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Wymiana-ZPO\CENTRALIZACJA ZAKUPÓW\2025\Środki czystości\SWZ+załaczniki\"/>
    </mc:Choice>
  </mc:AlternateContent>
  <xr:revisionPtr revIDLastSave="0" documentId="13_ncr:1_{D2F0801C-69E4-436D-8D5E-14A7B7A8543B}" xr6:coauthVersionLast="47" xr6:coauthVersionMax="47" xr10:uidLastSave="{00000000-0000-0000-0000-000000000000}"/>
  <bookViews>
    <workbookView xWindow="-120" yWindow="-120" windowWidth="29040" windowHeight="15720" activeTab="1" xr2:uid="{00000000-000D-0000-FFFF-FFFF00000000}"/>
  </bookViews>
  <sheets>
    <sheet name="Część I" sheetId="1" r:id="rId1"/>
    <sheet name="Część II" sheetId="2"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18" i="1"/>
  <c r="I18" i="1" s="1"/>
  <c r="K18" i="1" s="1"/>
  <c r="J18" i="1" s="1"/>
  <c r="G19" i="1"/>
  <c r="G20" i="1"/>
  <c r="G21" i="1"/>
  <c r="I21" i="1" s="1"/>
  <c r="K21" i="1" s="1"/>
  <c r="J21" i="1" s="1"/>
  <c r="K17" i="2"/>
  <c r="J17" i="2"/>
  <c r="I17" i="2"/>
  <c r="I18" i="2"/>
  <c r="K18" i="2" s="1"/>
  <c r="J18" i="2" s="1"/>
  <c r="I26" i="2"/>
  <c r="I27" i="2"/>
  <c r="I28" i="2"/>
  <c r="I29" i="2"/>
  <c r="K29" i="2" s="1"/>
  <c r="J29" i="2" s="1"/>
  <c r="I30" i="2"/>
  <c r="K30" i="2" s="1"/>
  <c r="J30" i="2" s="1"/>
  <c r="I31" i="2"/>
  <c r="K31" i="2" s="1"/>
  <c r="J31" i="2" s="1"/>
  <c r="I32" i="2"/>
  <c r="K32" i="2" s="1"/>
  <c r="J32" i="2" s="1"/>
  <c r="I34" i="2"/>
  <c r="K34" i="2" s="1"/>
  <c r="J34" i="2" s="1"/>
  <c r="I37" i="2"/>
  <c r="K37" i="2" s="1"/>
  <c r="J37" i="2" s="1"/>
  <c r="I38" i="2"/>
  <c r="K38" i="2" s="1"/>
  <c r="J38" i="2" s="1"/>
  <c r="G17" i="2"/>
  <c r="G18" i="2"/>
  <c r="G19" i="2"/>
  <c r="G20" i="2"/>
  <c r="G21" i="2"/>
  <c r="G22" i="2"/>
  <c r="G23" i="2"/>
  <c r="I23" i="2" s="1"/>
  <c r="G24" i="2"/>
  <c r="I24" i="2" s="1"/>
  <c r="G25" i="2"/>
  <c r="G26" i="2"/>
  <c r="K26" i="2" s="1"/>
  <c r="J26" i="2" s="1"/>
  <c r="G27" i="2"/>
  <c r="K27" i="2" s="1"/>
  <c r="J27" i="2" s="1"/>
  <c r="G28" i="2"/>
  <c r="K28" i="2" s="1"/>
  <c r="J28" i="2" s="1"/>
  <c r="G29" i="2"/>
  <c r="G30" i="2"/>
  <c r="G31" i="2"/>
  <c r="G32" i="2"/>
  <c r="G33" i="2"/>
  <c r="I33" i="2" s="1"/>
  <c r="K33" i="2" s="1"/>
  <c r="J33" i="2" s="1"/>
  <c r="G34" i="2"/>
  <c r="G35" i="2"/>
  <c r="I35" i="2" s="1"/>
  <c r="G36" i="2"/>
  <c r="G37" i="2"/>
  <c r="G38" i="2"/>
  <c r="G39" i="2"/>
  <c r="G40" i="2"/>
  <c r="G41" i="2"/>
  <c r="G42" i="2"/>
  <c r="G43" i="2"/>
  <c r="I43" i="2" s="1"/>
  <c r="G44" i="2"/>
  <c r="I44" i="2" s="1"/>
  <c r="E17" i="2"/>
  <c r="G16" i="2"/>
  <c r="I16" i="2" s="1"/>
  <c r="I25" i="2" l="1"/>
  <c r="K25" i="2" s="1"/>
  <c r="J25" i="2" s="1"/>
  <c r="K44" i="2"/>
  <c r="J44" i="2" s="1"/>
  <c r="K43" i="2"/>
  <c r="J43" i="2" s="1"/>
  <c r="I42" i="2"/>
  <c r="K42" i="2" s="1"/>
  <c r="J42" i="2" s="1"/>
  <c r="I41" i="2"/>
  <c r="K41" i="2" s="1"/>
  <c r="J41" i="2" s="1"/>
  <c r="I40" i="2"/>
  <c r="K40" i="2" s="1"/>
  <c r="J40" i="2" s="1"/>
  <c r="I39" i="2"/>
  <c r="K39" i="2" s="1"/>
  <c r="J39" i="2" s="1"/>
  <c r="I36" i="2"/>
  <c r="K36" i="2" s="1"/>
  <c r="J36" i="2" s="1"/>
  <c r="K35" i="2"/>
  <c r="J35" i="2" s="1"/>
  <c r="K24" i="2"/>
  <c r="J24" i="2" s="1"/>
  <c r="K23" i="2"/>
  <c r="J23" i="2" s="1"/>
  <c r="I22" i="2"/>
  <c r="K22" i="2" s="1"/>
  <c r="J22" i="2" s="1"/>
  <c r="I21" i="2"/>
  <c r="K21" i="2" s="1"/>
  <c r="J21" i="2" s="1"/>
  <c r="I20" i="2"/>
  <c r="K20" i="2" s="1"/>
  <c r="J20" i="2" s="1"/>
  <c r="I19" i="2"/>
  <c r="K19" i="2" s="1"/>
  <c r="J19" i="2" s="1"/>
  <c r="G45" i="2"/>
  <c r="I20" i="1"/>
  <c r="K20" i="1" s="1"/>
  <c r="J20" i="1" s="1"/>
  <c r="I19" i="1"/>
  <c r="K19" i="1" s="1"/>
  <c r="J19" i="1" s="1"/>
  <c r="I17" i="1"/>
  <c r="K17" i="1" s="1"/>
  <c r="J17" i="1" s="1"/>
  <c r="K16" i="2"/>
  <c r="I45" i="2" l="1"/>
  <c r="J16" i="2"/>
  <c r="K45" i="2"/>
  <c r="G16" i="1"/>
  <c r="G22" i="1" s="1"/>
  <c r="I16" i="1" l="1"/>
  <c r="I22" i="1" s="1"/>
  <c r="K16" i="1" l="1"/>
  <c r="K22" i="1" s="1"/>
  <c r="J16" i="1" l="1"/>
</calcChain>
</file>

<file path=xl/sharedStrings.xml><?xml version="1.0" encoding="utf-8"?>
<sst xmlns="http://schemas.openxmlformats.org/spreadsheetml/2006/main" count="202" uniqueCount="99">
  <si>
    <t>Lp.</t>
  </si>
  <si>
    <t>Jednostka miary</t>
  </si>
  <si>
    <t>Ilość</t>
  </si>
  <si>
    <t>Cena jednostkowa netto</t>
  </si>
  <si>
    <t>VAT</t>
  </si>
  <si>
    <t>%</t>
  </si>
  <si>
    <t xml:space="preserve">Razem wartość </t>
  </si>
  <si>
    <t>x</t>
  </si>
  <si>
    <t>Opis</t>
  </si>
  <si>
    <t>Nazwa asortymentu</t>
  </si>
  <si>
    <t>Wykonawca:</t>
  </si>
  <si>
    <t>(pełna nazwa/firma,adres, w zależności od podmiotu NIP/PESEL,KRS/CEiDG)</t>
  </si>
  <si>
    <t xml:space="preserve">Zamawiajacy nie ponosi odpowiedzialności za błędy wynikające z korzystania z formuł obliczeniowych. </t>
  </si>
  <si>
    <t>Wartość netto       (kol. 6 x kol. 5)</t>
  </si>
  <si>
    <t>Cena jednostkowa brutto (kol. 11 / kol. 5)</t>
  </si>
  <si>
    <t>Wartość brutto (kol. 7 + kol. 9)</t>
  </si>
  <si>
    <t>Oferowany produkt (nazwa,producent, pojemność)</t>
  </si>
  <si>
    <t>wartość (kol. 7 x kol. 8)</t>
  </si>
  <si>
    <t>ŁĄCZNĄ  WARTOŚĆ   NETTO,   BRUTTO   ORAZ  VAT  NALEŻY   PRZENIEŚĆ   DO   OFERTY</t>
  </si>
  <si>
    <t>* Oferent musi wypełnić wszystkie wiersze i kolumny formularza cenowego</t>
  </si>
  <si>
    <t xml:space="preserve">podpis(y) elektroniczny osób(y) uprawnionych do reprezentacji Wykonawcy </t>
  </si>
  <si>
    <t>miejscowość, data</t>
  </si>
  <si>
    <t>______________________________________________________________</t>
  </si>
  <si>
    <t>Formularz cenowy na I Część - Artykuły higieniczne i papierowe</t>
  </si>
  <si>
    <t>_____________________</t>
  </si>
  <si>
    <t>szt.</t>
  </si>
  <si>
    <t>op.</t>
  </si>
  <si>
    <t>nazwa: _____________
producent: ___________
pojemność: _________</t>
  </si>
  <si>
    <t>Załącznik nr 2 do SWZ</t>
  </si>
  <si>
    <r>
      <t xml:space="preserve">Instrukcja wypełniania: Wykonawca wypełnia żółte pola: kolumny od 6 do 12. Wykonawca zobowiązany jest podać cenę w złotych polskich z dokładnością do dwóch miejsc po przecinku. Jeżeli trzecia cyfra po przecinku jest mniejsza niż 5, to przy zaokrągleniu - drugiej cyfry nie zmienia się, jeżeli trzecia cyfra po przecinku jest równa 5 lub większa – to drugą cyfrę zaokrągla się w górę. </t>
    </r>
    <r>
      <rPr>
        <b/>
        <u/>
        <sz val="11"/>
        <color rgb="FFFF0000"/>
        <rFont val="Calibri"/>
        <family val="2"/>
        <charset val="238"/>
        <scheme val="minor"/>
      </rPr>
      <t>Do oferty należy dołączyć wypełniony i podpisany poniższy szczegółowy formularz cenowy wraz z jego wersją elektroniczną w formacie możliwym do odczytania w programie EXCEL.</t>
    </r>
  </si>
  <si>
    <t>papier toaletowy</t>
  </si>
  <si>
    <t>Papier toaletowy, kolor min. 75% biały , mała rolka, wytrzymały, dwuwarstwowy, nie pylący, listkowany,  dł. wstęgi min. 36Mb, szerokość 9-10 cm., gramatura papieru minimum 32 g/m2, ciasno zwinięty (1 sztuka = mała rolka)</t>
  </si>
  <si>
    <t>Papier toaletowy, kolor min. 75% biały, duża rolka, wytrzymały, dwuwarstwowy, nie pylący, dł. wstęgi min. 100Mb, szerokość 9-10 cm., gramatura papieru 32 - 34 g/m2, ciasno zwinięty (1 sztuka = duża rolka)</t>
  </si>
  <si>
    <t>ręcznik kuchenny</t>
  </si>
  <si>
    <t>Ręcznik kuchenny w rolce, 100% celuloza, dwuwarstwowy, biały, min. 90 odcinków o wymiarach listka 21 - 22,5 x 23 cm, gruby i wytrzymały, (1 sztuka = 1 rolka) *Zamawiający dopuszcza Ręcznik kuchenny w rolce, 100% celuloza, jednowarstwowy gramatura 45g/m2 +/- 5%, biały, min. 90 odcinków o wymiarach listka 18x23cm, gruby i wytrzymały,(1 sztuka = 1 rolka)</t>
  </si>
  <si>
    <t>ręczniki papierowe</t>
  </si>
  <si>
    <t>Ręczniki papierowe składane typu ZZ, białe, dwuwarstwowe, papier żywicowy, wodoutwardzony, gofrowany, kolor min. 75% białe, szerokość listka 22 cm, długość 24 cm, wymiar listka z tolerancją +/- 3%, gramatura 34-36 g/m2, nie pylące, chłonne i wytrzymałe, nie pozostawiające nieprzyjemnego zapachu na skórze (1 opakowanie = nie mniej niż 200 listków)</t>
  </si>
  <si>
    <t>reczniki papierowe</t>
  </si>
  <si>
    <t>Ręcznik papierowy w rolce, średnica  min. 19 cm, wysokość 19-20 cm, perforowany, długość min. 120 m, wysoka chłonność, bardzo wytrzymały, miękki, dwie warstwy, gramatura papieru min. 17 g /m2,  100% celuloza, dopuszczany kolor: biały (1 sztuka = 1 rolka)</t>
  </si>
  <si>
    <t>podpaski</t>
  </si>
  <si>
    <t>Podpaski ze skrzydełkami. Wymiary długość 220 - 240 mm, szerokość bez skrzydełek 80 - 95 mm, grubość 2-3 mm, wykonane z oddychającej, przypuszczającej powietrze włókniny, warstwa wierzchnia ze specjalnym systemem chłonnym zapobiegającym przeciekaniu, z osłonkami bocznymi, kształt: regularny, bezzapachowe. Produkt przebadany dermatologiczne nie uczula , nie podrażnia - neutralne PH. (1 opakowanie = 20 szt.)</t>
  </si>
  <si>
    <t>Płyn do mycia naczyń</t>
  </si>
  <si>
    <t xml:space="preserve">Płyn do ręcznego mycia naczyń w postaci silnego koncentratu, usuwający zanieczyszczenia organiczne i tłuszcze, wartość PH roztworu neutralna, delikatny dla skóry rąk, gęsty ale nie galaretowaty, spieniający, wysoce wydajny (dozowanie: max. 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(1 opakowanie = od 4,878 l do 5 l) </t>
  </si>
  <si>
    <t>proszek do prania tkanin białych</t>
  </si>
  <si>
    <t>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30-95 st. C. Wystarczający na minimum 40 prań. Skład: 10 -30% -  związki wybielające na bazie tlenu, 5-15% anionowe środki powierzchniowo czynne, &lt; 5% - niejonowe środki powierzchniowo czynne, enzymy, rozjaśniacze optyczne. Opakowanie proszku charakteryzujące się wytrzymałością, z uchwytem. (1 opakowanie = minimum 3,96 kg)</t>
  </si>
  <si>
    <t>proszek do prania tkanin kolorowych</t>
  </si>
  <si>
    <t>mydło do rąk</t>
  </si>
  <si>
    <t>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t>
  </si>
  <si>
    <t>Mydło sodowe toaletowe w kostce, myjące, zawierające substance nawilżające skórę, glicerynę i kompozycje zapachowe, delikatne dla skóry rąk, (1 sztuka = 100 g)</t>
  </si>
  <si>
    <t>płyn do szyb</t>
  </si>
  <si>
    <t>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t>
  </si>
  <si>
    <t>środek myjący</t>
  </si>
  <si>
    <t>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powierzchniowo-czynne &lt;5% oraz kompozycje zapachowe. ph: od 5 do 6,5  Gęstość min. 1,00 g/cm3, Pojemnik, kanister HDPE 5L
(1 opakowanie = 5 l)</t>
  </si>
  <si>
    <t>kostka wc</t>
  </si>
  <si>
    <t>Kostka WC do muszli klozetowej na bazie substancji powierzchniowo-czynnych- zawieszka, trójfazowa, antybakteryjna, odświeżająca o zapachu leśnym, morskim, cytrynowym lub kwiatowym, zapobiegająca osiadaniu się kamienia, o długotrwałym działaniu (waga kostki 40g - 60g)</t>
  </si>
  <si>
    <t>płyn do dezynfekcji toalet</t>
  </si>
  <si>
    <t>płyn do usuwania kamienia i rdzy</t>
  </si>
  <si>
    <t>proszek czyszczący</t>
  </si>
  <si>
    <t>Proszek czyszczący do powierzchni emaliowanych, ceramicznych i chromowanych w kuchni, łazience, zawierający związki wybielające na bazie chloru (podchloryn sodu).
(1 opakowanie = 500 g)</t>
  </si>
  <si>
    <t xml:space="preserve">płyn do mycia paneli </t>
  </si>
  <si>
    <t>płyn do mycia podłóg</t>
  </si>
  <si>
    <t>emulsja do podłóg</t>
  </si>
  <si>
    <t>Wysokowydajna, wodorozcieńczalna emulsja akrylowa o lakierowanym połysku do zabezpieczania parkietów i podłóg drewnianych przed ścieraniem,brudem i wilgocią. Gwarantuje trwały i wysoki połysk bez polerowania. Dodatkowo zawiera naturalne woski chroniące przed poślizgiem; PH od 7 do 9. 
(1 opakowanie =  1 l)</t>
  </si>
  <si>
    <t>pasta do podłóg</t>
  </si>
  <si>
    <t>mleczko do czyszczenia</t>
  </si>
  <si>
    <t>plyn do mycia stali nierdzewnej</t>
  </si>
  <si>
    <t>płyn do zmywarek</t>
  </si>
  <si>
    <t>środek nabłyszczający do zmywarek</t>
  </si>
  <si>
    <t>Środek nabłyszczający do zmywarek przemysłowych, nadający naczyniom połysk i przyspieszający proces wysychania, przeciwdziałający powstawaniu zacieków i plam po kroplach wody na umytych naczyniach, ulegający biodegradacji. (1 opakowanie = 10 l)</t>
  </si>
  <si>
    <t>płyn do usuwania kamienia</t>
  </si>
  <si>
    <t>Płyn do usuwania kamienia w zmywarkach i urządzeniach gastronomicznych. Skuteczny środek do usuwania kamienia wapiennego. Zapobiega jego ponownemu osadzaniu.Skuteczny w niskich temperaturach. (1 opakowanie = 10 l)</t>
  </si>
  <si>
    <t>koncentrat do prania</t>
  </si>
  <si>
    <t>wybielacz w płynie</t>
  </si>
  <si>
    <t>Wybielacz w płynie na bazie podchlorynu sodowego ( &lt; 5 % podchloryn sodu), do czyszczenia, wybielania i dezynfekcji. (1 opakowanie = 1 l)</t>
  </si>
  <si>
    <t>odświeżacz powietrza</t>
  </si>
  <si>
    <t>Odświeżacz powietrza w aerozolu o zapachu leśnym, morskim, owocowym lub kwiatowym. Szybko usuwa nieprzyjemne zapachy, pozostawiając długotrwały i świeży aromat w pomieszczeniu.  (1 sztuka =  min. 300 ml)</t>
  </si>
  <si>
    <t>płyn do płukania tkanin</t>
  </si>
  <si>
    <t>Koncentrat płynu do płukania tkanin, Zapewniający trwały, długo utrzymujący się zapach, posiadający właściwości zmiękczające. Skład: 5 - 15% kationowe środki powierzchniowo czynne . Zapach perfumowany, ph: 2 - 4, wysoka rozpuszczalność w wodzie. (1 opakowanie = 2 l) *Zamawiający dopuszcza opakowanie o pojemności 1l z uwzględnieniem przeliczenia ilościowego na 854 sztuki. (w takim przypadku w kolumnie "ilość" należy wykasować liczbę 427 i wstawić liczbę 854)</t>
  </si>
  <si>
    <t>płyn do czyszczenia piekarników</t>
  </si>
  <si>
    <t>Płyn do czyszczenia piekarników w pojemniku z rozpylaczem, usuwający przypalenia i zapieczenia powstałe w czasie używania piekarników, możliwość czyszczenia "na ciepło" i "na zimno",  nie zawierający substancji drażniących, nie powodujący korozji 
(1 opakowanie =  min. 500 ml)</t>
  </si>
  <si>
    <t>płyn dezynfekujący</t>
  </si>
  <si>
    <t>Płyn dezynfekujący do powierzchni, urządzeń i sprzętów kontaktujących się z żywnością w sprayu, usuwający zabrudzenia mikrobiologiczne, nie wymagający spłukiwania wodą, z atomizerem. (1 opakowanie = min. 600 ml)</t>
  </si>
  <si>
    <t>środek do udrożniania rur</t>
  </si>
  <si>
    <t>Środek do chemicznego udrożniania rur i syfonów w instalacjach kanalizacyjnych zawierający wodorotlenek sodu, w postaci żelu (1 opakowanie = 500 ml)</t>
  </si>
  <si>
    <t>Płyn do czyszczenia</t>
  </si>
  <si>
    <t>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t>
  </si>
  <si>
    <t>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 na ubraniach smug i osadu, posiadający aktywne składniki działające już w niskich temperaturach wody. Usuwa plamy w zakresie temperatur 30-60 st. C. Wystarczający na minimum 40 prań. Skład: 5-15 % anionowe środki powierzchniowo czynne, &lt; 5% - niejonowe środki powierzchniowo czynne, enzymy. 
Opakowanie proszku charakteryzujące się wytrzymałością, z uchwytem. (1 opakowanie = minimum 3,96 kg)</t>
  </si>
  <si>
    <t>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t>
  </si>
  <si>
    <t>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 g/cm3. Skład: 1-5 % podchloryn sodu ,  1-5 % wodorotlenek sodu, &lt; 5% - niejonowe środki powierzchniowo czynne, ph od 11 do 14. (1 opakowanie = 750 ml)</t>
  </si>
  <si>
    <t>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5-10% kwas sulfamidowy, kompozycja zapachowa, (opakowanie = 750 ml)</t>
  </si>
  <si>
    <t>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t>
  </si>
  <si>
    <t xml:space="preserve">Emulsja PCV, samopołyskowa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</si>
  <si>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 min. 400 ml) </t>
  </si>
  <si>
    <t>Mleczko do czyszczenia, aktywnie usuwające brud, pozostałości po tłuszczach, nie rysujące powierzchni czyszczącej ani nie pozostawiające plam, z delikatnym środkiem ściernym, Gęstość min. 1,20 (g/cm3) Skład: anionowe środki powierzchniowo czynne 1-5%, niejonowe związki powierzchniowo czynne 1-5%, kompozycja zapachowa. ph: od 8,5 do 13 (1 opakowanie = 500 ml)</t>
  </si>
  <si>
    <t>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min. 650 ml)</t>
  </si>
  <si>
    <t>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t>
  </si>
  <si>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8 do 12. (1 opakowanie = 1 l) </t>
  </si>
  <si>
    <t>Formularz cenowy na II Część - Artykuły chemiczne (środki czyszczące)</t>
  </si>
  <si>
    <t>Nr referencyjny: DBFO-IX.ZPO.4660.2.2025.GK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</si>
</sst>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_ ;\-#,##0.00\ "/>
    <numFmt numFmtId="166" formatCode="[$-415]General"/>
  </numFmts>
  <fonts count="23" x14ac:knownFonts="1">
    <font>
      <sz val="11"/>
      <color theme="1"/>
      <name val="Calibri"/>
      <family val="2"/>
      <charset val="238"/>
      <scheme val="minor"/>
    </font>
    <font>
      <b/>
      <sz val="11"/>
      <color theme="1"/>
      <name val="Calibri"/>
      <family val="2"/>
      <charset val="238"/>
      <scheme val="minor"/>
    </font>
    <font>
      <b/>
      <sz val="8"/>
      <color indexed="8"/>
      <name val="Arial"/>
      <family val="2"/>
      <charset val="238"/>
    </font>
    <font>
      <b/>
      <sz val="8"/>
      <color theme="1"/>
      <name val="Arial"/>
      <family val="2"/>
      <charset val="238"/>
    </font>
    <font>
      <sz val="8"/>
      <color indexed="8"/>
      <name val="Arial"/>
      <family val="2"/>
      <charset val="238"/>
    </font>
    <font>
      <sz val="8"/>
      <color theme="1"/>
      <name val="Arial"/>
      <family val="2"/>
      <charset val="238"/>
    </font>
    <font>
      <sz val="10"/>
      <name val="Arial CE"/>
      <family val="2"/>
      <charset val="238"/>
    </font>
    <font>
      <sz val="11"/>
      <color indexed="8"/>
      <name val="Calibri"/>
      <family val="2"/>
      <charset val="238"/>
    </font>
    <font>
      <b/>
      <sz val="9"/>
      <color indexed="8"/>
      <name val="Arial"/>
      <family val="2"/>
      <charset val="238"/>
    </font>
    <font>
      <b/>
      <sz val="9"/>
      <color theme="1"/>
      <name val="Arial"/>
      <family val="2"/>
      <charset val="238"/>
    </font>
    <font>
      <i/>
      <sz val="11"/>
      <color theme="1"/>
      <name val="Calibri"/>
      <family val="2"/>
      <charset val="238"/>
      <scheme val="minor"/>
    </font>
    <font>
      <b/>
      <sz val="14"/>
      <color theme="1"/>
      <name val="Calibri"/>
      <family val="2"/>
      <charset val="238"/>
      <scheme val="minor"/>
    </font>
    <font>
      <i/>
      <sz val="10"/>
      <color theme="1"/>
      <name val="Calibri"/>
      <family val="2"/>
      <charset val="238"/>
      <scheme val="minor"/>
    </font>
    <font>
      <sz val="10"/>
      <color theme="1"/>
      <name val="Calibri"/>
      <family val="2"/>
      <charset val="238"/>
      <scheme val="minor"/>
    </font>
    <font>
      <b/>
      <sz val="15"/>
      <color theme="1"/>
      <name val="Calibri"/>
      <family val="2"/>
      <charset val="238"/>
      <scheme val="minor"/>
    </font>
    <font>
      <b/>
      <sz val="11"/>
      <color rgb="FFFF0000"/>
      <name val="Calibri"/>
      <family val="2"/>
      <charset val="238"/>
      <scheme val="minor"/>
    </font>
    <font>
      <sz val="10"/>
      <color indexed="8"/>
      <name val="Calibri"/>
      <family val="2"/>
      <charset val="238"/>
      <scheme val="minor"/>
    </font>
    <font>
      <sz val="11"/>
      <color theme="1"/>
      <name val="Calibri"/>
      <family val="2"/>
      <scheme val="minor"/>
    </font>
    <font>
      <sz val="10"/>
      <name val="Calibri"/>
      <family val="2"/>
      <charset val="238"/>
      <scheme val="minor"/>
    </font>
    <font>
      <b/>
      <u/>
      <sz val="11"/>
      <color rgb="FFFF0000"/>
      <name val="Calibri"/>
      <family val="2"/>
      <charset val="238"/>
      <scheme val="minor"/>
    </font>
    <font>
      <sz val="10"/>
      <color rgb="FF000000"/>
      <name val="Calibri"/>
      <family val="2"/>
      <charset val="238"/>
      <scheme val="minor"/>
    </font>
    <font>
      <sz val="10"/>
      <color rgb="FF333333"/>
      <name val="Calibri"/>
      <family val="2"/>
      <charset val="238"/>
      <scheme val="minor"/>
    </font>
    <font>
      <sz val="11"/>
      <color rgb="FF000000"/>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7" tint="0.79998168889431442"/>
        <bgColor indexed="64"/>
      </patternFill>
    </fill>
    <fill>
      <patternFill patternType="solid">
        <fgColor rgb="FFFFFFFF"/>
        <bgColor rgb="FFFFFFFF"/>
      </patternFill>
    </fill>
  </fills>
  <borders count="1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s>
  <cellStyleXfs count="5">
    <xf numFmtId="0" fontId="0" fillId="0" borderId="0"/>
    <xf numFmtId="0" fontId="6" fillId="0" borderId="0"/>
    <xf numFmtId="0" fontId="7" fillId="0" borderId="0"/>
    <xf numFmtId="0" fontId="17" fillId="0" borderId="0"/>
    <xf numFmtId="166" fontId="22" fillId="0" borderId="0" applyBorder="0" applyProtection="0"/>
  </cellStyleXfs>
  <cellXfs count="77">
    <xf numFmtId="0" fontId="0" fillId="0" borderId="0" xfId="0"/>
    <xf numFmtId="0" fontId="1" fillId="0" borderId="0" xfId="0" applyFont="1" applyAlignment="1">
      <alignment horizontal="center"/>
    </xf>
    <xf numFmtId="0" fontId="0" fillId="0" borderId="0" xfId="0" applyAlignment="1">
      <alignment horizontal="right" vertical="center"/>
    </xf>
    <xf numFmtId="0" fontId="1" fillId="0" borderId="0" xfId="0" applyFont="1" applyAlignment="1"/>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12" fillId="0" borderId="0" xfId="0" applyFont="1" applyAlignment="1">
      <alignment horizontal="center"/>
    </xf>
    <xf numFmtId="0" fontId="1" fillId="0" borderId="0" xfId="0" applyFont="1" applyAlignment="1">
      <alignment horizontal="center"/>
    </xf>
    <xf numFmtId="0" fontId="11" fillId="0" borderId="0" xfId="0" applyFont="1" applyAlignment="1">
      <alignment vertical="center" wrapText="1"/>
    </xf>
    <xf numFmtId="0" fontId="1" fillId="0" borderId="0" xfId="0" applyFont="1" applyFill="1" applyAlignment="1"/>
    <xf numFmtId="0" fontId="0" fillId="0" borderId="0" xfId="0" applyFill="1" applyAlignment="1"/>
    <xf numFmtId="0" fontId="10" fillId="0" borderId="0" xfId="0" applyFont="1" applyAlignment="1">
      <alignment vertical="center"/>
    </xf>
    <xf numFmtId="0" fontId="13" fillId="0" borderId="0" xfId="0" applyFont="1" applyAlignment="1"/>
    <xf numFmtId="0" fontId="0" fillId="0" borderId="0" xfId="0" applyFont="1" applyAlignment="1">
      <alignment horizontal="left"/>
    </xf>
    <xf numFmtId="0" fontId="3"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165" fontId="5" fillId="5" borderId="4"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165" fontId="3" fillId="3" borderId="3" xfId="0" applyNumberFormat="1" applyFont="1" applyFill="1" applyBorder="1" applyAlignment="1">
      <alignment horizontal="center" vertical="center"/>
    </xf>
    <xf numFmtId="0" fontId="1" fillId="3" borderId="3" xfId="0" applyFont="1" applyFill="1" applyBorder="1" applyAlignment="1">
      <alignment horizontal="center"/>
    </xf>
    <xf numFmtId="0" fontId="1" fillId="0" borderId="0" xfId="0" applyFont="1"/>
    <xf numFmtId="0" fontId="13" fillId="5" borderId="3" xfId="0" applyFont="1" applyFill="1" applyBorder="1" applyAlignment="1">
      <alignment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2" fillId="4" borderId="3" xfId="0" applyFont="1" applyFill="1" applyBorder="1" applyAlignment="1">
      <alignment horizontal="center" vertical="center" wrapText="1"/>
    </xf>
    <xf numFmtId="0" fontId="16" fillId="0" borderId="1" xfId="0" applyFont="1" applyBorder="1" applyAlignment="1">
      <alignment horizontal="center" vertical="center"/>
    </xf>
    <xf numFmtId="4" fontId="16" fillId="0" borderId="2" xfId="0" applyNumberFormat="1" applyFont="1" applyBorder="1" applyAlignment="1">
      <alignment horizontal="center" vertical="center" wrapText="1"/>
    </xf>
    <xf numFmtId="0" fontId="18" fillId="2" borderId="3" xfId="3" applyFont="1" applyFill="1" applyBorder="1" applyAlignment="1">
      <alignment horizontal="center" vertical="center" wrapText="1"/>
    </xf>
    <xf numFmtId="0" fontId="16" fillId="0" borderId="3" xfId="0" applyFont="1" applyBorder="1" applyAlignment="1">
      <alignment horizontal="center" vertical="center" wrapText="1"/>
    </xf>
    <xf numFmtId="4" fontId="16" fillId="0" borderId="4"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8" fillId="0" borderId="3" xfId="3" applyFont="1" applyBorder="1" applyAlignment="1">
      <alignment horizontal="center" vertical="center" wrapText="1"/>
    </xf>
    <xf numFmtId="0" fontId="16" fillId="0" borderId="2" xfId="0" applyFont="1" applyBorder="1" applyAlignment="1">
      <alignment horizontal="center" vertical="center" wrapText="1"/>
    </xf>
    <xf numFmtId="1" fontId="4" fillId="0" borderId="6"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3" xfId="2" applyFont="1" applyBorder="1" applyAlignment="1">
      <alignment horizontal="center" vertical="center" wrapText="1"/>
    </xf>
    <xf numFmtId="4" fontId="16"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66" fontId="20" fillId="0" borderId="9" xfId="4" applyFont="1" applyBorder="1" applyAlignment="1" applyProtection="1">
      <alignment horizontal="center" vertical="center" wrapText="1"/>
    </xf>
    <xf numFmtId="0" fontId="20" fillId="6" borderId="9" xfId="3" applyFont="1" applyFill="1" applyBorder="1" applyAlignment="1">
      <alignment horizontal="center" vertical="center" wrapText="1"/>
    </xf>
    <xf numFmtId="0" fontId="16" fillId="0" borderId="3" xfId="2" applyFont="1" applyBorder="1" applyAlignment="1">
      <alignment horizontal="center" vertical="center" wrapText="1"/>
    </xf>
    <xf numFmtId="0" fontId="13" fillId="0" borderId="3" xfId="0" quotePrefix="1" applyFont="1" applyBorder="1" applyAlignment="1">
      <alignment horizontal="center" vertical="center" wrapText="1"/>
    </xf>
    <xf numFmtId="0" fontId="18" fillId="0" borderId="3" xfId="1" applyFont="1" applyBorder="1" applyAlignment="1">
      <alignment horizontal="center" vertical="center" wrapText="1"/>
    </xf>
    <xf numFmtId="0" fontId="18" fillId="0" borderId="0" xfId="1" applyFont="1" applyAlignment="1">
      <alignment horizontal="center" vertical="center" wrapText="1"/>
    </xf>
    <xf numFmtId="0" fontId="18"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15" fillId="0" borderId="0" xfId="0" applyFont="1" applyAlignment="1">
      <alignment horizontal="left"/>
    </xf>
    <xf numFmtId="0" fontId="0" fillId="0" borderId="0" xfId="0" applyAlignment="1">
      <alignment horizontal="center"/>
    </xf>
    <xf numFmtId="0" fontId="2" fillId="4"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14" fillId="0" borderId="0" xfId="0" applyFont="1" applyAlignment="1">
      <alignment horizontal="center"/>
    </xf>
    <xf numFmtId="0" fontId="0" fillId="0" borderId="0" xfId="0" applyFont="1" applyAlignment="1">
      <alignment horizontal="center"/>
    </xf>
    <xf numFmtId="0" fontId="0" fillId="0" borderId="0" xfId="0" applyAlignment="1">
      <alignment horizontal="right"/>
    </xf>
    <xf numFmtId="0" fontId="0" fillId="0" borderId="0" xfId="0" applyFont="1" applyAlignment="1">
      <alignment horizontal="left" vertical="center" wrapText="1"/>
    </xf>
    <xf numFmtId="0" fontId="0" fillId="0" borderId="0" xfId="0" applyFont="1" applyAlignment="1">
      <alignment horizontal="left" wrapText="1"/>
    </xf>
    <xf numFmtId="0" fontId="13" fillId="0" borderId="0" xfId="0" applyFont="1" applyAlignment="1">
      <alignment horizontal="left"/>
    </xf>
    <xf numFmtId="0" fontId="0" fillId="0" borderId="0" xfId="0" applyFont="1" applyAlignment="1">
      <alignment horizontal="center" vertical="top" wrapText="1"/>
    </xf>
    <xf numFmtId="0" fontId="1" fillId="0" borderId="0" xfId="0" applyFont="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cellXfs>
  <cellStyles count="5">
    <cellStyle name="Excel Built-in Normal" xfId="4" xr:uid="{8F2EE6C3-5690-4685-8729-19CEFB6D47CB}"/>
    <cellStyle name="Normalny" xfId="0" builtinId="0"/>
    <cellStyle name="Normalny 2" xfId="2" xr:uid="{00000000-0005-0000-0000-000001000000}"/>
    <cellStyle name="Normalny 3" xfId="3" xr:uid="{00000000-0005-0000-0000-000002000000}"/>
    <cellStyle name="Normalny_Arkusz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opLeftCell="A3" zoomScaleNormal="100" workbookViewId="0">
      <selection activeCell="E21" sqref="E21"/>
    </sheetView>
  </sheetViews>
  <sheetFormatPr defaultColWidth="8.85546875" defaultRowHeight="15" x14ac:dyDescent="0.25"/>
  <cols>
    <col min="1" max="1" width="3.42578125" bestFit="1" customWidth="1"/>
    <col min="2" max="2" width="30.7109375" customWidth="1"/>
    <col min="3" max="3" width="46.28515625" customWidth="1"/>
    <col min="6" max="6" width="12.7109375" customWidth="1"/>
    <col min="7" max="7" width="15.42578125" customWidth="1"/>
    <col min="9" max="9" width="10.7109375" bestFit="1" customWidth="1"/>
    <col min="10" max="10" width="13.42578125" customWidth="1"/>
    <col min="11" max="11" width="13.7109375" customWidth="1"/>
    <col min="12" max="12" width="19.7109375" customWidth="1"/>
  </cols>
  <sheetData>
    <row r="1" spans="1:12" x14ac:dyDescent="0.25">
      <c r="A1" s="27" t="s">
        <v>28</v>
      </c>
      <c r="B1" s="27"/>
      <c r="C1" s="27"/>
    </row>
    <row r="2" spans="1:12" x14ac:dyDescent="0.25">
      <c r="A2" s="67" t="s">
        <v>98</v>
      </c>
      <c r="B2" s="67"/>
      <c r="C2" s="67"/>
      <c r="J2" s="12"/>
      <c r="K2" s="62"/>
      <c r="L2" s="62"/>
    </row>
    <row r="3" spans="1:12" x14ac:dyDescent="0.25">
      <c r="J3" s="6"/>
      <c r="K3" s="6"/>
    </row>
    <row r="4" spans="1:12" ht="18.75"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x14ac:dyDescent="0.25">
      <c r="A6" s="65" t="s">
        <v>11</v>
      </c>
      <c r="B6" s="65"/>
      <c r="C6" s="65"/>
      <c r="D6" s="7"/>
      <c r="E6" s="7"/>
      <c r="F6" s="7"/>
      <c r="G6" s="7"/>
      <c r="H6" s="7"/>
      <c r="I6" s="7"/>
      <c r="J6" s="7"/>
      <c r="K6" s="7"/>
    </row>
    <row r="7" spans="1:12" x14ac:dyDescent="0.25">
      <c r="A7" s="7"/>
      <c r="B7" s="7"/>
      <c r="C7" s="7"/>
      <c r="D7" s="7"/>
      <c r="E7" s="7"/>
      <c r="F7" s="7"/>
      <c r="G7" s="7"/>
      <c r="H7" s="7"/>
      <c r="I7" s="7"/>
      <c r="J7" s="7"/>
      <c r="K7" s="7"/>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23</v>
      </c>
      <c r="B11" s="60"/>
      <c r="C11" s="60"/>
      <c r="D11" s="60"/>
      <c r="E11" s="60"/>
      <c r="F11" s="60"/>
      <c r="G11" s="60"/>
      <c r="H11" s="60"/>
      <c r="I11" s="60"/>
      <c r="J11" s="60"/>
      <c r="K11" s="60"/>
      <c r="L11" s="60"/>
    </row>
    <row r="12" spans="1:12" x14ac:dyDescent="0.25">
      <c r="B12" s="1"/>
    </row>
    <row r="13" spans="1:12" ht="15" customHeight="1" x14ac:dyDescent="0.25">
      <c r="A13" s="58" t="s">
        <v>0</v>
      </c>
      <c r="B13" s="58" t="s">
        <v>9</v>
      </c>
      <c r="C13" s="58" t="s">
        <v>8</v>
      </c>
      <c r="D13" s="58" t="s">
        <v>1</v>
      </c>
      <c r="E13" s="58" t="s">
        <v>2</v>
      </c>
      <c r="F13" s="54" t="s">
        <v>3</v>
      </c>
      <c r="G13" s="54" t="s">
        <v>13</v>
      </c>
      <c r="H13" s="54" t="s">
        <v>4</v>
      </c>
      <c r="I13" s="54"/>
      <c r="J13" s="54" t="s">
        <v>14</v>
      </c>
      <c r="K13" s="54" t="s">
        <v>15</v>
      </c>
      <c r="L13" s="54" t="s">
        <v>16</v>
      </c>
    </row>
    <row r="14" spans="1:12" ht="42" customHeight="1" x14ac:dyDescent="0.25">
      <c r="A14" s="58"/>
      <c r="B14" s="58"/>
      <c r="C14" s="58"/>
      <c r="D14" s="58"/>
      <c r="E14" s="58"/>
      <c r="F14" s="54"/>
      <c r="G14" s="54"/>
      <c r="H14" s="14" t="s">
        <v>5</v>
      </c>
      <c r="I14" s="14" t="s">
        <v>17</v>
      </c>
      <c r="J14" s="54"/>
      <c r="K14" s="54"/>
      <c r="L14" s="54"/>
    </row>
    <row r="15" spans="1:12" ht="10.5" customHeight="1" x14ac:dyDescent="0.25">
      <c r="A15" s="15">
        <v>1</v>
      </c>
      <c r="B15" s="15">
        <v>2</v>
      </c>
      <c r="C15" s="15">
        <v>3</v>
      </c>
      <c r="D15" s="15">
        <v>4</v>
      </c>
      <c r="E15" s="15">
        <v>5</v>
      </c>
      <c r="F15" s="14">
        <v>6</v>
      </c>
      <c r="G15" s="14">
        <v>7</v>
      </c>
      <c r="H15" s="14">
        <v>8</v>
      </c>
      <c r="I15" s="14">
        <v>9</v>
      </c>
      <c r="J15" s="14">
        <v>10</v>
      </c>
      <c r="K15" s="14">
        <v>11</v>
      </c>
      <c r="L15" s="14">
        <v>12</v>
      </c>
    </row>
    <row r="16" spans="1:12" ht="51.75" customHeight="1" x14ac:dyDescent="0.25">
      <c r="A16" s="32">
        <v>1</v>
      </c>
      <c r="B16" s="33" t="s">
        <v>30</v>
      </c>
      <c r="C16" s="34" t="s">
        <v>31</v>
      </c>
      <c r="D16" s="39" t="s">
        <v>25</v>
      </c>
      <c r="E16" s="4">
        <v>16820</v>
      </c>
      <c r="F16" s="16"/>
      <c r="G16" s="16">
        <f>ROUND(F16*E16,2)</f>
        <v>0</v>
      </c>
      <c r="H16" s="17"/>
      <c r="I16" s="16">
        <f>ROUND(G16*H16,2)</f>
        <v>0</v>
      </c>
      <c r="J16" s="18">
        <f>ROUND(K16/E16,2)</f>
        <v>0</v>
      </c>
      <c r="K16" s="19">
        <f>ROUND(G16+I16,2)</f>
        <v>0</v>
      </c>
      <c r="L16" s="28" t="s">
        <v>27</v>
      </c>
    </row>
    <row r="17" spans="1:12" ht="51" x14ac:dyDescent="0.25">
      <c r="A17" s="32">
        <v>2</v>
      </c>
      <c r="B17" s="35" t="s">
        <v>30</v>
      </c>
      <c r="C17" s="34" t="s">
        <v>32</v>
      </c>
      <c r="D17" s="35" t="s">
        <v>25</v>
      </c>
      <c r="E17" s="5">
        <v>24960</v>
      </c>
      <c r="F17" s="20"/>
      <c r="G17" s="16">
        <f t="shared" ref="G17:G21" si="0">ROUND(F17*E17,2)</f>
        <v>0</v>
      </c>
      <c r="H17" s="21"/>
      <c r="I17" s="16">
        <f t="shared" ref="I17:I21" si="1">ROUND(G17*H17,2)</f>
        <v>0</v>
      </c>
      <c r="J17" s="18">
        <f t="shared" ref="J17:J21" si="2">ROUND(K17/E17,2)</f>
        <v>0</v>
      </c>
      <c r="K17" s="19">
        <f t="shared" ref="K17:K21" si="3">ROUND(G17+I17,2)</f>
        <v>0</v>
      </c>
      <c r="L17" s="28" t="s">
        <v>27</v>
      </c>
    </row>
    <row r="18" spans="1:12" ht="50.25" customHeight="1" x14ac:dyDescent="0.25">
      <c r="A18" s="32">
        <v>3</v>
      </c>
      <c r="B18" s="36" t="s">
        <v>33</v>
      </c>
      <c r="C18" s="37" t="s">
        <v>34</v>
      </c>
      <c r="D18" s="35" t="s">
        <v>25</v>
      </c>
      <c r="E18" s="5">
        <v>3095</v>
      </c>
      <c r="F18" s="20"/>
      <c r="G18" s="16">
        <f t="shared" si="0"/>
        <v>0</v>
      </c>
      <c r="H18" s="21"/>
      <c r="I18" s="16">
        <f t="shared" si="1"/>
        <v>0</v>
      </c>
      <c r="J18" s="18">
        <f t="shared" si="2"/>
        <v>0</v>
      </c>
      <c r="K18" s="19">
        <f t="shared" si="3"/>
        <v>0</v>
      </c>
      <c r="L18" s="28" t="s">
        <v>27</v>
      </c>
    </row>
    <row r="19" spans="1:12" ht="89.25" x14ac:dyDescent="0.25">
      <c r="A19" s="32">
        <v>4</v>
      </c>
      <c r="B19" s="35" t="s">
        <v>35</v>
      </c>
      <c r="C19" s="38" t="s">
        <v>36</v>
      </c>
      <c r="D19" s="35" t="s">
        <v>26</v>
      </c>
      <c r="E19" s="5">
        <v>16925</v>
      </c>
      <c r="F19" s="20"/>
      <c r="G19" s="16">
        <f t="shared" si="0"/>
        <v>0</v>
      </c>
      <c r="H19" s="21"/>
      <c r="I19" s="16">
        <f t="shared" si="1"/>
        <v>0</v>
      </c>
      <c r="J19" s="18">
        <f t="shared" si="2"/>
        <v>0</v>
      </c>
      <c r="K19" s="19">
        <f t="shared" si="3"/>
        <v>0</v>
      </c>
      <c r="L19" s="28" t="s">
        <v>27</v>
      </c>
    </row>
    <row r="20" spans="1:12" ht="63.75" x14ac:dyDescent="0.25">
      <c r="A20" s="32">
        <v>5</v>
      </c>
      <c r="B20" s="35" t="s">
        <v>37</v>
      </c>
      <c r="C20" s="35" t="s">
        <v>38</v>
      </c>
      <c r="D20" s="35" t="s">
        <v>25</v>
      </c>
      <c r="E20" s="5">
        <v>1970</v>
      </c>
      <c r="F20" s="20"/>
      <c r="G20" s="16">
        <f t="shared" si="0"/>
        <v>0</v>
      </c>
      <c r="H20" s="21"/>
      <c r="I20" s="16">
        <f t="shared" si="1"/>
        <v>0</v>
      </c>
      <c r="J20" s="18">
        <f t="shared" si="2"/>
        <v>0</v>
      </c>
      <c r="K20" s="19">
        <f t="shared" si="3"/>
        <v>0</v>
      </c>
      <c r="L20" s="28" t="s">
        <v>27</v>
      </c>
    </row>
    <row r="21" spans="1:12" ht="102" x14ac:dyDescent="0.25">
      <c r="A21" s="32">
        <v>6</v>
      </c>
      <c r="B21" s="35" t="s">
        <v>39</v>
      </c>
      <c r="C21" s="35" t="s">
        <v>40</v>
      </c>
      <c r="D21" s="35" t="s">
        <v>26</v>
      </c>
      <c r="E21" s="5">
        <v>2779</v>
      </c>
      <c r="F21" s="20"/>
      <c r="G21" s="16">
        <f t="shared" si="0"/>
        <v>0</v>
      </c>
      <c r="H21" s="21"/>
      <c r="I21" s="16">
        <f t="shared" si="1"/>
        <v>0</v>
      </c>
      <c r="J21" s="18">
        <f t="shared" si="2"/>
        <v>0</v>
      </c>
      <c r="K21" s="19">
        <f t="shared" si="3"/>
        <v>0</v>
      </c>
      <c r="L21" s="28" t="s">
        <v>27</v>
      </c>
    </row>
    <row r="22" spans="1:12" x14ac:dyDescent="0.25">
      <c r="A22" s="59" t="s">
        <v>6</v>
      </c>
      <c r="B22" s="59"/>
      <c r="C22" s="59"/>
      <c r="D22" s="59"/>
      <c r="E22" s="59"/>
      <c r="F22" s="22" t="s">
        <v>7</v>
      </c>
      <c r="G22" s="23">
        <f>SUM(G16:G21)</f>
        <v>0</v>
      </c>
      <c r="H22" s="24" t="s">
        <v>7</v>
      </c>
      <c r="I22" s="23">
        <f>SUM(I16:I21)</f>
        <v>0</v>
      </c>
      <c r="J22" s="24" t="s">
        <v>7</v>
      </c>
      <c r="K22" s="25">
        <f>SUM(K16:K21)</f>
        <v>0</v>
      </c>
      <c r="L22" s="26" t="s">
        <v>7</v>
      </c>
    </row>
    <row r="25" spans="1:12" x14ac:dyDescent="0.25">
      <c r="A25" s="55" t="s">
        <v>18</v>
      </c>
      <c r="B25" s="55"/>
      <c r="C25" s="55"/>
      <c r="D25" s="55"/>
      <c r="E25" s="55"/>
      <c r="F25" s="55"/>
      <c r="G25" s="55"/>
      <c r="H25" s="55"/>
      <c r="I25" s="55"/>
      <c r="J25" s="55"/>
      <c r="K25" s="55"/>
      <c r="L25" s="55"/>
    </row>
    <row r="27" spans="1:12" x14ac:dyDescent="0.25">
      <c r="B27" s="56" t="s">
        <v>19</v>
      </c>
      <c r="C27" s="56"/>
      <c r="G27" s="2"/>
    </row>
    <row r="28" spans="1:12" x14ac:dyDescent="0.25">
      <c r="F28" s="11"/>
      <c r="G28" s="11"/>
    </row>
    <row r="31" spans="1:12" x14ac:dyDescent="0.25">
      <c r="B31" t="s">
        <v>24</v>
      </c>
      <c r="E31" s="57" t="s">
        <v>20</v>
      </c>
      <c r="F31" s="57"/>
      <c r="G31" s="57"/>
      <c r="H31" s="57"/>
      <c r="I31" s="57"/>
      <c r="J31" s="57"/>
    </row>
    <row r="32" spans="1:12" x14ac:dyDescent="0.25">
      <c r="B32" t="s">
        <v>21</v>
      </c>
    </row>
  </sheetData>
  <mergeCells count="23">
    <mergeCell ref="A11:L11"/>
    <mergeCell ref="A9:L9"/>
    <mergeCell ref="K2:L2"/>
    <mergeCell ref="A4:B4"/>
    <mergeCell ref="A5:C5"/>
    <mergeCell ref="A6:C6"/>
    <mergeCell ref="A8:L8"/>
    <mergeCell ref="A2:C2"/>
    <mergeCell ref="L13:L14"/>
    <mergeCell ref="A25:L25"/>
    <mergeCell ref="B27:C27"/>
    <mergeCell ref="E31:J31"/>
    <mergeCell ref="E13:E14"/>
    <mergeCell ref="F13:F14"/>
    <mergeCell ref="G13:G14"/>
    <mergeCell ref="H13:I13"/>
    <mergeCell ref="J13:J14"/>
    <mergeCell ref="K13:K14"/>
    <mergeCell ref="A22:E22"/>
    <mergeCell ref="C13:C14"/>
    <mergeCell ref="A13:A14"/>
    <mergeCell ref="B13:B14"/>
    <mergeCell ref="D13:D14"/>
  </mergeCells>
  <pageMargins left="0.70866141732283472" right="0.70866141732283472" top="0.74803149606299213" bottom="0.7480314960629921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E7B9-5579-4A7C-9743-CB17D18FA0B8}">
  <sheetPr>
    <pageSetUpPr fitToPage="1"/>
  </sheetPr>
  <dimension ref="A1:L55"/>
  <sheetViews>
    <sheetView tabSelected="1" zoomScale="85" zoomScaleNormal="85" workbookViewId="0">
      <selection activeCell="E44" sqref="E44"/>
    </sheetView>
  </sheetViews>
  <sheetFormatPr defaultRowHeight="15" x14ac:dyDescent="0.25"/>
  <cols>
    <col min="1" max="1" width="3.42578125" customWidth="1"/>
    <col min="2" max="2" width="30.7109375" customWidth="1"/>
    <col min="3" max="3" width="54.85546875" customWidth="1"/>
    <col min="4" max="5" width="8.85546875" customWidth="1"/>
    <col min="6" max="6" width="12.7109375" customWidth="1"/>
    <col min="7" max="7" width="15.42578125" customWidth="1"/>
    <col min="8" max="8" width="8.85546875" customWidth="1"/>
    <col min="9" max="9" width="10.7109375" customWidth="1"/>
    <col min="10" max="10" width="13.42578125" customWidth="1"/>
    <col min="11" max="11" width="13.7109375" customWidth="1"/>
    <col min="12" max="12" width="19.7109375" customWidth="1"/>
  </cols>
  <sheetData>
    <row r="1" spans="1:12" ht="15" customHeight="1" x14ac:dyDescent="0.25">
      <c r="A1" s="27" t="s">
        <v>28</v>
      </c>
      <c r="B1" s="27"/>
      <c r="C1" s="27"/>
    </row>
    <row r="2" spans="1:12" x14ac:dyDescent="0.25">
      <c r="A2" s="67" t="s">
        <v>98</v>
      </c>
      <c r="B2" s="67"/>
      <c r="C2" s="67"/>
      <c r="J2" s="12"/>
      <c r="K2" s="62"/>
      <c r="L2" s="62"/>
    </row>
    <row r="3" spans="1:12" x14ac:dyDescent="0.25">
      <c r="J3" s="6"/>
      <c r="K3" s="6"/>
    </row>
    <row r="4" spans="1:12" ht="18.75" customHeight="1"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ht="15" customHeight="1" x14ac:dyDescent="0.25">
      <c r="A6" s="65" t="s">
        <v>11</v>
      </c>
      <c r="B6" s="65"/>
      <c r="C6" s="65"/>
      <c r="D6" s="30"/>
      <c r="E6" s="30"/>
      <c r="F6" s="30"/>
      <c r="G6" s="30"/>
      <c r="H6" s="30"/>
      <c r="I6" s="30"/>
      <c r="J6" s="30"/>
      <c r="K6" s="30"/>
    </row>
    <row r="7" spans="1:12" ht="15" customHeight="1" x14ac:dyDescent="0.25">
      <c r="A7" s="30"/>
      <c r="B7" s="30"/>
      <c r="C7" s="30"/>
      <c r="D7" s="30"/>
      <c r="E7" s="30"/>
      <c r="F7" s="30"/>
      <c r="G7" s="30"/>
      <c r="H7" s="30"/>
      <c r="I7" s="30"/>
      <c r="J7" s="30"/>
      <c r="K7" s="30"/>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97</v>
      </c>
      <c r="B11" s="60"/>
      <c r="C11" s="60"/>
      <c r="D11" s="60"/>
      <c r="E11" s="60"/>
      <c r="F11" s="60"/>
      <c r="G11" s="60"/>
      <c r="H11" s="60"/>
      <c r="I11" s="60"/>
      <c r="J11" s="60"/>
      <c r="K11" s="60"/>
      <c r="L11" s="60"/>
    </row>
    <row r="12" spans="1:12" x14ac:dyDescent="0.25">
      <c r="B12" s="30"/>
    </row>
    <row r="13" spans="1:12" ht="15" customHeight="1" x14ac:dyDescent="0.25">
      <c r="A13" s="68" t="s">
        <v>0</v>
      </c>
      <c r="B13" s="68" t="s">
        <v>9</v>
      </c>
      <c r="C13" s="68" t="s">
        <v>8</v>
      </c>
      <c r="D13" s="68" t="s">
        <v>1</v>
      </c>
      <c r="E13" s="68" t="s">
        <v>2</v>
      </c>
      <c r="F13" s="70" t="s">
        <v>3</v>
      </c>
      <c r="G13" s="70" t="s">
        <v>13</v>
      </c>
      <c r="H13" s="72" t="s">
        <v>4</v>
      </c>
      <c r="I13" s="73"/>
      <c r="J13" s="70" t="s">
        <v>14</v>
      </c>
      <c r="K13" s="70" t="s">
        <v>15</v>
      </c>
      <c r="L13" s="70" t="s">
        <v>16</v>
      </c>
    </row>
    <row r="14" spans="1:12" ht="42" customHeight="1" x14ac:dyDescent="0.25">
      <c r="A14" s="69"/>
      <c r="B14" s="69"/>
      <c r="C14" s="69"/>
      <c r="D14" s="69"/>
      <c r="E14" s="69"/>
      <c r="F14" s="71"/>
      <c r="G14" s="71"/>
      <c r="H14" s="29" t="s">
        <v>5</v>
      </c>
      <c r="I14" s="29" t="s">
        <v>17</v>
      </c>
      <c r="J14" s="71"/>
      <c r="K14" s="71"/>
      <c r="L14" s="71"/>
    </row>
    <row r="15" spans="1:12" ht="10.5" customHeight="1" x14ac:dyDescent="0.25">
      <c r="A15" s="31">
        <v>1</v>
      </c>
      <c r="B15" s="31">
        <v>2</v>
      </c>
      <c r="C15" s="31">
        <v>3</v>
      </c>
      <c r="D15" s="31">
        <v>4</v>
      </c>
      <c r="E15" s="31">
        <v>5</v>
      </c>
      <c r="F15" s="29">
        <v>6</v>
      </c>
      <c r="G15" s="29">
        <v>7</v>
      </c>
      <c r="H15" s="29">
        <v>8</v>
      </c>
      <c r="I15" s="29">
        <v>9</v>
      </c>
      <c r="J15" s="29">
        <v>10</v>
      </c>
      <c r="K15" s="29">
        <v>11</v>
      </c>
      <c r="L15" s="29">
        <v>12</v>
      </c>
    </row>
    <row r="16" spans="1:12" ht="140.25" x14ac:dyDescent="0.25">
      <c r="A16" s="41">
        <v>1</v>
      </c>
      <c r="B16" s="42" t="s">
        <v>41</v>
      </c>
      <c r="C16" s="42" t="s">
        <v>42</v>
      </c>
      <c r="D16" s="43" t="s">
        <v>26</v>
      </c>
      <c r="E16" s="4">
        <v>649</v>
      </c>
      <c r="F16" s="16"/>
      <c r="G16" s="16">
        <f>ROUND(F16*E16,2)</f>
        <v>0</v>
      </c>
      <c r="H16" s="17"/>
      <c r="I16" s="16">
        <f>ROUND(G16*H16,2)</f>
        <v>0</v>
      </c>
      <c r="J16" s="18">
        <f>ROUND(K16/E16,2)</f>
        <v>0</v>
      </c>
      <c r="K16" s="19">
        <f>ROUND(G16+I16,2)</f>
        <v>0</v>
      </c>
      <c r="L16" s="28" t="s">
        <v>27</v>
      </c>
    </row>
    <row r="17" spans="1:12" ht="178.5" x14ac:dyDescent="0.25">
      <c r="A17" s="41">
        <v>2</v>
      </c>
      <c r="B17" s="43" t="s">
        <v>43</v>
      </c>
      <c r="C17" s="43" t="s">
        <v>44</v>
      </c>
      <c r="D17" s="43" t="s">
        <v>26</v>
      </c>
      <c r="E17" s="5">
        <f>10+5+7+2+2+5+1+6+5+4+4+5+2+6+1+30+5+4+20+6+1</f>
        <v>131</v>
      </c>
      <c r="F17" s="20"/>
      <c r="G17" s="16">
        <f t="shared" ref="G17:G44" si="0">ROUND(F17*E17,2)</f>
        <v>0</v>
      </c>
      <c r="H17" s="21"/>
      <c r="I17" s="16">
        <f t="shared" ref="I17:I44" si="1">ROUND(G17*H17,2)</f>
        <v>0</v>
      </c>
      <c r="J17" s="18">
        <f t="shared" ref="J17:J44" si="2">ROUND(K17/E17,2)</f>
        <v>0</v>
      </c>
      <c r="K17" s="19">
        <f t="shared" ref="K17:K44" si="3">ROUND(G17+I17,2)</f>
        <v>0</v>
      </c>
      <c r="L17" s="28" t="s">
        <v>27</v>
      </c>
    </row>
    <row r="18" spans="1:12" ht="178.5" x14ac:dyDescent="0.25">
      <c r="A18" s="41">
        <v>3</v>
      </c>
      <c r="B18" s="43" t="s">
        <v>45</v>
      </c>
      <c r="C18" s="43" t="s">
        <v>86</v>
      </c>
      <c r="D18" s="43" t="s">
        <v>26</v>
      </c>
      <c r="E18" s="5">
        <v>182</v>
      </c>
      <c r="F18" s="20"/>
      <c r="G18" s="16">
        <f t="shared" si="0"/>
        <v>0</v>
      </c>
      <c r="H18" s="21"/>
      <c r="I18" s="16">
        <f t="shared" si="1"/>
        <v>0</v>
      </c>
      <c r="J18" s="18">
        <f t="shared" si="2"/>
        <v>0</v>
      </c>
      <c r="K18" s="19">
        <f t="shared" si="3"/>
        <v>0</v>
      </c>
      <c r="L18" s="28" t="s">
        <v>27</v>
      </c>
    </row>
    <row r="19" spans="1:12" ht="102" x14ac:dyDescent="0.25">
      <c r="A19" s="41">
        <v>4</v>
      </c>
      <c r="B19" s="44" t="s">
        <v>46</v>
      </c>
      <c r="C19" s="44" t="s">
        <v>47</v>
      </c>
      <c r="D19" s="51" t="s">
        <v>26</v>
      </c>
      <c r="E19" s="5">
        <v>842</v>
      </c>
      <c r="F19" s="20"/>
      <c r="G19" s="16">
        <f t="shared" si="0"/>
        <v>0</v>
      </c>
      <c r="H19" s="21"/>
      <c r="I19" s="16">
        <f t="shared" si="1"/>
        <v>0</v>
      </c>
      <c r="J19" s="18">
        <f t="shared" si="2"/>
        <v>0</v>
      </c>
      <c r="K19" s="19">
        <f t="shared" si="3"/>
        <v>0</v>
      </c>
      <c r="L19" s="28" t="s">
        <v>27</v>
      </c>
    </row>
    <row r="20" spans="1:12" ht="89.25" x14ac:dyDescent="0.25">
      <c r="A20" s="41">
        <v>5</v>
      </c>
      <c r="B20" s="43" t="s">
        <v>46</v>
      </c>
      <c r="C20" s="43" t="s">
        <v>87</v>
      </c>
      <c r="D20" s="52" t="s">
        <v>26</v>
      </c>
      <c r="E20" s="5">
        <v>450</v>
      </c>
      <c r="F20" s="20"/>
      <c r="G20" s="16">
        <f t="shared" si="0"/>
        <v>0</v>
      </c>
      <c r="H20" s="21"/>
      <c r="I20" s="16">
        <f t="shared" si="1"/>
        <v>0</v>
      </c>
      <c r="J20" s="18">
        <f t="shared" si="2"/>
        <v>0</v>
      </c>
      <c r="K20" s="19">
        <f t="shared" si="3"/>
        <v>0</v>
      </c>
      <c r="L20" s="28" t="s">
        <v>27</v>
      </c>
    </row>
    <row r="21" spans="1:12" ht="38.25" x14ac:dyDescent="0.25">
      <c r="A21" s="41">
        <v>6</v>
      </c>
      <c r="B21" s="42" t="s">
        <v>46</v>
      </c>
      <c r="C21" s="34" t="s">
        <v>48</v>
      </c>
      <c r="D21" s="53" t="s">
        <v>25</v>
      </c>
      <c r="E21" s="5">
        <v>365</v>
      </c>
      <c r="F21" s="20"/>
      <c r="G21" s="16">
        <f t="shared" si="0"/>
        <v>0</v>
      </c>
      <c r="H21" s="21"/>
      <c r="I21" s="16">
        <f t="shared" si="1"/>
        <v>0</v>
      </c>
      <c r="J21" s="18">
        <f t="shared" si="2"/>
        <v>0</v>
      </c>
      <c r="K21" s="19">
        <f t="shared" si="3"/>
        <v>0</v>
      </c>
      <c r="L21" s="28" t="s">
        <v>27</v>
      </c>
    </row>
    <row r="22" spans="1:12" ht="76.5" x14ac:dyDescent="0.25">
      <c r="A22" s="41">
        <v>7</v>
      </c>
      <c r="B22" s="43" t="s">
        <v>49</v>
      </c>
      <c r="C22" s="43" t="s">
        <v>50</v>
      </c>
      <c r="D22" s="53" t="s">
        <v>26</v>
      </c>
      <c r="E22" s="5">
        <v>1268</v>
      </c>
      <c r="F22" s="20"/>
      <c r="G22" s="16">
        <f t="shared" si="0"/>
        <v>0</v>
      </c>
      <c r="H22" s="21"/>
      <c r="I22" s="16">
        <f t="shared" si="1"/>
        <v>0</v>
      </c>
      <c r="J22" s="18">
        <f t="shared" si="2"/>
        <v>0</v>
      </c>
      <c r="K22" s="19">
        <f t="shared" si="3"/>
        <v>0</v>
      </c>
      <c r="L22" s="28" t="s">
        <v>27</v>
      </c>
    </row>
    <row r="23" spans="1:12" ht="127.5" x14ac:dyDescent="0.25">
      <c r="A23" s="41">
        <v>8</v>
      </c>
      <c r="B23" s="42" t="s">
        <v>51</v>
      </c>
      <c r="C23" s="34" t="s">
        <v>52</v>
      </c>
      <c r="D23" s="53" t="s">
        <v>26</v>
      </c>
      <c r="E23" s="5">
        <v>925</v>
      </c>
      <c r="F23" s="20"/>
      <c r="G23" s="16">
        <f t="shared" si="0"/>
        <v>0</v>
      </c>
      <c r="H23" s="21"/>
      <c r="I23" s="16">
        <f t="shared" si="1"/>
        <v>0</v>
      </c>
      <c r="J23" s="18">
        <f t="shared" si="2"/>
        <v>0</v>
      </c>
      <c r="K23" s="19">
        <f t="shared" si="3"/>
        <v>0</v>
      </c>
      <c r="L23" s="28" t="s">
        <v>27</v>
      </c>
    </row>
    <row r="24" spans="1:12" ht="63.75" x14ac:dyDescent="0.25">
      <c r="A24" s="41">
        <v>9</v>
      </c>
      <c r="B24" s="42" t="s">
        <v>53</v>
      </c>
      <c r="C24" s="34" t="s">
        <v>54</v>
      </c>
      <c r="D24" s="53" t="s">
        <v>25</v>
      </c>
      <c r="E24" s="5">
        <v>1642</v>
      </c>
      <c r="F24" s="20"/>
      <c r="G24" s="16">
        <f t="shared" si="0"/>
        <v>0</v>
      </c>
      <c r="H24" s="21"/>
      <c r="I24" s="16">
        <f t="shared" si="1"/>
        <v>0</v>
      </c>
      <c r="J24" s="18">
        <f t="shared" si="2"/>
        <v>0</v>
      </c>
      <c r="K24" s="19">
        <f t="shared" si="3"/>
        <v>0</v>
      </c>
      <c r="L24" s="28" t="s">
        <v>27</v>
      </c>
    </row>
    <row r="25" spans="1:12" ht="178.5" x14ac:dyDescent="0.25">
      <c r="A25" s="41">
        <v>10</v>
      </c>
      <c r="B25" s="43" t="s">
        <v>55</v>
      </c>
      <c r="C25" s="43" t="s">
        <v>88</v>
      </c>
      <c r="D25" s="53" t="s">
        <v>26</v>
      </c>
      <c r="E25" s="5">
        <v>2905</v>
      </c>
      <c r="F25" s="20"/>
      <c r="G25" s="16">
        <f t="shared" si="0"/>
        <v>0</v>
      </c>
      <c r="H25" s="21"/>
      <c r="I25" s="16">
        <f t="shared" si="1"/>
        <v>0</v>
      </c>
      <c r="J25" s="18">
        <f t="shared" si="2"/>
        <v>0</v>
      </c>
      <c r="K25" s="19">
        <f t="shared" si="3"/>
        <v>0</v>
      </c>
      <c r="L25" s="28" t="s">
        <v>27</v>
      </c>
    </row>
    <row r="26" spans="1:12" ht="89.25" x14ac:dyDescent="0.25">
      <c r="A26" s="41">
        <v>11</v>
      </c>
      <c r="B26" s="42" t="s">
        <v>56</v>
      </c>
      <c r="C26" s="34" t="s">
        <v>89</v>
      </c>
      <c r="D26" s="53" t="s">
        <v>26</v>
      </c>
      <c r="E26" s="5">
        <v>1193</v>
      </c>
      <c r="F26" s="20"/>
      <c r="G26" s="16">
        <f t="shared" si="0"/>
        <v>0</v>
      </c>
      <c r="H26" s="21"/>
      <c r="I26" s="16">
        <f t="shared" si="1"/>
        <v>0</v>
      </c>
      <c r="J26" s="18">
        <f t="shared" si="2"/>
        <v>0</v>
      </c>
      <c r="K26" s="19">
        <f t="shared" si="3"/>
        <v>0</v>
      </c>
      <c r="L26" s="28" t="s">
        <v>27</v>
      </c>
    </row>
    <row r="27" spans="1:12" ht="51" x14ac:dyDescent="0.25">
      <c r="A27" s="41">
        <v>12</v>
      </c>
      <c r="B27" s="35" t="s">
        <v>57</v>
      </c>
      <c r="C27" s="42" t="s">
        <v>58</v>
      </c>
      <c r="D27" s="53" t="s">
        <v>26</v>
      </c>
      <c r="E27" s="5">
        <v>526</v>
      </c>
      <c r="F27" s="20"/>
      <c r="G27" s="16">
        <f t="shared" si="0"/>
        <v>0</v>
      </c>
      <c r="H27" s="21"/>
      <c r="I27" s="16">
        <f t="shared" si="1"/>
        <v>0</v>
      </c>
      <c r="J27" s="18">
        <f t="shared" si="2"/>
        <v>0</v>
      </c>
      <c r="K27" s="19">
        <f t="shared" si="3"/>
        <v>0</v>
      </c>
      <c r="L27" s="28" t="s">
        <v>27</v>
      </c>
    </row>
    <row r="28" spans="1:12" ht="102" x14ac:dyDescent="0.25">
      <c r="A28" s="41">
        <v>13</v>
      </c>
      <c r="B28" s="45" t="s">
        <v>59</v>
      </c>
      <c r="C28" s="45" t="s">
        <v>90</v>
      </c>
      <c r="D28" s="53" t="s">
        <v>26</v>
      </c>
      <c r="E28" s="5">
        <v>960</v>
      </c>
      <c r="F28" s="20"/>
      <c r="G28" s="16">
        <f t="shared" si="0"/>
        <v>0</v>
      </c>
      <c r="H28" s="21"/>
      <c r="I28" s="16">
        <f t="shared" si="1"/>
        <v>0</v>
      </c>
      <c r="J28" s="18">
        <f t="shared" si="2"/>
        <v>0</v>
      </c>
      <c r="K28" s="19">
        <f t="shared" si="3"/>
        <v>0</v>
      </c>
      <c r="L28" s="28" t="s">
        <v>27</v>
      </c>
    </row>
    <row r="29" spans="1:12" ht="102" x14ac:dyDescent="0.25">
      <c r="A29" s="41">
        <v>14</v>
      </c>
      <c r="B29" s="43" t="s">
        <v>60</v>
      </c>
      <c r="C29" s="43" t="s">
        <v>91</v>
      </c>
      <c r="D29" s="53" t="s">
        <v>26</v>
      </c>
      <c r="E29" s="5">
        <v>690</v>
      </c>
      <c r="F29" s="20"/>
      <c r="G29" s="16">
        <f t="shared" si="0"/>
        <v>0</v>
      </c>
      <c r="H29" s="21"/>
      <c r="I29" s="16">
        <f t="shared" si="1"/>
        <v>0</v>
      </c>
      <c r="J29" s="18">
        <f t="shared" si="2"/>
        <v>0</v>
      </c>
      <c r="K29" s="19">
        <f t="shared" si="3"/>
        <v>0</v>
      </c>
      <c r="L29" s="28" t="s">
        <v>27</v>
      </c>
    </row>
    <row r="30" spans="1:12" ht="76.5" x14ac:dyDescent="0.25">
      <c r="A30" s="41">
        <v>15</v>
      </c>
      <c r="B30" s="43" t="s">
        <v>61</v>
      </c>
      <c r="C30" s="43" t="s">
        <v>62</v>
      </c>
      <c r="D30" s="53" t="s">
        <v>26</v>
      </c>
      <c r="E30" s="5">
        <v>319</v>
      </c>
      <c r="F30" s="20"/>
      <c r="G30" s="16">
        <f t="shared" si="0"/>
        <v>0</v>
      </c>
      <c r="H30" s="21"/>
      <c r="I30" s="16">
        <f t="shared" si="1"/>
        <v>0</v>
      </c>
      <c r="J30" s="18">
        <f t="shared" si="2"/>
        <v>0</v>
      </c>
      <c r="K30" s="19">
        <f t="shared" si="3"/>
        <v>0</v>
      </c>
      <c r="L30" s="28" t="s">
        <v>27</v>
      </c>
    </row>
    <row r="31" spans="1:12" ht="76.5" x14ac:dyDescent="0.25">
      <c r="A31" s="41">
        <v>16</v>
      </c>
      <c r="B31" s="43" t="s">
        <v>63</v>
      </c>
      <c r="C31" s="43" t="s">
        <v>92</v>
      </c>
      <c r="D31" s="53" t="s">
        <v>26</v>
      </c>
      <c r="E31" s="5">
        <v>408</v>
      </c>
      <c r="F31" s="20"/>
      <c r="G31" s="16">
        <f t="shared" si="0"/>
        <v>0</v>
      </c>
      <c r="H31" s="21"/>
      <c r="I31" s="16">
        <f t="shared" si="1"/>
        <v>0</v>
      </c>
      <c r="J31" s="18">
        <f t="shared" si="2"/>
        <v>0</v>
      </c>
      <c r="K31" s="19">
        <f t="shared" si="3"/>
        <v>0</v>
      </c>
      <c r="L31" s="28" t="s">
        <v>27</v>
      </c>
    </row>
    <row r="32" spans="1:12" ht="76.5" x14ac:dyDescent="0.25">
      <c r="A32" s="41">
        <v>17</v>
      </c>
      <c r="B32" s="45" t="s">
        <v>64</v>
      </c>
      <c r="C32" s="45" t="s">
        <v>93</v>
      </c>
      <c r="D32" s="53" t="s">
        <v>26</v>
      </c>
      <c r="E32" s="5">
        <v>1621</v>
      </c>
      <c r="F32" s="20"/>
      <c r="G32" s="16">
        <f t="shared" si="0"/>
        <v>0</v>
      </c>
      <c r="H32" s="21"/>
      <c r="I32" s="16">
        <f t="shared" si="1"/>
        <v>0</v>
      </c>
      <c r="J32" s="18">
        <f t="shared" si="2"/>
        <v>0</v>
      </c>
      <c r="K32" s="19">
        <f t="shared" si="3"/>
        <v>0</v>
      </c>
      <c r="L32" s="28" t="s">
        <v>27</v>
      </c>
    </row>
    <row r="33" spans="1:12" ht="76.5" x14ac:dyDescent="0.25">
      <c r="A33" s="41">
        <v>18</v>
      </c>
      <c r="B33" s="45" t="s">
        <v>65</v>
      </c>
      <c r="C33" s="45" t="s">
        <v>94</v>
      </c>
      <c r="D33" s="53" t="s">
        <v>26</v>
      </c>
      <c r="E33" s="40">
        <v>229</v>
      </c>
      <c r="F33" s="20"/>
      <c r="G33" s="16">
        <f t="shared" si="0"/>
        <v>0</v>
      </c>
      <c r="H33" s="21"/>
      <c r="I33" s="16">
        <f t="shared" si="1"/>
        <v>0</v>
      </c>
      <c r="J33" s="18">
        <f t="shared" si="2"/>
        <v>0</v>
      </c>
      <c r="K33" s="19">
        <f t="shared" si="3"/>
        <v>0</v>
      </c>
      <c r="L33" s="28" t="s">
        <v>27</v>
      </c>
    </row>
    <row r="34" spans="1:12" ht="89.25" x14ac:dyDescent="0.25">
      <c r="A34" s="41">
        <v>19</v>
      </c>
      <c r="B34" s="42" t="s">
        <v>66</v>
      </c>
      <c r="C34" s="34" t="s">
        <v>95</v>
      </c>
      <c r="D34" s="53" t="s">
        <v>26</v>
      </c>
      <c r="E34" s="40">
        <v>67</v>
      </c>
      <c r="F34" s="20"/>
      <c r="G34" s="16">
        <f t="shared" si="0"/>
        <v>0</v>
      </c>
      <c r="H34" s="21"/>
      <c r="I34" s="16">
        <f t="shared" si="1"/>
        <v>0</v>
      </c>
      <c r="J34" s="18">
        <f t="shared" si="2"/>
        <v>0</v>
      </c>
      <c r="K34" s="19">
        <f t="shared" si="3"/>
        <v>0</v>
      </c>
      <c r="L34" s="28" t="s">
        <v>27</v>
      </c>
    </row>
    <row r="35" spans="1:12" ht="63.75" x14ac:dyDescent="0.25">
      <c r="A35" s="41">
        <v>20</v>
      </c>
      <c r="B35" s="42" t="s">
        <v>67</v>
      </c>
      <c r="C35" s="34" t="s">
        <v>68</v>
      </c>
      <c r="D35" s="53" t="s">
        <v>26</v>
      </c>
      <c r="E35" s="40">
        <v>72</v>
      </c>
      <c r="F35" s="20"/>
      <c r="G35" s="16">
        <f t="shared" si="0"/>
        <v>0</v>
      </c>
      <c r="H35" s="21"/>
      <c r="I35" s="16">
        <f t="shared" si="1"/>
        <v>0</v>
      </c>
      <c r="J35" s="18">
        <f t="shared" si="2"/>
        <v>0</v>
      </c>
      <c r="K35" s="19">
        <f t="shared" si="3"/>
        <v>0</v>
      </c>
      <c r="L35" s="28" t="s">
        <v>27</v>
      </c>
    </row>
    <row r="36" spans="1:12" ht="51" x14ac:dyDescent="0.25">
      <c r="A36" s="41">
        <v>21</v>
      </c>
      <c r="B36" s="42" t="s">
        <v>69</v>
      </c>
      <c r="C36" s="34" t="s">
        <v>70</v>
      </c>
      <c r="D36" s="53" t="s">
        <v>26</v>
      </c>
      <c r="E36" s="40">
        <v>47</v>
      </c>
      <c r="F36" s="20"/>
      <c r="G36" s="16">
        <f t="shared" si="0"/>
        <v>0</v>
      </c>
      <c r="H36" s="21"/>
      <c r="I36" s="16">
        <f t="shared" si="1"/>
        <v>0</v>
      </c>
      <c r="J36" s="18">
        <f t="shared" si="2"/>
        <v>0</v>
      </c>
      <c r="K36" s="19">
        <f t="shared" si="3"/>
        <v>0</v>
      </c>
      <c r="L36" s="28" t="s">
        <v>27</v>
      </c>
    </row>
    <row r="37" spans="1:12" ht="76.5" x14ac:dyDescent="0.25">
      <c r="A37" s="41">
        <v>22</v>
      </c>
      <c r="B37" s="43" t="s">
        <v>71</v>
      </c>
      <c r="C37" s="46" t="s">
        <v>96</v>
      </c>
      <c r="D37" s="53" t="s">
        <v>26</v>
      </c>
      <c r="E37" s="40">
        <v>75</v>
      </c>
      <c r="F37" s="20"/>
      <c r="G37" s="16">
        <f t="shared" si="0"/>
        <v>0</v>
      </c>
      <c r="H37" s="21"/>
      <c r="I37" s="16">
        <f t="shared" si="1"/>
        <v>0</v>
      </c>
      <c r="J37" s="18">
        <f t="shared" si="2"/>
        <v>0</v>
      </c>
      <c r="K37" s="19">
        <f t="shared" si="3"/>
        <v>0</v>
      </c>
      <c r="L37" s="28" t="s">
        <v>27</v>
      </c>
    </row>
    <row r="38" spans="1:12" ht="38.25" x14ac:dyDescent="0.25">
      <c r="A38" s="41">
        <v>23</v>
      </c>
      <c r="B38" s="42" t="s">
        <v>72</v>
      </c>
      <c r="C38" s="34" t="s">
        <v>73</v>
      </c>
      <c r="D38" s="53" t="s">
        <v>26</v>
      </c>
      <c r="E38" s="40">
        <v>467</v>
      </c>
      <c r="F38" s="20"/>
      <c r="G38" s="16">
        <f t="shared" si="0"/>
        <v>0</v>
      </c>
      <c r="H38" s="21"/>
      <c r="I38" s="16">
        <f t="shared" si="1"/>
        <v>0</v>
      </c>
      <c r="J38" s="18">
        <f t="shared" si="2"/>
        <v>0</v>
      </c>
      <c r="K38" s="19">
        <f t="shared" si="3"/>
        <v>0</v>
      </c>
      <c r="L38" s="28" t="s">
        <v>27</v>
      </c>
    </row>
    <row r="39" spans="1:12" ht="51" x14ac:dyDescent="0.25">
      <c r="A39" s="41">
        <v>24</v>
      </c>
      <c r="B39" s="42" t="s">
        <v>74</v>
      </c>
      <c r="C39" s="34" t="s">
        <v>75</v>
      </c>
      <c r="D39" s="53" t="s">
        <v>25</v>
      </c>
      <c r="E39" s="40">
        <v>1280</v>
      </c>
      <c r="F39" s="20"/>
      <c r="G39" s="16">
        <f t="shared" si="0"/>
        <v>0</v>
      </c>
      <c r="H39" s="21"/>
      <c r="I39" s="16">
        <f t="shared" si="1"/>
        <v>0</v>
      </c>
      <c r="J39" s="18">
        <f t="shared" si="2"/>
        <v>0</v>
      </c>
      <c r="K39" s="19">
        <f t="shared" si="3"/>
        <v>0</v>
      </c>
      <c r="L39" s="28" t="s">
        <v>27</v>
      </c>
    </row>
    <row r="40" spans="1:12" ht="102" x14ac:dyDescent="0.25">
      <c r="A40" s="41">
        <v>25</v>
      </c>
      <c r="B40" s="42" t="s">
        <v>76</v>
      </c>
      <c r="C40" s="34" t="s">
        <v>77</v>
      </c>
      <c r="D40" s="53" t="s">
        <v>26</v>
      </c>
      <c r="E40" s="40">
        <v>96</v>
      </c>
      <c r="F40" s="20"/>
      <c r="G40" s="16">
        <f t="shared" si="0"/>
        <v>0</v>
      </c>
      <c r="H40" s="21"/>
      <c r="I40" s="16">
        <f t="shared" si="1"/>
        <v>0</v>
      </c>
      <c r="J40" s="18">
        <f t="shared" si="2"/>
        <v>0</v>
      </c>
      <c r="K40" s="19">
        <f t="shared" si="3"/>
        <v>0</v>
      </c>
      <c r="L40" s="28" t="s">
        <v>27</v>
      </c>
    </row>
    <row r="41" spans="1:12" ht="63.75" x14ac:dyDescent="0.25">
      <c r="A41" s="41">
        <v>26</v>
      </c>
      <c r="B41" s="42" t="s">
        <v>78</v>
      </c>
      <c r="C41" s="34" t="s">
        <v>79</v>
      </c>
      <c r="D41" s="53" t="s">
        <v>26</v>
      </c>
      <c r="E41" s="40">
        <v>104</v>
      </c>
      <c r="F41" s="20"/>
      <c r="G41" s="16">
        <f t="shared" si="0"/>
        <v>0</v>
      </c>
      <c r="H41" s="21"/>
      <c r="I41" s="16">
        <f t="shared" si="1"/>
        <v>0</v>
      </c>
      <c r="J41" s="18">
        <f t="shared" si="2"/>
        <v>0</v>
      </c>
      <c r="K41" s="19">
        <f t="shared" si="3"/>
        <v>0</v>
      </c>
      <c r="L41" s="28" t="s">
        <v>27</v>
      </c>
    </row>
    <row r="42" spans="1:12" ht="51" x14ac:dyDescent="0.25">
      <c r="A42" s="41">
        <v>27</v>
      </c>
      <c r="B42" s="47" t="s">
        <v>80</v>
      </c>
      <c r="C42" s="48" t="s">
        <v>81</v>
      </c>
      <c r="D42" s="53" t="s">
        <v>26</v>
      </c>
      <c r="E42" s="40">
        <v>315</v>
      </c>
      <c r="F42" s="20"/>
      <c r="G42" s="16">
        <f t="shared" si="0"/>
        <v>0</v>
      </c>
      <c r="H42" s="21"/>
      <c r="I42" s="16">
        <f t="shared" si="1"/>
        <v>0</v>
      </c>
      <c r="J42" s="18">
        <f t="shared" si="2"/>
        <v>0</v>
      </c>
      <c r="K42" s="19">
        <f t="shared" si="3"/>
        <v>0</v>
      </c>
      <c r="L42" s="28" t="s">
        <v>27</v>
      </c>
    </row>
    <row r="43" spans="1:12" ht="38.25" x14ac:dyDescent="0.25">
      <c r="A43" s="41">
        <v>28</v>
      </c>
      <c r="B43" s="49" t="s">
        <v>82</v>
      </c>
      <c r="C43" s="49" t="s">
        <v>83</v>
      </c>
      <c r="D43" s="53" t="s">
        <v>26</v>
      </c>
      <c r="E43" s="40">
        <v>545</v>
      </c>
      <c r="F43" s="20"/>
      <c r="G43" s="16">
        <f t="shared" si="0"/>
        <v>0</v>
      </c>
      <c r="H43" s="21"/>
      <c r="I43" s="16">
        <f t="shared" si="1"/>
        <v>0</v>
      </c>
      <c r="J43" s="18">
        <f t="shared" si="2"/>
        <v>0</v>
      </c>
      <c r="K43" s="19">
        <f t="shared" si="3"/>
        <v>0</v>
      </c>
      <c r="L43" s="28" t="s">
        <v>27</v>
      </c>
    </row>
    <row r="44" spans="1:12" ht="127.5" x14ac:dyDescent="0.25">
      <c r="A44" s="41">
        <v>29</v>
      </c>
      <c r="B44" s="50" t="s">
        <v>84</v>
      </c>
      <c r="C44" s="50" t="s">
        <v>85</v>
      </c>
      <c r="D44" s="53" t="s">
        <v>26</v>
      </c>
      <c r="E44" s="40">
        <v>272</v>
      </c>
      <c r="F44" s="20"/>
      <c r="G44" s="16">
        <f t="shared" si="0"/>
        <v>0</v>
      </c>
      <c r="H44" s="21"/>
      <c r="I44" s="16">
        <f t="shared" si="1"/>
        <v>0</v>
      </c>
      <c r="J44" s="18">
        <f t="shared" si="2"/>
        <v>0</v>
      </c>
      <c r="K44" s="19">
        <f t="shared" si="3"/>
        <v>0</v>
      </c>
      <c r="L44" s="28" t="s">
        <v>27</v>
      </c>
    </row>
    <row r="45" spans="1:12" x14ac:dyDescent="0.25">
      <c r="A45" s="74" t="s">
        <v>6</v>
      </c>
      <c r="B45" s="75"/>
      <c r="C45" s="75"/>
      <c r="D45" s="75"/>
      <c r="E45" s="76"/>
      <c r="F45" s="22" t="s">
        <v>7</v>
      </c>
      <c r="G45" s="23">
        <f>SUM(G16:G44)</f>
        <v>0</v>
      </c>
      <c r="H45" s="24" t="s">
        <v>7</v>
      </c>
      <c r="I45" s="23">
        <f>SUM(I16:I44)</f>
        <v>0</v>
      </c>
      <c r="J45" s="24" t="s">
        <v>7</v>
      </c>
      <c r="K45" s="25">
        <f>SUM(K16:K44)</f>
        <v>0</v>
      </c>
      <c r="L45" s="26" t="s">
        <v>7</v>
      </c>
    </row>
    <row r="48" spans="1:12" x14ac:dyDescent="0.25">
      <c r="A48" s="55" t="s">
        <v>18</v>
      </c>
      <c r="B48" s="55"/>
      <c r="C48" s="55"/>
      <c r="D48" s="55"/>
      <c r="E48" s="55"/>
      <c r="F48" s="55"/>
      <c r="G48" s="55"/>
      <c r="H48" s="55"/>
      <c r="I48" s="55"/>
      <c r="J48" s="55"/>
      <c r="K48" s="55"/>
      <c r="L48" s="55"/>
    </row>
    <row r="50" spans="2:10" x14ac:dyDescent="0.25">
      <c r="B50" s="56" t="s">
        <v>19</v>
      </c>
      <c r="C50" s="56"/>
      <c r="G50" s="2"/>
    </row>
    <row r="51" spans="2:10" x14ac:dyDescent="0.25">
      <c r="F51" s="11"/>
      <c r="G51" s="11"/>
    </row>
    <row r="54" spans="2:10" x14ac:dyDescent="0.25">
      <c r="B54" t="s">
        <v>24</v>
      </c>
      <c r="E54" s="57" t="s">
        <v>20</v>
      </c>
      <c r="F54" s="57"/>
      <c r="G54" s="57"/>
      <c r="H54" s="57"/>
      <c r="I54" s="57"/>
      <c r="J54" s="57"/>
    </row>
    <row r="55" spans="2:10" x14ac:dyDescent="0.25">
      <c r="B55" t="s">
        <v>21</v>
      </c>
    </row>
  </sheetData>
  <sheetProtection formatCells="0" formatColumns="0" formatRows="0" insertColumns="0" insertRows="0" insertHyperlinks="0" deleteColumns="0" deleteRows="0" sort="0" autoFilter="0" pivotTables="0"/>
  <protectedRanges>
    <protectedRange algorithmName="SHA-512" hashValue="BnOheYsBzd84RGt6+DhuC/lwrll4AOYO59ur9DbRI6ObOsZZHoMD6d5JlFGob1SzeR5/tsRUtGvdaEqEuyC9+A==" saltValue="O+HysrXR2zkFsdrFqTecJA==" spinCount="100000" sqref="A16:E44" name="Rozstęp1"/>
  </protectedRanges>
  <mergeCells count="23">
    <mergeCell ref="E54:J54"/>
    <mergeCell ref="J13:J14"/>
    <mergeCell ref="K13:K14"/>
    <mergeCell ref="L13:L14"/>
    <mergeCell ref="A45:E45"/>
    <mergeCell ref="A48:L48"/>
    <mergeCell ref="B50:C50"/>
    <mergeCell ref="A9:L9"/>
    <mergeCell ref="A11:L11"/>
    <mergeCell ref="A13:A14"/>
    <mergeCell ref="B13:B14"/>
    <mergeCell ref="C13:C14"/>
    <mergeCell ref="D13:D14"/>
    <mergeCell ref="E13:E14"/>
    <mergeCell ref="F13:F14"/>
    <mergeCell ref="G13:G14"/>
    <mergeCell ref="H13:I13"/>
    <mergeCell ref="A8:L8"/>
    <mergeCell ref="A2:C2"/>
    <mergeCell ref="K2:L2"/>
    <mergeCell ref="A4:B4"/>
    <mergeCell ref="A5:C5"/>
    <mergeCell ref="A6:C6"/>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I</vt:lpstr>
      <vt:lpstr>Część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Mazurek Magdalena</dc:creator>
  <cp:lastModifiedBy>Karolina Grabowska</cp:lastModifiedBy>
  <cp:lastPrinted>2025-03-06T14:24:39Z</cp:lastPrinted>
  <dcterms:created xsi:type="dcterms:W3CDTF">2022-01-12T07:31:59Z</dcterms:created>
  <dcterms:modified xsi:type="dcterms:W3CDTF">2025-03-06T14:24:41Z</dcterms:modified>
</cp:coreProperties>
</file>