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0" windowWidth="23256" windowHeight="12312"/>
  </bookViews>
  <sheets>
    <sheet name="Część 1" sheetId="1" r:id="rId1"/>
    <sheet name="Część 2" sheetId="4" r:id="rId2"/>
    <sheet name="Część 3" sheetId="5" r:id="rId3"/>
    <sheet name="Część 4" sheetId="6" r:id="rId4"/>
    <sheet name="Część 5" sheetId="7" r:id="rId5"/>
    <sheet name="Część 6" sheetId="8" r:id="rId6"/>
    <sheet name="Część 6 wykaz dróg" sheetId="9" r:id="rId7"/>
  </sheets>
  <calcPr calcId="124519"/>
</workbook>
</file>

<file path=xl/calcChain.xml><?xml version="1.0" encoding="utf-8"?>
<calcChain xmlns="http://schemas.openxmlformats.org/spreadsheetml/2006/main">
  <c r="F16" i="9"/>
  <c r="G16"/>
  <c r="E16"/>
  <c r="F7" i="8"/>
  <c r="F6"/>
  <c r="F19" i="7"/>
  <c r="F18"/>
  <c r="F17"/>
  <c r="F16"/>
  <c r="F15"/>
  <c r="F14"/>
  <c r="F13"/>
  <c r="F12"/>
  <c r="F10"/>
  <c r="F9"/>
  <c r="F8"/>
  <c r="F7"/>
  <c r="F6"/>
  <c r="F11" i="6"/>
  <c r="F23"/>
  <c r="F22"/>
  <c r="F21"/>
  <c r="F20"/>
  <c r="F19"/>
  <c r="F18"/>
  <c r="F17"/>
  <c r="F16"/>
  <c r="F15"/>
  <c r="F14"/>
  <c r="F12"/>
  <c r="F10"/>
  <c r="F9"/>
  <c r="F8"/>
  <c r="F7"/>
  <c r="F6"/>
  <c r="F9" i="5"/>
  <c r="F10"/>
  <c r="F11"/>
  <c r="F12"/>
  <c r="F14"/>
  <c r="F15"/>
  <c r="F16"/>
  <c r="F17"/>
  <c r="F18"/>
  <c r="F19"/>
  <c r="F20"/>
  <c r="F21"/>
  <c r="F23"/>
  <c r="F24"/>
  <c r="F25"/>
  <c r="F26"/>
  <c r="F27"/>
  <c r="F28"/>
  <c r="F29"/>
  <c r="F30"/>
  <c r="F31"/>
  <c r="F32"/>
  <c r="F33"/>
  <c r="F34"/>
  <c r="F35"/>
  <c r="F36"/>
  <c r="F37"/>
  <c r="F38"/>
  <c r="F40"/>
  <c r="F41"/>
  <c r="F42"/>
  <c r="F43"/>
  <c r="F44"/>
  <c r="F45"/>
  <c r="F46"/>
  <c r="F47"/>
  <c r="F48"/>
  <c r="F49"/>
  <c r="F50"/>
  <c r="F51"/>
  <c r="F52"/>
  <c r="F53"/>
  <c r="F54"/>
  <c r="F55"/>
  <c r="F56"/>
  <c r="F57"/>
  <c r="F59"/>
  <c r="F60"/>
  <c r="F61"/>
  <c r="F62"/>
  <c r="F63"/>
  <c r="F64"/>
  <c r="F65"/>
  <c r="F66"/>
  <c r="F67"/>
  <c r="F68"/>
  <c r="F69"/>
  <c r="F70"/>
  <c r="F71"/>
  <c r="F72"/>
  <c r="F73"/>
  <c r="F74"/>
  <c r="F8"/>
  <c r="F6"/>
  <c r="F7" i="4"/>
  <c r="F6"/>
  <c r="F5"/>
  <c r="F6" i="1"/>
  <c r="F7"/>
  <c r="F5"/>
  <c r="F8" l="1"/>
  <c r="F9" s="1"/>
  <c r="F8" i="4"/>
  <c r="F9" s="1"/>
  <c r="F8" i="8"/>
  <c r="F20" i="7"/>
  <c r="F24" i="6"/>
  <c r="F75" i="5"/>
  <c r="F9" i="8" l="1"/>
  <c r="F10" s="1"/>
  <c r="F21" i="7"/>
  <c r="F22" s="1"/>
  <c r="F76" i="5"/>
  <c r="F77" s="1"/>
  <c r="F10" i="1"/>
  <c r="F25" i="6"/>
  <c r="F26" s="1"/>
  <c r="F10" i="4"/>
</calcChain>
</file>

<file path=xl/sharedStrings.xml><?xml version="1.0" encoding="utf-8"?>
<sst xmlns="http://schemas.openxmlformats.org/spreadsheetml/2006/main" count="334" uniqueCount="157">
  <si>
    <t>Opis robót</t>
  </si>
  <si>
    <t>Jednostka miary</t>
  </si>
  <si>
    <t>Lp</t>
  </si>
  <si>
    <t>Szacowana ilość</t>
  </si>
  <si>
    <t xml:space="preserve">Remont cząstkowy nawierzchni bitumicznej emulsją i grysem kamiennym </t>
  </si>
  <si>
    <t xml:space="preserve">Remont cząstkowy nawierzchni jezdni bez wycinania asfaltu masą na zimno o głębokości wyboju do 5 cm (łącznie z przygotowaniem nawierzchni do remontu) </t>
  </si>
  <si>
    <t xml:space="preserve">Mechaniczne oczyszczenie  nawierzchni bitumicznej </t>
  </si>
  <si>
    <t>RAZEM NETTO</t>
  </si>
  <si>
    <t>VAT 23%</t>
  </si>
  <si>
    <t>RAZEM BRUTTO</t>
  </si>
  <si>
    <t>Wartość netto</t>
  </si>
  <si>
    <t>Cena jednostkowa netto *</t>
  </si>
  <si>
    <t>*</t>
  </si>
  <si>
    <t>Ceny jednostkowe netto wykonawca zobowiazany jest podać do dwóch miejsc po przecinku. Podane szacowane ilości wskazują Wykonawcy jedynie szacowany zakres zamówienia, ale nie musza odzwierciedlać zakresu jaki faktycznie będzie zlecony. Przy kalkowaniu pozycji ryczałtowych opisanych jako remont, ustawienie, montaż, wykonanie, umieszczenie, wymiana itp. należy wyliczać wszystkie czynności przygotowawcze z zakupem materiałów i elementów włącznie poprzedzające opisany efekt końcowy. Cena winna zawierać wykonanie jednej jednostki danego rodzaju robót, obliczoną jako- stawka ryczałtowa netto.Przedmiot zamówienia obejmuje wykonywanie czynności wykonania remontów cząstkowych nawierzchni dróg gminnych o nawierzchni mineralno- bitumicznej na terenie gminy Stargard. Wykonawca oferuje wykonanie poszczególnych rodzajów robót za ceny jednostkowe, określone odrębnie dla każdej z wymienionych  pozycji.</t>
  </si>
  <si>
    <t>CZĘŚĆ 1 - Obsługa remontów cząstkowych  dróg o nawierzchni mineralno-bitumicznej na terenie Gminy Stargard</t>
  </si>
  <si>
    <r>
      <t>m</t>
    </r>
    <r>
      <rPr>
        <vertAlign val="superscript"/>
        <sz val="10"/>
        <color theme="1"/>
        <rFont val="Segoe UI"/>
        <family val="2"/>
        <charset val="238"/>
      </rPr>
      <t>2</t>
    </r>
  </si>
  <si>
    <t>Uzupełnienie podbudowy mieszanką mineralno-emulsyjną na zimno MME 0/16 (750mb x 1,5m) z 0,2 t/m2</t>
  </si>
  <si>
    <t>Wykonanie nawierzchni –  cienkiej warstwy bitumicznej na zimno –  (wypełnianie nierówności, kolein oraz wykonaniu cienkiej nakładki (do około 2 cm) na powierzchni remontowanej drogi (750mb x 5m)</t>
  </si>
  <si>
    <t>t</t>
  </si>
  <si>
    <t>Ceny jednostkowe netto Wykonawca zobowiazany jest podać do dwóch miejsc po przecinku. Podane szacowane ilości wskazują Wykonawcy jedynie szacowany zakres zamówienia, ale nie musza odzwierciedlać zakresu jaki faktycznie będzie zlecony. Przy kalkowaniu pozycji ryczałtowych opisanych jako remont, ustawienie, montaż, wykonanie, umieszczenie, wymiana itp. należy wyliczać wszystkie czynności przygotowawcze z zakupem materiałów i elementów włącznie poprzedzające opisany efekt końcowy. Cena winna zawierać wykonanie jednej jednostki danego rodzaju robót, obliczoną jako- stawka ryczałtowa netto.Przedmiot zamówienia obejmuje wykonywanie czynności wykonania remontów cząstkowych nawierzchni dróg gminnych o nawierzchni mineralno- bitumicznej na terenie gminy Stargard. Wykonawca oferuje wykonanie poszczególnych rodzajów robót za ceny jednostkowe, określone odrębnie dla każdej z wymienionych  pozycji.</t>
  </si>
  <si>
    <t>CZĘŚĆ 3 - Obsługa remontowo-eksploatacyjna dróg gminnych i wewnętrznych w zakresie dróg gruntowych, chodników, krawężników.</t>
  </si>
  <si>
    <t>Remont chodnika, peronika lub wnętrza wiaty z płyt betonowych 35x35x5 na podsypce piaskowej – w tym rozbiórka istniejącego chodnika i przycięcie płytek chodnikowych piłą mechaniczną</t>
  </si>
  <si>
    <t>Remont chodnika, peronika lub wnętrza wiaty z płyt betonowych 50x50x7 na podsypce piaskowej – w tym rozbiórka istniejącego chodnika i przycięcie płytek chodnikowych piłą mechaniczną.</t>
  </si>
  <si>
    <t>Remont chodnika, peronika lub wnętrza wiaty z kostki  betonowej Pol-bruk gr. 8 cm na podsypce cementowo-piaskowej – w tym rozbiórka istniejącego chodnika i przycięcie kostki piłą mechaniczną.</t>
  </si>
  <si>
    <t>Ułożenie chodnika, peronika lub wnętrza wiaty  z kostki  betonowej Pol-bruk gr. 8 cm na podsypce cementowo-piaskowej (w tym wykonanie koryta z wywiezieniem gruntu na odległość 5 km, profilowanie zagęszczanie podsypki, spoinowanie).</t>
  </si>
  <si>
    <t>Uzupełnienie ubytków w betonie</t>
  </si>
  <si>
    <t xml:space="preserve">Rozbiórka krawężnika drogowego (w tym roboty ziemne, transport i utylizacja). </t>
  </si>
  <si>
    <t>Rozbiórka obrzeża chodnikowego (w tym roboty ziemne, transport i utylizacja).</t>
  </si>
  <si>
    <t>Regulacja krawężnika drogowego (obniżenie, podwyższenie, w tym roboty ziemne).</t>
  </si>
  <si>
    <t>Regulacja obrzeża chodnikowego (obniżenie, podwyższenie, w tym roboty ziemne).</t>
  </si>
  <si>
    <t>Ustawienie nowego krawężnika drogowego 15x30 na ławie betonowej (w tym roboty ziemne i transport).</t>
  </si>
  <si>
    <t>Ustawienie nowego krawężnika drogowego 20x35 z równoczesnym wykonaniem ławy betonowej z oporem (wykonanie rowka, ławy z oporem, szalowanie, ustawienie krawężnika, spoinowanie, transport).</t>
  </si>
  <si>
    <t>Ustawienie nowego obrzeża chodnikowego (wykonanie rowka, podsypki piaskowej, ustawienie obrzeża, spoinowanie, transport).</t>
  </si>
  <si>
    <t xml:space="preserve">Remont nawierzchni z płyt betonowych JOMB (łącznie z kompleksowym przygotowaniem nawierzchni do remontu, m.in. rozebranie uszkodzonych miejsc, oczyszczenie i posegregowanie, uzupełnienie podsypki, ułożenie płyt, spoinowanie wraz z innymi towarzyszącymi robotami oraz transportem). </t>
  </si>
  <si>
    <t>Remont nawierzchni brukowych  (łącznie z kompleksowym przygotowaniem nawierzchni do remontu, m.in. rozebranie uszkodzonych nawierzchni, oczyszczenie i posortowanie brukowca, uzupełnienie podsypki, ułożenie nawierzchni, zaklinowanie spoin, zasypanie piaskiem wraz z innymi towarzyszącymi robotami oraz transportem).</t>
  </si>
  <si>
    <t>Remont nawierzchni tłuczniowych, z kruszywa lub powierzonego materiału,  polegający na uzupełnieniu ubytków w nawierzchni bez zagęszczenia wraz z innymi towarzyszącymi robotami oraz transportem</t>
  </si>
  <si>
    <t>Wykonanie nawierzchni  z tłucznia lub z kruszywa 0-63,0 gr. do 15 cm warstwą z w-wą odsączającą z piasku, 10 cm  (w tym profilowanie, wykonanie, zagęszczanie wraz z innymi towarzyszącymi robotami oraz transportem). Zmiana grubości stanowi proporcjonalne zmniejszenie lub zwiększenie ceny.</t>
  </si>
  <si>
    <t>Wykonanie nawierzchni  z kruszywa 0-31,5 gr. 10 cm warstwą z w-wą odsączającą z piasku, 10 cm  (w tym wykonanie,  profilowanie, zagęszczanie wraz z innymi towarzyszącymi robotami oraz transportem). Zmiana grubości stanowi proporcjonalne zmniejszenie lub zwiększenie ceny</t>
  </si>
  <si>
    <t>Wykonanie nawierzchni  z tłucznia lub z kruszywa, z powierzonego materiału, do 15 cm warstwą  odsączającą z piasku, 10 cm  (w tym profilowanie, wykonanie, zagęszczanie wraz z innymi towarzyszącymi robotami oraz transportem do 1 km). Zmiana grubości stanowi proporcjonalne zmniejszenie lub zwiększenie ceny.</t>
  </si>
  <si>
    <t>Remont nawierzchni z kostki kamiennej (łącznie z kompleksowym przygotowaniem nawierzchni do remontu, m.in. rozebranie uszkodzonych miejsc, oczyszczenie i segregowanie kostki, uzupełnienie podsypki, ułożenie kostki, spoinowanie wraz z innymi towarzyszącymi robotami oraz transportem</t>
  </si>
  <si>
    <t>Remont nawierzchni z płyt betonowych 1,50 x 3,00 m (łącznie z kompleksowym przygotowaniem nawierzchni do remontu, m.in. rozebranie uszkodzonych miejsc, oczyszczenie i segregowanie płyt, uzupełnienie podsypki, ułożenie płyt, spoinowanie wraz z innymi towarzyszącymi robotami oraz transportem).</t>
  </si>
  <si>
    <t xml:space="preserve">Wykonanie nawierzchni z płyt betonowych JOMB z 15 cm warstwą odsączającą z piasku (w tym  wykonanie koryt, profilowanie, zagęszczanie spoinowanie piaskiem wraz z innymi towarzyszącymi robotami oraz transportem). </t>
  </si>
  <si>
    <t>Wykonanie nawierzchni z płyt betonowych staroużytecznych JOMB z 15 cm warstwą odsączającą z piasku (w tym wykonanie koryt, profilowanie, zagęszczanie spoinowanie piaskiem wraz z innymi towarzyszącymi robotami oraz transportem).</t>
  </si>
  <si>
    <t>Remont nawierzchni żużlowej, polegający na profilowaniu, wypełnieniu ubytków i zagęszczaniu mechanicznym na całej powierzchni drogi wraz z innymi towarzyszącymi robotami oraz transportem.</t>
  </si>
  <si>
    <t>Profilowanie dróg gruntowych równiarką z mechanicznym zagęszczeniem.</t>
  </si>
  <si>
    <t>Rozplantowanie – rozścielenie żużla, ziemi z wykopów lub ziemi urodzajnej .</t>
  </si>
  <si>
    <t xml:space="preserve">Transport żużla, ziemi, odsiewu kamienia, gruzu i innych materiałów na odległość 5 km (w tym załadunek i rozładunek mechaniczny). </t>
  </si>
  <si>
    <t>Dopłata za następny tkm transportu.</t>
  </si>
  <si>
    <t>Regulacja studzienki kanalizacyjnej, wodociągowej, kanalizacji deszczowej lub telekomunikacyjnej (przy uwzględnieniu wszystkich materiałów i robót towarzyszących)</t>
  </si>
  <si>
    <t>Regulacja wpustu ulicznego (przy uwzględnieniu wszystkich materiałów i robót towarzyszących)</t>
  </si>
  <si>
    <t>Wymiana kraty ściekowej wpustu ulicznego</t>
  </si>
  <si>
    <t>Regulacja zaworu wodociągowego (przy uwzględnieniu wszystkich materiałów i robót towarzyszących).</t>
  </si>
  <si>
    <t>Wymiana  włazu żeliwnego studni ściekowej typu lekkiego</t>
  </si>
  <si>
    <t>Regulacja studni ściekowej (przy uwzględnieniu wszystkich materiałów i robót towarzyszących)</t>
  </si>
  <si>
    <t>Wykonanie ścieku odwadniającego z elementów betonowych 25x50x8cm na podsypce cementowo-piaskowej</t>
  </si>
  <si>
    <t>Wykonanie ścieku odwadniającego z elementów betonowych 50x50x15 cm na podsypce cementowo-piaskowej</t>
  </si>
  <si>
    <t>Udrażnianie (czyszczenie) kanalizacji deszczowej w pasach dróg gminnych</t>
  </si>
  <si>
    <t>Udrażnianie (czyszczenie) studzienek kanalizacji deszczowych w pasach dróg gminnych</t>
  </si>
  <si>
    <t>Wykonanie rowu odwadniającego</t>
  </si>
  <si>
    <t>Przełożenie obrzeży betonowych</t>
  </si>
  <si>
    <t xml:space="preserve">Ułożenie przepustu fi 400 pod zjazdami </t>
  </si>
  <si>
    <t xml:space="preserve">Ułożenie przepustu fi 500 pod zjazdami </t>
  </si>
  <si>
    <t>Uzupełnienie brakujących pokryw betonowych studni rewizyjnych</t>
  </si>
  <si>
    <t>Remont/ wymiana przepustu fi 300/400</t>
  </si>
  <si>
    <t>Uzupełnienie brakujących pokryw żeliwnych studni rewizyjnych typu lekkiego</t>
  </si>
  <si>
    <t>Udrożnienie przepustu</t>
  </si>
  <si>
    <t>Ustawienie poręczy (balustrad) zabezpieczających ruch pieszy na obiektach mostowych, przepustach.</t>
  </si>
  <si>
    <t>Odnowienie farbą barier ochronnych, balustrad mostowych, wiat przystankowych itp. (powierzchnia elementów mierzona w rozwinięciu).</t>
  </si>
  <si>
    <t xml:space="preserve">Zabezpieczenie i oznakowanie powstałych uszkodzeń oraz wytyczenie objazdów dróg. </t>
  </si>
  <si>
    <t>Zabezpieczenie wyrw w nawierzchni drogi, znakiem typu U-21</t>
  </si>
  <si>
    <t>Uzupełnienie pobocza kruszywem wraz zagęszczeniem oraz transportem towarzyszącym</t>
  </si>
  <si>
    <t>Uzupełnienie pobocza frezem asfaltowym wraz zagęszczeniem oraz transportem towarzyszącym</t>
  </si>
  <si>
    <t>Wykonanie ścieku ulicznego z korytek betonowych na ławie betonowej z oporem oraz transportem towarzyszącym</t>
  </si>
  <si>
    <t>Demontaż wiat przystankowych(modułowych)</t>
  </si>
  <si>
    <t>Montaż wiat przystankowych (modułowych)</t>
  </si>
  <si>
    <t>Zakup kruszywa na drogi gminnez transportem do  km</t>
  </si>
  <si>
    <t>Usunięcie warstwy humusu za pomocą spycharki</t>
  </si>
  <si>
    <t>Roboty ziemne wykonywane koparkami podsiębiernymi z transportem urobku do 5 km</t>
  </si>
  <si>
    <t>Uzupełnienie terenu warstwą humusu i obsianie trawą</t>
  </si>
  <si>
    <t>Zagęszczenie gruntu</t>
  </si>
  <si>
    <t>Mechaniczne czyszczenie nawierzchni bitumicznej</t>
  </si>
  <si>
    <t xml:space="preserve">Ustawienie barier ochronnych (energochłonnych) stalowych jednostronnych (w tym doły dla słupków, rozebranie nawierzchni, ustawienie słupków, betonowanie słupków, zamontowanie elementów barier oraz pozostałe niezbędne czynności). </t>
  </si>
  <si>
    <t>m</t>
  </si>
  <si>
    <t>Mg</t>
  </si>
  <si>
    <t>tkm</t>
  </si>
  <si>
    <t>szt.</t>
  </si>
  <si>
    <t>mb</t>
  </si>
  <si>
    <t>kpl</t>
  </si>
  <si>
    <r>
      <t>m</t>
    </r>
    <r>
      <rPr>
        <vertAlign val="superscript"/>
        <sz val="10"/>
        <color theme="1"/>
        <rFont val="Segoe UI"/>
        <family val="2"/>
        <charset val="238"/>
      </rPr>
      <t>3</t>
    </r>
  </si>
  <si>
    <t>Pobocza gruntowe</t>
  </si>
  <si>
    <t>Chodniki</t>
  </si>
  <si>
    <t>Krawężniki</t>
  </si>
  <si>
    <t>Nawierzchnie różne</t>
  </si>
  <si>
    <t>Remonty różne</t>
  </si>
  <si>
    <t>Remonty zabezpieczające</t>
  </si>
  <si>
    <t>CZĘŚĆ 4 - Budowa chodnika  z kostki betonowej brukowej w miejscowości Kurcewo - Gmina Stargard</t>
  </si>
  <si>
    <t>Roboty pomiarowe przy liniowych robotach ziemnych-trasa dróg w terenie równinnym</t>
  </si>
  <si>
    <t>Mechaniczne wykonanie koryta na całej szerokości jezdni i chodników i w gruncie kat I-IV głębokości 15cm( wraz z transportem i innymi robotami towarzyszącymi)</t>
  </si>
  <si>
    <t>Mechaniczne wykonanie koryta na całej szerokości jezdni i chodników i w gruncie kat I-IV głębokości 20cm – ZJAZDY DO POSESJI ( wraz z transportem i innymi robotami towarzyszącymi)</t>
  </si>
  <si>
    <t>Wykonanie chodników z materiałów Zamawiającego z kostki betonowej Pol-bruk gr. 8 cm (szara) na podsypce cementowo-piaskowej (z transportem do 10 km) z warstwą 15 cm zamuleniem, z transportem i innymi robotami towarzyszącymi</t>
  </si>
  <si>
    <t>Wykonanie zjazdów z kostki betonowej Pol-bruk gr 8cm (czerwona)na podsypce z tłucznia lub kruszywa 0-63,0, gr. warstwy  20 cm  z zamuleniem</t>
  </si>
  <si>
    <t>Wykonanie zjazdów z materiałów Zamawiającego z kostki betonowej Pol-bruk gr 8cm (czerwona) na podsypce z tłucznia lub kruszywa 0-63,0, gr. warstwy  20 cm  z zamuleniem</t>
  </si>
  <si>
    <r>
      <t xml:space="preserve">Wykonanie nowych chodników z kostki betonowej Pol-bruk gr. 8cm. (szara) o szerokości 1,8m na podsypce cementowo-piaskowej </t>
    </r>
    <r>
      <rPr>
        <sz val="10"/>
        <color theme="1"/>
        <rFont val="Segoe UI"/>
        <family val="2"/>
        <charset val="238"/>
      </rPr>
      <t>z warstwą  15 cm, z zamuleniem, z transportem i innymi robotami towarzyszącymi</t>
    </r>
  </si>
  <si>
    <t>Chodniki i zjazdy</t>
  </si>
  <si>
    <t>Krawężniki, obrzeża, regulacja studzienek</t>
  </si>
  <si>
    <t xml:space="preserve">Rozbiórka krawężnika drogowego najazdowy (w tym roboty ziemne, transport i utylizacja). </t>
  </si>
  <si>
    <t>Regulacja krawężnika drogowego najazdowy (obniżenie, podwyższenie, w tym roboty ziemne).</t>
  </si>
  <si>
    <t>Ustawienie nowego  krawężnika drogowego najazdowego 15x30 cm (obniżenie, podwyższenie, w tym roboty ziemne).</t>
  </si>
  <si>
    <t>Ustawienie nowego krawężnika drogowego 15x22x30 na ławie betonowej na podsypce cementowo-piaskowej (w tym roboty ziemne i transport).(przy zjazdach)</t>
  </si>
  <si>
    <t xml:space="preserve">Ustawienie obrzeża (30x8 cm) na podsypce cementowo-piaskowej </t>
  </si>
  <si>
    <t>Uzupełnienie terenu warstwą humusu i obsianie trawą (0,5m w obrębie obrzeża)</t>
  </si>
  <si>
    <t>Regulacja pionowa studzienek dla zaworów wodociągowych i gazowych</t>
  </si>
  <si>
    <t>Regulacja pionowa studzienek telefonicznych</t>
  </si>
  <si>
    <t>Regulacja pionowa studzienek dla włazów kanałowych</t>
  </si>
  <si>
    <t>Remont cząstkowy nawierzchni bitumicznej mieszanką mineralno-asfaltową  (70m x 0,50m)</t>
  </si>
  <si>
    <t>Mechaniczne wykonanie koryta na całej szerokości jezdni i chodników i w gruncie kat I-IV głębokości 15cm( wraz z transportem i innymi robotami towarzyszącymi) pod chodnik</t>
  </si>
  <si>
    <t>Wykonanie  chodników z materiałów Zamawiającego z kostki betonowej Pol-bruk gr. 8 cm (szara) na podsypce cementowo-piaskowej  (z transportem) z warstwą 15 cm zamuleniem, z transportem i innymi robotami towarzyszącymi</t>
  </si>
  <si>
    <t>Wykonanie zjazdów z kostki betonowej Pol-bruk gr 8cm (czerwona) na podsypce z tłucznia lub kruszywa 0-63,0, gr. warstwy  20 cm  z zamuleniem</t>
  </si>
  <si>
    <t>Ustawienie nowego  krawężnika drogowego  15x30 cm (obniżenie, podwyższenie, w tym roboty ziemne).</t>
  </si>
  <si>
    <t>Ustawienie nowego krawężnika drogowego 15x22x30 na ławie betonowej na podsypce cementowo-piaskowej (w tym roboty ziemne i transport). (przy zjazdach)</t>
  </si>
  <si>
    <t>CZĘŚĆ 6 - Wykonanie nawierzchni z płyt betonowych na terenie Gminy Stargard</t>
  </si>
  <si>
    <t xml:space="preserve">Wykonanie nawierzchni z płyt betonowych 1,5 x 3,0 m z warstwą odsączająca z piasku (w tym profilowanie, wykonanie koryta, zagęszczenie, ułożenie płyt, spoinowanie piaskiem wraz z innymi towarzyszącymi robotami oraz transportem) </t>
  </si>
  <si>
    <t>Ułożenie warstwy wyrównawczej z mieszanki mineralno-emulsyjnej na zimno 
(750mb x 2m) x 0,02 t/m2</t>
  </si>
  <si>
    <t>Mechaniczne ścięcie zawyżonych poboczy z odwiezieniem gruntu do 10 cm 
(w tym transport)</t>
  </si>
  <si>
    <t>Ustawienie nowego krawężnika drogowego 15x30 na ławie betonowej z oporem 
(w tym roboty ziemne i transport).</t>
  </si>
  <si>
    <t xml:space="preserve">Remont nawierzchni tłuczniowych lub z kruszywa (łącznie z kompleksowym przygotowaniem nawierzchni do remontu, m.in. oskardowanie, usunięcie zanieczyszczeń, oczyszczenie wyboju, uzupełnienie tłuczniem, zagęszczenie walcem 
&gt;2 mg. wraz z innymi towarzyszącymi robotami oraz transportem). </t>
  </si>
  <si>
    <t>Remont cząstkowy nawierzchni bitumicznej mieszanką mineralno-asfaltową  
(70m x 0,50m)</t>
  </si>
  <si>
    <t>Załącznik nr 1a do SWZ
na obsługę eksploatacyjno-remontową
oraz modernizację dróg gminnych i wewnętrznych 
na terenie gminy Stargard w 2025 roku</t>
  </si>
  <si>
    <t>FORMULARZ CEN JEDNOSTKOWYCH</t>
  </si>
  <si>
    <t>CZĘŚĆ 2 - Remont pobocza drogi na odcinku Lubowo- Żarowo</t>
  </si>
  <si>
    <t>CZĘŚĆ 5 - Budowa chodnika  z kostki betonowej brukowej w miejscowości Lipnik– Gmina Stargard</t>
  </si>
  <si>
    <t>Lp.</t>
  </si>
  <si>
    <t>Miejscowość</t>
  </si>
  <si>
    <t>Kategoria drogi</t>
  </si>
  <si>
    <t>Małkocin</t>
  </si>
  <si>
    <t>112;151</t>
  </si>
  <si>
    <t>gminna</t>
  </si>
  <si>
    <t>131/3;131/4</t>
  </si>
  <si>
    <t>wewnętrzna</t>
  </si>
  <si>
    <t>Grabowo</t>
  </si>
  <si>
    <t>227/1</t>
  </si>
  <si>
    <t>Strachocin</t>
  </si>
  <si>
    <t>Kiczarowo</t>
  </si>
  <si>
    <t>33/1</t>
  </si>
  <si>
    <t>Pęzino</t>
  </si>
  <si>
    <t>Lubowo</t>
  </si>
  <si>
    <t>91/1</t>
  </si>
  <si>
    <t>310/3</t>
  </si>
  <si>
    <t>RAZEM</t>
  </si>
  <si>
    <t>Numer działki</t>
  </si>
  <si>
    <t>Szacowana ilość płyt 1,5 x 3,0 m (szt)</t>
  </si>
  <si>
    <t>Szacowana powierzchnia (m2)</t>
  </si>
  <si>
    <t>Szacowana długość (mb)</t>
  </si>
  <si>
    <t>Witkowo Drugie, ul. Różana</t>
  </si>
  <si>
    <t>Grzędzice, ul. Anny Jagiellonki</t>
  </si>
  <si>
    <t>Sowno, ul. Sosnowa</t>
  </si>
  <si>
    <t>Wykaz dróg i szacowany zakres do wykonania zadania: 
„Wykonanie nawierzchni z płyt betonowych na terenie Gminy Stargard”</t>
  </si>
</sst>
</file>

<file path=xl/styles.xml><?xml version="1.0" encoding="utf-8"?>
<styleSheet xmlns="http://schemas.openxmlformats.org/spreadsheetml/2006/main">
  <numFmts count="1">
    <numFmt numFmtId="164" formatCode="0.0"/>
  </numFmts>
  <fonts count="12">
    <font>
      <sz val="11"/>
      <color theme="1"/>
      <name val="Calibri"/>
      <family val="2"/>
      <charset val="238"/>
      <scheme val="minor"/>
    </font>
    <font>
      <sz val="9"/>
      <color theme="1"/>
      <name val="Segoe UI"/>
      <family val="2"/>
      <charset val="238"/>
    </font>
    <font>
      <sz val="11"/>
      <color theme="1"/>
      <name val="Segoe UI"/>
      <family val="2"/>
      <charset val="238"/>
    </font>
    <font>
      <b/>
      <sz val="11"/>
      <color theme="1"/>
      <name val="Segoe UI"/>
      <family val="2"/>
      <charset val="238"/>
    </font>
    <font>
      <sz val="10"/>
      <color theme="1"/>
      <name val="Segoe UI"/>
      <family val="2"/>
      <charset val="238"/>
    </font>
    <font>
      <vertAlign val="superscript"/>
      <sz val="10"/>
      <color theme="1"/>
      <name val="Segoe UI"/>
      <family val="2"/>
      <charset val="238"/>
    </font>
    <font>
      <b/>
      <sz val="10"/>
      <color theme="1"/>
      <name val="Segoe UI"/>
      <family val="2"/>
      <charset val="238"/>
    </font>
    <font>
      <b/>
      <sz val="9"/>
      <color theme="1"/>
      <name val="Segoe UI"/>
      <family val="2"/>
      <charset val="238"/>
    </font>
    <font>
      <sz val="10"/>
      <color rgb="FF000000"/>
      <name val="Arial"/>
      <family val="2"/>
      <charset val="238"/>
    </font>
    <font>
      <sz val="10"/>
      <color rgb="FF000000"/>
      <name val="Segoe UI"/>
      <family val="2"/>
      <charset val="238"/>
    </font>
    <font>
      <b/>
      <sz val="12"/>
      <color theme="1"/>
      <name val="Segoe UI"/>
      <family val="2"/>
      <charset val="238"/>
    </font>
    <font>
      <sz val="10"/>
      <color theme="1"/>
      <name val="Arial"/>
      <family val="2"/>
      <charset val="238"/>
    </font>
  </fonts>
  <fills count="4">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9">
    <xf numFmtId="0" fontId="0" fillId="0" borderId="0" xfId="0"/>
    <xf numFmtId="0" fontId="2" fillId="0" borderId="0" xfId="0" applyFont="1"/>
    <xf numFmtId="0" fontId="3" fillId="0" borderId="0" xfId="0" applyFont="1" applyAlignment="1">
      <alignment vertical="center"/>
    </xf>
    <xf numFmtId="49" fontId="4" fillId="0" borderId="1" xfId="0" applyNumberFormat="1" applyFont="1" applyBorder="1" applyAlignment="1">
      <alignment horizontal="center" vertical="center" wrapText="1"/>
    </xf>
    <xf numFmtId="49" fontId="2" fillId="0" borderId="0" xfId="0" applyNumberFormat="1" applyFont="1" applyAlignment="1">
      <alignment wrapText="1"/>
    </xf>
    <xf numFmtId="0" fontId="4" fillId="0" borderId="1" xfId="0" applyFont="1" applyBorder="1"/>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4" fontId="4" fillId="0" borderId="1" xfId="0" applyNumberFormat="1" applyFont="1" applyBorder="1" applyAlignment="1">
      <alignment horizontal="center" vertical="center"/>
    </xf>
    <xf numFmtId="0" fontId="4" fillId="0" borderId="0" xfId="0" applyFont="1"/>
    <xf numFmtId="0" fontId="6" fillId="0" borderId="0" xfId="0" applyFont="1" applyAlignment="1">
      <alignment horizontal="right"/>
    </xf>
    <xf numFmtId="4" fontId="6" fillId="0" borderId="1" xfId="0" applyNumberFormat="1" applyFont="1" applyBorder="1"/>
    <xf numFmtId="0" fontId="1" fillId="0" borderId="0" xfId="0" applyFont="1" applyAlignment="1">
      <alignment vertical="top"/>
    </xf>
    <xf numFmtId="0" fontId="7" fillId="0" borderId="0" xfId="0" applyFont="1" applyAlignment="1">
      <alignment vertical="center"/>
    </xf>
    <xf numFmtId="0" fontId="1" fillId="0" borderId="0" xfId="0" applyFont="1" applyAlignment="1">
      <alignment wrapText="1"/>
    </xf>
    <xf numFmtId="0" fontId="8" fillId="0" borderId="0" xfId="0" applyFont="1" applyBorder="1" applyAlignment="1">
      <alignment wrapText="1"/>
    </xf>
    <xf numFmtId="4" fontId="6" fillId="0" borderId="3" xfId="0" applyNumberFormat="1" applyFont="1" applyBorder="1"/>
    <xf numFmtId="0" fontId="9"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2" fillId="0" borderId="0" xfId="0" applyFont="1" applyAlignment="1">
      <alignment horizontal="center" vertical="center"/>
    </xf>
    <xf numFmtId="49" fontId="4" fillId="3" borderId="1" xfId="0" applyNumberFormat="1"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0" fontId="9" fillId="0" borderId="1" xfId="0" applyFont="1" applyBorder="1" applyAlignment="1">
      <alignment horizontal="left" vertical="center" wrapText="1"/>
    </xf>
    <xf numFmtId="0" fontId="9" fillId="2" borderId="1" xfId="0" applyFont="1" applyFill="1" applyBorder="1" applyAlignment="1">
      <alignment horizontal="left" vertical="center" wrapText="1"/>
    </xf>
    <xf numFmtId="49" fontId="4" fillId="3" borderId="4" xfId="0" applyNumberFormat="1" applyFont="1" applyFill="1" applyBorder="1" applyAlignment="1">
      <alignment horizontal="center" vertical="center" wrapText="1"/>
    </xf>
    <xf numFmtId="49" fontId="6" fillId="3" borderId="4" xfId="0" applyNumberFormat="1" applyFont="1" applyFill="1" applyBorder="1" applyAlignment="1">
      <alignment horizontal="center" vertical="center" wrapText="1"/>
    </xf>
    <xf numFmtId="49" fontId="4" fillId="3" borderId="5" xfId="0" applyNumberFormat="1" applyFont="1" applyFill="1" applyBorder="1" applyAlignment="1">
      <alignment horizontal="center" vertical="center" wrapText="1"/>
    </xf>
    <xf numFmtId="49" fontId="6" fillId="3" borderId="5" xfId="0" applyNumberFormat="1" applyFont="1" applyFill="1" applyBorder="1" applyAlignment="1">
      <alignment horizontal="center" vertical="center" wrapText="1"/>
    </xf>
    <xf numFmtId="0" fontId="4" fillId="0" borderId="6" xfId="0" applyFont="1" applyBorder="1"/>
    <xf numFmtId="0" fontId="4" fillId="0" borderId="7"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11" fillId="0" borderId="1" xfId="0" applyFont="1" applyBorder="1" applyAlignment="1">
      <alignment horizontal="center" vertical="center" wrapText="1"/>
    </xf>
    <xf numFmtId="0" fontId="2" fillId="0" borderId="1" xfId="0" applyFont="1" applyBorder="1" applyAlignment="1">
      <alignment horizontal="center" vertical="center"/>
    </xf>
    <xf numFmtId="0" fontId="11" fillId="0" borderId="1" xfId="0" applyFont="1" applyBorder="1" applyAlignment="1">
      <alignment horizontal="center" vertical="center"/>
    </xf>
    <xf numFmtId="164" fontId="11" fillId="0" borderId="1" xfId="0" applyNumberFormat="1" applyFont="1" applyBorder="1" applyAlignment="1">
      <alignment horizontal="center" vertical="center" wrapText="1"/>
    </xf>
    <xf numFmtId="2" fontId="11"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xf>
    <xf numFmtId="0" fontId="1" fillId="0" borderId="0" xfId="0" applyFont="1" applyAlignment="1">
      <alignment horizontal="left" vertical="center" wrapText="1"/>
    </xf>
    <xf numFmtId="0" fontId="7" fillId="0" borderId="0" xfId="0" applyFont="1" applyAlignment="1">
      <alignment horizontal="right" vertical="center" wrapText="1"/>
    </xf>
    <xf numFmtId="0" fontId="3" fillId="0" borderId="2" xfId="0" applyFont="1" applyBorder="1" applyAlignment="1">
      <alignment horizontal="center" vertical="center"/>
    </xf>
    <xf numFmtId="0" fontId="10" fillId="0" borderId="0" xfId="0" applyFont="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horizontal="center"/>
    </xf>
    <xf numFmtId="0" fontId="3" fillId="0" borderId="0" xfId="0" applyFont="1" applyBorder="1" applyAlignment="1">
      <alignment horizontal="center" vertical="center" wrapText="1"/>
    </xf>
    <xf numFmtId="0" fontId="3" fillId="0" borderId="0" xfId="0" applyFont="1" applyAlignment="1">
      <alignment horizontal="center" wrapText="1"/>
    </xf>
  </cellXfs>
  <cellStyles count="1">
    <cellStyle name="Normalny"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I12"/>
  <sheetViews>
    <sheetView tabSelected="1" zoomScale="70" zoomScaleNormal="70" workbookViewId="0">
      <selection activeCell="A3" sqref="A3:F3"/>
    </sheetView>
  </sheetViews>
  <sheetFormatPr defaultColWidth="8.88671875" defaultRowHeight="16.8"/>
  <cols>
    <col min="1" max="1" width="5.33203125" style="1" customWidth="1"/>
    <col min="2" max="2" width="73.6640625" style="1" customWidth="1"/>
    <col min="3" max="3" width="10.109375" style="1" customWidth="1"/>
    <col min="4" max="4" width="10.6640625" style="1" customWidth="1"/>
    <col min="5" max="5" width="13.33203125" style="1" customWidth="1"/>
    <col min="6" max="6" width="17" style="1" customWidth="1"/>
    <col min="7" max="16384" width="8.88671875" style="1"/>
  </cols>
  <sheetData>
    <row r="1" spans="1:9" ht="70.05" customHeight="1">
      <c r="A1" s="42" t="s">
        <v>127</v>
      </c>
      <c r="B1" s="42"/>
      <c r="C1" s="42"/>
      <c r="D1" s="42"/>
      <c r="E1" s="42"/>
      <c r="F1" s="42"/>
      <c r="G1" s="13"/>
      <c r="H1" s="13"/>
      <c r="I1" s="13"/>
    </row>
    <row r="2" spans="1:9" ht="30" customHeight="1">
      <c r="A2" s="44" t="s">
        <v>128</v>
      </c>
      <c r="B2" s="44"/>
      <c r="C2" s="44"/>
      <c r="D2" s="44"/>
      <c r="E2" s="44"/>
      <c r="F2" s="44"/>
      <c r="G2" s="13"/>
      <c r="H2" s="13"/>
      <c r="I2" s="13"/>
    </row>
    <row r="3" spans="1:9" s="2" customFormat="1" ht="49.95" customHeight="1">
      <c r="A3" s="43" t="s">
        <v>14</v>
      </c>
      <c r="B3" s="43"/>
      <c r="C3" s="43"/>
      <c r="D3" s="43"/>
      <c r="E3" s="43"/>
      <c r="F3" s="43"/>
    </row>
    <row r="4" spans="1:9" s="4" customFormat="1" ht="45">
      <c r="A4" s="3" t="s">
        <v>2</v>
      </c>
      <c r="B4" s="3" t="s">
        <v>0</v>
      </c>
      <c r="C4" s="3" t="s">
        <v>1</v>
      </c>
      <c r="D4" s="3" t="s">
        <v>3</v>
      </c>
      <c r="E4" s="3" t="s">
        <v>11</v>
      </c>
      <c r="F4" s="3" t="s">
        <v>10</v>
      </c>
    </row>
    <row r="5" spans="1:9">
      <c r="A5" s="5">
        <v>1</v>
      </c>
      <c r="B5" s="6" t="s">
        <v>4</v>
      </c>
      <c r="C5" s="7" t="s">
        <v>15</v>
      </c>
      <c r="D5" s="8">
        <v>400</v>
      </c>
      <c r="E5" s="8"/>
      <c r="F5" s="8">
        <f>D5*E5</f>
        <v>0</v>
      </c>
    </row>
    <row r="6" spans="1:9" ht="45.6" customHeight="1">
      <c r="A6" s="5">
        <v>2</v>
      </c>
      <c r="B6" s="6" t="s">
        <v>5</v>
      </c>
      <c r="C6" s="7" t="s">
        <v>15</v>
      </c>
      <c r="D6" s="8">
        <v>50</v>
      </c>
      <c r="E6" s="8"/>
      <c r="F6" s="8">
        <f t="shared" ref="F6:F7" si="0">D6*E6</f>
        <v>0</v>
      </c>
    </row>
    <row r="7" spans="1:9">
      <c r="A7" s="5">
        <v>3</v>
      </c>
      <c r="B7" s="6" t="s">
        <v>6</v>
      </c>
      <c r="C7" s="7" t="s">
        <v>15</v>
      </c>
      <c r="D7" s="8">
        <v>500</v>
      </c>
      <c r="E7" s="8"/>
      <c r="F7" s="8">
        <f t="shared" si="0"/>
        <v>0</v>
      </c>
    </row>
    <row r="8" spans="1:9">
      <c r="A8" s="9"/>
      <c r="B8" s="9"/>
      <c r="C8" s="9"/>
      <c r="D8" s="9"/>
      <c r="E8" s="10" t="s">
        <v>7</v>
      </c>
      <c r="F8" s="11">
        <f>SUM(F5:F7)</f>
        <v>0</v>
      </c>
    </row>
    <row r="9" spans="1:9">
      <c r="A9" s="9"/>
      <c r="B9" s="9"/>
      <c r="C9" s="9"/>
      <c r="D9" s="9"/>
      <c r="E9" s="10" t="s">
        <v>8</v>
      </c>
      <c r="F9" s="11">
        <f>ROUND(F8*0.23,2)</f>
        <v>0</v>
      </c>
    </row>
    <row r="10" spans="1:9">
      <c r="A10" s="9"/>
      <c r="B10" s="9"/>
      <c r="C10" s="9"/>
      <c r="D10" s="9"/>
      <c r="E10" s="10" t="s">
        <v>9</v>
      </c>
      <c r="F10" s="11">
        <f>F8+F9</f>
        <v>0</v>
      </c>
    </row>
    <row r="12" spans="1:9" ht="97.2" customHeight="1">
      <c r="A12" s="12" t="s">
        <v>12</v>
      </c>
      <c r="B12" s="41" t="s">
        <v>13</v>
      </c>
      <c r="C12" s="41"/>
      <c r="D12" s="41"/>
      <c r="E12" s="41"/>
      <c r="F12" s="41"/>
      <c r="G12" s="14"/>
      <c r="H12" s="14"/>
      <c r="I12" s="14"/>
    </row>
  </sheetData>
  <mergeCells count="4">
    <mergeCell ref="B12:F12"/>
    <mergeCell ref="A1:F1"/>
    <mergeCell ref="A3:F3"/>
    <mergeCell ref="A2:F2"/>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dimension ref="A1:I12"/>
  <sheetViews>
    <sheetView zoomScale="70" zoomScaleNormal="70" workbookViewId="0">
      <selection activeCell="B9" sqref="B9"/>
    </sheetView>
  </sheetViews>
  <sheetFormatPr defaultColWidth="8.88671875" defaultRowHeight="16.8"/>
  <cols>
    <col min="1" max="1" width="5.33203125" style="1" customWidth="1"/>
    <col min="2" max="2" width="73.6640625" style="1" customWidth="1"/>
    <col min="3" max="3" width="10.109375" style="1" customWidth="1"/>
    <col min="4" max="4" width="10.6640625" style="1" customWidth="1"/>
    <col min="5" max="5" width="13.33203125" style="1" customWidth="1"/>
    <col min="6" max="6" width="17" style="1" customWidth="1"/>
    <col min="7" max="16384" width="8.88671875" style="1"/>
  </cols>
  <sheetData>
    <row r="1" spans="1:9" ht="70.05" customHeight="1">
      <c r="A1" s="42" t="s">
        <v>127</v>
      </c>
      <c r="B1" s="42"/>
      <c r="C1" s="42"/>
      <c r="D1" s="42"/>
      <c r="E1" s="42"/>
      <c r="F1" s="42"/>
      <c r="G1" s="13"/>
      <c r="H1" s="13"/>
      <c r="I1" s="13"/>
    </row>
    <row r="2" spans="1:9" ht="30" customHeight="1">
      <c r="A2" s="44" t="s">
        <v>128</v>
      </c>
      <c r="B2" s="44"/>
      <c r="C2" s="44"/>
      <c r="D2" s="44"/>
      <c r="E2" s="44"/>
      <c r="F2" s="44"/>
      <c r="G2" s="13"/>
      <c r="H2" s="13"/>
      <c r="I2" s="13"/>
    </row>
    <row r="3" spans="1:9" s="2" customFormat="1" ht="49.95" customHeight="1">
      <c r="A3" s="43" t="s">
        <v>129</v>
      </c>
      <c r="B3" s="43"/>
      <c r="C3" s="43"/>
      <c r="D3" s="43"/>
      <c r="E3" s="43"/>
      <c r="F3" s="43"/>
    </row>
    <row r="4" spans="1:9" s="4" customFormat="1" ht="45">
      <c r="A4" s="3" t="s">
        <v>2</v>
      </c>
      <c r="B4" s="3" t="s">
        <v>0</v>
      </c>
      <c r="C4" s="3" t="s">
        <v>1</v>
      </c>
      <c r="D4" s="3" t="s">
        <v>3</v>
      </c>
      <c r="E4" s="3" t="s">
        <v>11</v>
      </c>
      <c r="F4" s="3" t="s">
        <v>10</v>
      </c>
    </row>
    <row r="5" spans="1:9" ht="30">
      <c r="A5" s="5">
        <v>1</v>
      </c>
      <c r="B5" s="6" t="s">
        <v>122</v>
      </c>
      <c r="C5" s="7" t="s">
        <v>18</v>
      </c>
      <c r="D5" s="8">
        <v>30</v>
      </c>
      <c r="E5" s="8"/>
      <c r="F5" s="8">
        <f>D5*E5</f>
        <v>0</v>
      </c>
    </row>
    <row r="6" spans="1:9" ht="41.4" customHeight="1">
      <c r="A6" s="5">
        <v>2</v>
      </c>
      <c r="B6" s="6" t="s">
        <v>16</v>
      </c>
      <c r="C6" s="7" t="s">
        <v>18</v>
      </c>
      <c r="D6" s="8">
        <v>225</v>
      </c>
      <c r="E6" s="8"/>
      <c r="F6" s="8">
        <f t="shared" ref="F6:F7" si="0">D6*E6</f>
        <v>0</v>
      </c>
    </row>
    <row r="7" spans="1:9" ht="45">
      <c r="A7" s="5">
        <v>3</v>
      </c>
      <c r="B7" s="6" t="s">
        <v>17</v>
      </c>
      <c r="C7" s="7" t="s">
        <v>15</v>
      </c>
      <c r="D7" s="8">
        <v>3750</v>
      </c>
      <c r="E7" s="8"/>
      <c r="F7" s="8">
        <f t="shared" si="0"/>
        <v>0</v>
      </c>
    </row>
    <row r="8" spans="1:9">
      <c r="A8" s="9"/>
      <c r="B8" s="9"/>
      <c r="C8" s="9"/>
      <c r="D8" s="9"/>
      <c r="E8" s="10" t="s">
        <v>7</v>
      </c>
      <c r="F8" s="11">
        <f>SUM(F5:F7)</f>
        <v>0</v>
      </c>
    </row>
    <row r="9" spans="1:9">
      <c r="A9" s="9"/>
      <c r="B9" s="9"/>
      <c r="C9" s="9"/>
      <c r="D9" s="9"/>
      <c r="E9" s="10" t="s">
        <v>8</v>
      </c>
      <c r="F9" s="11">
        <f>ROUND(F8*0.23,2)</f>
        <v>0</v>
      </c>
    </row>
    <row r="10" spans="1:9">
      <c r="A10" s="9"/>
      <c r="B10" s="9"/>
      <c r="C10" s="9"/>
      <c r="D10" s="9"/>
      <c r="E10" s="10" t="s">
        <v>9</v>
      </c>
      <c r="F10" s="11">
        <f>F8+F9</f>
        <v>0</v>
      </c>
    </row>
    <row r="12" spans="1:9" ht="97.2" customHeight="1">
      <c r="A12" s="12" t="s">
        <v>12</v>
      </c>
      <c r="B12" s="41" t="s">
        <v>19</v>
      </c>
      <c r="C12" s="41"/>
      <c r="D12" s="41"/>
      <c r="E12" s="41"/>
      <c r="F12" s="41"/>
      <c r="G12" s="14"/>
      <c r="H12" s="14"/>
      <c r="I12" s="14"/>
    </row>
  </sheetData>
  <mergeCells count="4">
    <mergeCell ref="A1:F1"/>
    <mergeCell ref="A3:F3"/>
    <mergeCell ref="B12:F12"/>
    <mergeCell ref="A2:F2"/>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dimension ref="A1:I79"/>
  <sheetViews>
    <sheetView zoomScale="70" zoomScaleNormal="70" workbookViewId="0">
      <selection activeCell="B10" sqref="B10"/>
    </sheetView>
  </sheetViews>
  <sheetFormatPr defaultColWidth="8.88671875" defaultRowHeight="16.8"/>
  <cols>
    <col min="1" max="1" width="5.33203125" style="1" customWidth="1"/>
    <col min="2" max="2" width="73.6640625" style="1" customWidth="1"/>
    <col min="3" max="3" width="10.109375" style="21" customWidth="1"/>
    <col min="4" max="4" width="10.6640625" style="1" customWidth="1"/>
    <col min="5" max="5" width="13.33203125" style="1" customWidth="1"/>
    <col min="6" max="6" width="17" style="1" customWidth="1"/>
    <col min="7" max="16384" width="8.88671875" style="1"/>
  </cols>
  <sheetData>
    <row r="1" spans="1:9" ht="70.05" customHeight="1">
      <c r="A1" s="42" t="s">
        <v>127</v>
      </c>
      <c r="B1" s="42"/>
      <c r="C1" s="42"/>
      <c r="D1" s="42"/>
      <c r="E1" s="42"/>
      <c r="F1" s="42"/>
      <c r="G1" s="13"/>
      <c r="H1" s="13"/>
      <c r="I1" s="13"/>
    </row>
    <row r="2" spans="1:9" ht="30" customHeight="1">
      <c r="A2" s="44" t="s">
        <v>128</v>
      </c>
      <c r="B2" s="44"/>
      <c r="C2" s="44"/>
      <c r="D2" s="44"/>
      <c r="E2" s="44"/>
      <c r="F2" s="44"/>
      <c r="G2" s="13"/>
      <c r="H2" s="13"/>
      <c r="I2" s="13"/>
    </row>
    <row r="3" spans="1:9" s="2" customFormat="1" ht="49.95" customHeight="1">
      <c r="A3" s="45" t="s">
        <v>20</v>
      </c>
      <c r="B3" s="45"/>
      <c r="C3" s="45"/>
      <c r="D3" s="45"/>
      <c r="E3" s="45"/>
      <c r="F3" s="45"/>
    </row>
    <row r="4" spans="1:9" s="4" customFormat="1" ht="45">
      <c r="A4" s="3" t="s">
        <v>2</v>
      </c>
      <c r="B4" s="3" t="s">
        <v>0</v>
      </c>
      <c r="C4" s="3" t="s">
        <v>1</v>
      </c>
      <c r="D4" s="3" t="s">
        <v>3</v>
      </c>
      <c r="E4" s="3" t="s">
        <v>11</v>
      </c>
      <c r="F4" s="3" t="s">
        <v>10</v>
      </c>
    </row>
    <row r="5" spans="1:9" s="4" customFormat="1">
      <c r="A5" s="22"/>
      <c r="B5" s="23" t="s">
        <v>89</v>
      </c>
      <c r="C5" s="22"/>
      <c r="D5" s="22"/>
      <c r="E5" s="22"/>
      <c r="F5" s="22"/>
    </row>
    <row r="6" spans="1:9" ht="30">
      <c r="A6" s="5">
        <v>1</v>
      </c>
      <c r="B6" s="6" t="s">
        <v>123</v>
      </c>
      <c r="C6" s="7" t="s">
        <v>15</v>
      </c>
      <c r="D6" s="8">
        <v>300</v>
      </c>
      <c r="E6" s="8"/>
      <c r="F6" s="8">
        <f>D6*E6</f>
        <v>0</v>
      </c>
    </row>
    <row r="7" spans="1:9">
      <c r="A7" s="22"/>
      <c r="B7" s="23" t="s">
        <v>90</v>
      </c>
      <c r="C7" s="22"/>
      <c r="D7" s="22"/>
      <c r="E7" s="22"/>
      <c r="F7" s="22"/>
    </row>
    <row r="8" spans="1:9" ht="50.4" customHeight="1">
      <c r="A8" s="5">
        <v>2</v>
      </c>
      <c r="B8" s="24" t="s">
        <v>21</v>
      </c>
      <c r="C8" s="7" t="s">
        <v>15</v>
      </c>
      <c r="D8" s="8">
        <v>10</v>
      </c>
      <c r="E8" s="8"/>
      <c r="F8" s="8">
        <f t="shared" ref="F8:F71" si="0">D8*E8</f>
        <v>0</v>
      </c>
    </row>
    <row r="9" spans="1:9" ht="45">
      <c r="A9" s="5">
        <v>3</v>
      </c>
      <c r="B9" s="24" t="s">
        <v>22</v>
      </c>
      <c r="C9" s="7" t="s">
        <v>15</v>
      </c>
      <c r="D9" s="8">
        <v>10</v>
      </c>
      <c r="E9" s="8"/>
      <c r="F9" s="8">
        <f t="shared" si="0"/>
        <v>0</v>
      </c>
    </row>
    <row r="10" spans="1:9" ht="45">
      <c r="A10" s="5">
        <v>4</v>
      </c>
      <c r="B10" s="24" t="s">
        <v>23</v>
      </c>
      <c r="C10" s="7" t="s">
        <v>15</v>
      </c>
      <c r="D10" s="8">
        <v>10</v>
      </c>
      <c r="E10" s="8"/>
      <c r="F10" s="8">
        <f t="shared" si="0"/>
        <v>0</v>
      </c>
    </row>
    <row r="11" spans="1:9" ht="45">
      <c r="A11" s="5">
        <v>5</v>
      </c>
      <c r="B11" s="24" t="s">
        <v>24</v>
      </c>
      <c r="C11" s="7" t="s">
        <v>15</v>
      </c>
      <c r="D11" s="8">
        <v>10</v>
      </c>
      <c r="E11" s="8"/>
      <c r="F11" s="8">
        <f t="shared" si="0"/>
        <v>0</v>
      </c>
    </row>
    <row r="12" spans="1:9">
      <c r="A12" s="5">
        <v>6</v>
      </c>
      <c r="B12" s="24" t="s">
        <v>25</v>
      </c>
      <c r="C12" s="7" t="s">
        <v>15</v>
      </c>
      <c r="D12" s="8">
        <v>10</v>
      </c>
      <c r="E12" s="8"/>
      <c r="F12" s="8">
        <f t="shared" si="0"/>
        <v>0</v>
      </c>
    </row>
    <row r="13" spans="1:9">
      <c r="A13" s="22"/>
      <c r="B13" s="23" t="s">
        <v>91</v>
      </c>
      <c r="C13" s="22"/>
      <c r="D13" s="22"/>
      <c r="E13" s="22"/>
      <c r="F13" s="22"/>
    </row>
    <row r="14" spans="1:9">
      <c r="A14" s="5">
        <v>7</v>
      </c>
      <c r="B14" s="24" t="s">
        <v>26</v>
      </c>
      <c r="C14" s="7" t="s">
        <v>82</v>
      </c>
      <c r="D14" s="8">
        <v>10</v>
      </c>
      <c r="E14" s="8"/>
      <c r="F14" s="8">
        <f t="shared" si="0"/>
        <v>0</v>
      </c>
    </row>
    <row r="15" spans="1:9">
      <c r="A15" s="5">
        <v>8</v>
      </c>
      <c r="B15" s="24" t="s">
        <v>27</v>
      </c>
      <c r="C15" s="7" t="s">
        <v>82</v>
      </c>
      <c r="D15" s="8">
        <v>10</v>
      </c>
      <c r="E15" s="8"/>
      <c r="F15" s="8">
        <f t="shared" si="0"/>
        <v>0</v>
      </c>
    </row>
    <row r="16" spans="1:9">
      <c r="A16" s="5">
        <v>9</v>
      </c>
      <c r="B16" s="24" t="s">
        <v>28</v>
      </c>
      <c r="C16" s="7" t="s">
        <v>82</v>
      </c>
      <c r="D16" s="8">
        <v>10</v>
      </c>
      <c r="E16" s="8"/>
      <c r="F16" s="8">
        <f t="shared" si="0"/>
        <v>0</v>
      </c>
    </row>
    <row r="17" spans="1:6">
      <c r="A17" s="5">
        <v>10</v>
      </c>
      <c r="B17" s="24" t="s">
        <v>29</v>
      </c>
      <c r="C17" s="7" t="s">
        <v>82</v>
      </c>
      <c r="D17" s="8">
        <v>10</v>
      </c>
      <c r="E17" s="8"/>
      <c r="F17" s="8">
        <f t="shared" si="0"/>
        <v>0</v>
      </c>
    </row>
    <row r="18" spans="1:6" ht="30">
      <c r="A18" s="5">
        <v>11</v>
      </c>
      <c r="B18" s="24" t="s">
        <v>30</v>
      </c>
      <c r="C18" s="7" t="s">
        <v>82</v>
      </c>
      <c r="D18" s="8">
        <v>10</v>
      </c>
      <c r="E18" s="8"/>
      <c r="F18" s="8">
        <f t="shared" si="0"/>
        <v>0</v>
      </c>
    </row>
    <row r="19" spans="1:6" ht="30">
      <c r="A19" s="5">
        <v>12</v>
      </c>
      <c r="B19" s="24" t="s">
        <v>124</v>
      </c>
      <c r="C19" s="7" t="s">
        <v>82</v>
      </c>
      <c r="D19" s="8">
        <v>10</v>
      </c>
      <c r="E19" s="8"/>
      <c r="F19" s="8">
        <f t="shared" si="0"/>
        <v>0</v>
      </c>
    </row>
    <row r="20" spans="1:6" ht="45">
      <c r="A20" s="5">
        <v>13</v>
      </c>
      <c r="B20" s="24" t="s">
        <v>31</v>
      </c>
      <c r="C20" s="7" t="s">
        <v>82</v>
      </c>
      <c r="D20" s="8">
        <v>10</v>
      </c>
      <c r="E20" s="8"/>
      <c r="F20" s="8">
        <f t="shared" si="0"/>
        <v>0</v>
      </c>
    </row>
    <row r="21" spans="1:6" ht="30">
      <c r="A21" s="5">
        <v>14</v>
      </c>
      <c r="B21" s="24" t="s">
        <v>32</v>
      </c>
      <c r="C21" s="7" t="s">
        <v>82</v>
      </c>
      <c r="D21" s="8">
        <v>30</v>
      </c>
      <c r="E21" s="8"/>
      <c r="F21" s="8">
        <f t="shared" si="0"/>
        <v>0</v>
      </c>
    </row>
    <row r="22" spans="1:6">
      <c r="A22" s="22"/>
      <c r="B22" s="23" t="s">
        <v>92</v>
      </c>
      <c r="C22" s="22"/>
      <c r="D22" s="22"/>
      <c r="E22" s="22"/>
      <c r="F22" s="22"/>
    </row>
    <row r="23" spans="1:6" ht="65.400000000000006" customHeight="1">
      <c r="A23" s="5">
        <v>15</v>
      </c>
      <c r="B23" s="24" t="s">
        <v>33</v>
      </c>
      <c r="C23" s="7" t="s">
        <v>15</v>
      </c>
      <c r="D23" s="8">
        <v>5</v>
      </c>
      <c r="E23" s="8"/>
      <c r="F23" s="8">
        <f t="shared" si="0"/>
        <v>0</v>
      </c>
    </row>
    <row r="24" spans="1:6" ht="70.95" customHeight="1">
      <c r="A24" s="5">
        <v>16</v>
      </c>
      <c r="B24" s="24" t="s">
        <v>34</v>
      </c>
      <c r="C24" s="7" t="s">
        <v>15</v>
      </c>
      <c r="D24" s="8">
        <v>10</v>
      </c>
      <c r="E24" s="8"/>
      <c r="F24" s="8">
        <f t="shared" si="0"/>
        <v>0</v>
      </c>
    </row>
    <row r="25" spans="1:6" ht="66.599999999999994" customHeight="1">
      <c r="A25" s="5">
        <v>17</v>
      </c>
      <c r="B25" s="24" t="s">
        <v>125</v>
      </c>
      <c r="C25" s="7" t="s">
        <v>15</v>
      </c>
      <c r="D25" s="8">
        <v>2000</v>
      </c>
      <c r="E25" s="8"/>
      <c r="F25" s="8">
        <f t="shared" si="0"/>
        <v>0</v>
      </c>
    </row>
    <row r="26" spans="1:6" ht="55.2" customHeight="1">
      <c r="A26" s="5">
        <v>18</v>
      </c>
      <c r="B26" s="24" t="s">
        <v>35</v>
      </c>
      <c r="C26" s="7" t="s">
        <v>15</v>
      </c>
      <c r="D26" s="8">
        <v>500</v>
      </c>
      <c r="E26" s="8"/>
      <c r="F26" s="8">
        <f t="shared" si="0"/>
        <v>0</v>
      </c>
    </row>
    <row r="27" spans="1:6" ht="60">
      <c r="A27" s="5">
        <v>19</v>
      </c>
      <c r="B27" s="24" t="s">
        <v>36</v>
      </c>
      <c r="C27" s="7" t="s">
        <v>15</v>
      </c>
      <c r="D27" s="8">
        <v>1500</v>
      </c>
      <c r="E27" s="8"/>
      <c r="F27" s="8">
        <f t="shared" si="0"/>
        <v>0</v>
      </c>
    </row>
    <row r="28" spans="1:6" ht="60">
      <c r="A28" s="5">
        <v>20</v>
      </c>
      <c r="B28" s="24" t="s">
        <v>37</v>
      </c>
      <c r="C28" s="7" t="s">
        <v>15</v>
      </c>
      <c r="D28" s="8">
        <v>100</v>
      </c>
      <c r="E28" s="8"/>
      <c r="F28" s="8">
        <f t="shared" si="0"/>
        <v>0</v>
      </c>
    </row>
    <row r="29" spans="1:6" ht="60">
      <c r="A29" s="5">
        <v>21</v>
      </c>
      <c r="B29" s="24" t="s">
        <v>38</v>
      </c>
      <c r="C29" s="7" t="s">
        <v>15</v>
      </c>
      <c r="D29" s="8">
        <v>200</v>
      </c>
      <c r="E29" s="8"/>
      <c r="F29" s="8">
        <f t="shared" si="0"/>
        <v>0</v>
      </c>
    </row>
    <row r="30" spans="1:6" ht="60">
      <c r="A30" s="5">
        <v>22</v>
      </c>
      <c r="B30" s="24" t="s">
        <v>39</v>
      </c>
      <c r="C30" s="7" t="s">
        <v>15</v>
      </c>
      <c r="D30" s="8">
        <v>10</v>
      </c>
      <c r="E30" s="8"/>
      <c r="F30" s="8">
        <f t="shared" si="0"/>
        <v>0</v>
      </c>
    </row>
    <row r="31" spans="1:6" ht="60">
      <c r="A31" s="5">
        <v>23</v>
      </c>
      <c r="B31" s="24" t="s">
        <v>40</v>
      </c>
      <c r="C31" s="7" t="s">
        <v>15</v>
      </c>
      <c r="D31" s="8">
        <v>10</v>
      </c>
      <c r="E31" s="8"/>
      <c r="F31" s="8">
        <f t="shared" si="0"/>
        <v>0</v>
      </c>
    </row>
    <row r="32" spans="1:6" ht="45">
      <c r="A32" s="5">
        <v>24</v>
      </c>
      <c r="B32" s="6" t="s">
        <v>41</v>
      </c>
      <c r="C32" s="7" t="s">
        <v>15</v>
      </c>
      <c r="D32" s="8">
        <v>50</v>
      </c>
      <c r="E32" s="8"/>
      <c r="F32" s="8">
        <f t="shared" si="0"/>
        <v>0</v>
      </c>
    </row>
    <row r="33" spans="1:6" ht="45">
      <c r="A33" s="5">
        <v>25</v>
      </c>
      <c r="B33" s="24" t="s">
        <v>42</v>
      </c>
      <c r="C33" s="7" t="s">
        <v>15</v>
      </c>
      <c r="D33" s="8">
        <v>10</v>
      </c>
      <c r="E33" s="8"/>
      <c r="F33" s="8">
        <f t="shared" si="0"/>
        <v>0</v>
      </c>
    </row>
    <row r="34" spans="1:6" ht="45">
      <c r="A34" s="5">
        <v>26</v>
      </c>
      <c r="B34" s="24" t="s">
        <v>43</v>
      </c>
      <c r="C34" s="7" t="s">
        <v>15</v>
      </c>
      <c r="D34" s="8">
        <v>300</v>
      </c>
      <c r="E34" s="8"/>
      <c r="F34" s="8">
        <f t="shared" si="0"/>
        <v>0</v>
      </c>
    </row>
    <row r="35" spans="1:6">
      <c r="A35" s="5">
        <v>27</v>
      </c>
      <c r="B35" s="24" t="s">
        <v>44</v>
      </c>
      <c r="C35" s="7" t="s">
        <v>15</v>
      </c>
      <c r="D35" s="8">
        <v>1000</v>
      </c>
      <c r="E35" s="8"/>
      <c r="F35" s="8">
        <f t="shared" si="0"/>
        <v>0</v>
      </c>
    </row>
    <row r="36" spans="1:6">
      <c r="A36" s="5">
        <v>28</v>
      </c>
      <c r="B36" s="24" t="s">
        <v>45</v>
      </c>
      <c r="C36" s="7" t="s">
        <v>83</v>
      </c>
      <c r="D36" s="8">
        <v>10</v>
      </c>
      <c r="E36" s="8"/>
      <c r="F36" s="8">
        <f t="shared" si="0"/>
        <v>0</v>
      </c>
    </row>
    <row r="37" spans="1:6" ht="30">
      <c r="A37" s="5">
        <v>29</v>
      </c>
      <c r="B37" s="24" t="s">
        <v>46</v>
      </c>
      <c r="C37" s="7" t="s">
        <v>83</v>
      </c>
      <c r="D37" s="8">
        <v>100</v>
      </c>
      <c r="E37" s="8"/>
      <c r="F37" s="8">
        <f t="shared" si="0"/>
        <v>0</v>
      </c>
    </row>
    <row r="38" spans="1:6">
      <c r="A38" s="5">
        <v>30</v>
      </c>
      <c r="B38" s="24" t="s">
        <v>47</v>
      </c>
      <c r="C38" s="7" t="s">
        <v>84</v>
      </c>
      <c r="D38" s="8">
        <v>300</v>
      </c>
      <c r="E38" s="8"/>
      <c r="F38" s="8">
        <f t="shared" si="0"/>
        <v>0</v>
      </c>
    </row>
    <row r="39" spans="1:6">
      <c r="A39" s="22"/>
      <c r="B39" s="23" t="s">
        <v>93</v>
      </c>
      <c r="C39" s="22"/>
      <c r="D39" s="22"/>
      <c r="E39" s="22"/>
      <c r="F39" s="22"/>
    </row>
    <row r="40" spans="1:6" ht="45">
      <c r="A40" s="5">
        <v>31</v>
      </c>
      <c r="B40" s="24" t="s">
        <v>48</v>
      </c>
      <c r="C40" s="7" t="s">
        <v>85</v>
      </c>
      <c r="D40" s="8">
        <v>5</v>
      </c>
      <c r="E40" s="8"/>
      <c r="F40" s="8">
        <f t="shared" si="0"/>
        <v>0</v>
      </c>
    </row>
    <row r="41" spans="1:6" ht="30">
      <c r="A41" s="5">
        <v>32</v>
      </c>
      <c r="B41" s="24" t="s">
        <v>49</v>
      </c>
      <c r="C41" s="7" t="s">
        <v>85</v>
      </c>
      <c r="D41" s="8">
        <v>5</v>
      </c>
      <c r="E41" s="8"/>
      <c r="F41" s="8">
        <f t="shared" si="0"/>
        <v>0</v>
      </c>
    </row>
    <row r="42" spans="1:6">
      <c r="A42" s="5">
        <v>33</v>
      </c>
      <c r="B42" s="24" t="s">
        <v>50</v>
      </c>
      <c r="C42" s="7" t="s">
        <v>85</v>
      </c>
      <c r="D42" s="8">
        <v>5</v>
      </c>
      <c r="E42" s="8"/>
      <c r="F42" s="8">
        <f t="shared" si="0"/>
        <v>0</v>
      </c>
    </row>
    <row r="43" spans="1:6" ht="30">
      <c r="A43" s="5">
        <v>34</v>
      </c>
      <c r="B43" s="24" t="s">
        <v>51</v>
      </c>
      <c r="C43" s="7" t="s">
        <v>85</v>
      </c>
      <c r="D43" s="8">
        <v>5</v>
      </c>
      <c r="E43" s="8"/>
      <c r="F43" s="8">
        <f t="shared" si="0"/>
        <v>0</v>
      </c>
    </row>
    <row r="44" spans="1:6">
      <c r="A44" s="5">
        <v>35</v>
      </c>
      <c r="B44" s="24" t="s">
        <v>52</v>
      </c>
      <c r="C44" s="7" t="s">
        <v>85</v>
      </c>
      <c r="D44" s="8">
        <v>5</v>
      </c>
      <c r="E44" s="8"/>
      <c r="F44" s="8">
        <f t="shared" si="0"/>
        <v>0</v>
      </c>
    </row>
    <row r="45" spans="1:6" ht="30">
      <c r="A45" s="5">
        <v>36</v>
      </c>
      <c r="B45" s="24" t="s">
        <v>53</v>
      </c>
      <c r="C45" s="7" t="s">
        <v>85</v>
      </c>
      <c r="D45" s="8">
        <v>5</v>
      </c>
      <c r="E45" s="8"/>
      <c r="F45" s="8">
        <f t="shared" si="0"/>
        <v>0</v>
      </c>
    </row>
    <row r="46" spans="1:6" ht="30">
      <c r="A46" s="5">
        <v>37</v>
      </c>
      <c r="B46" s="24" t="s">
        <v>54</v>
      </c>
      <c r="C46" s="7" t="s">
        <v>86</v>
      </c>
      <c r="D46" s="8">
        <v>5</v>
      </c>
      <c r="E46" s="8"/>
      <c r="F46" s="8">
        <f t="shared" si="0"/>
        <v>0</v>
      </c>
    </row>
    <row r="47" spans="1:6" ht="30">
      <c r="A47" s="5">
        <v>38</v>
      </c>
      <c r="B47" s="24" t="s">
        <v>55</v>
      </c>
      <c r="C47" s="7" t="s">
        <v>86</v>
      </c>
      <c r="D47" s="8">
        <v>5</v>
      </c>
      <c r="E47" s="8"/>
      <c r="F47" s="8">
        <f t="shared" si="0"/>
        <v>0</v>
      </c>
    </row>
    <row r="48" spans="1:6">
      <c r="A48" s="5">
        <v>39</v>
      </c>
      <c r="B48" s="24" t="s">
        <v>56</v>
      </c>
      <c r="C48" s="7" t="s">
        <v>86</v>
      </c>
      <c r="D48" s="8">
        <v>2</v>
      </c>
      <c r="E48" s="8"/>
      <c r="F48" s="8">
        <f t="shared" si="0"/>
        <v>0</v>
      </c>
    </row>
    <row r="49" spans="1:6" ht="30">
      <c r="A49" s="5">
        <v>40</v>
      </c>
      <c r="B49" s="24" t="s">
        <v>57</v>
      </c>
      <c r="C49" s="7" t="s">
        <v>85</v>
      </c>
      <c r="D49" s="8">
        <v>5</v>
      </c>
      <c r="E49" s="8"/>
      <c r="F49" s="8">
        <f t="shared" si="0"/>
        <v>0</v>
      </c>
    </row>
    <row r="50" spans="1:6">
      <c r="A50" s="5">
        <v>41</v>
      </c>
      <c r="B50" s="24" t="s">
        <v>58</v>
      </c>
      <c r="C50" s="7" t="s">
        <v>86</v>
      </c>
      <c r="D50" s="8">
        <v>10</v>
      </c>
      <c r="E50" s="8"/>
      <c r="F50" s="8">
        <f t="shared" si="0"/>
        <v>0</v>
      </c>
    </row>
    <row r="51" spans="1:6">
      <c r="A51" s="5">
        <v>42</v>
      </c>
      <c r="B51" s="24" t="s">
        <v>59</v>
      </c>
      <c r="C51" s="7" t="s">
        <v>86</v>
      </c>
      <c r="D51" s="8">
        <v>10</v>
      </c>
      <c r="E51" s="8"/>
      <c r="F51" s="8">
        <f t="shared" si="0"/>
        <v>0</v>
      </c>
    </row>
    <row r="52" spans="1:6">
      <c r="A52" s="5">
        <v>43</v>
      </c>
      <c r="B52" s="24" t="s">
        <v>60</v>
      </c>
      <c r="C52" s="7" t="s">
        <v>86</v>
      </c>
      <c r="D52" s="8">
        <v>2</v>
      </c>
      <c r="E52" s="8"/>
      <c r="F52" s="8">
        <f t="shared" si="0"/>
        <v>0</v>
      </c>
    </row>
    <row r="53" spans="1:6">
      <c r="A53" s="5">
        <v>44</v>
      </c>
      <c r="B53" s="24" t="s">
        <v>61</v>
      </c>
      <c r="C53" s="7" t="s">
        <v>86</v>
      </c>
      <c r="D53" s="8">
        <v>2</v>
      </c>
      <c r="E53" s="8"/>
      <c r="F53" s="8">
        <f t="shared" si="0"/>
        <v>0</v>
      </c>
    </row>
    <row r="54" spans="1:6">
      <c r="A54" s="5">
        <v>45</v>
      </c>
      <c r="B54" s="24" t="s">
        <v>62</v>
      </c>
      <c r="C54" s="7" t="s">
        <v>85</v>
      </c>
      <c r="D54" s="8">
        <v>1</v>
      </c>
      <c r="E54" s="8"/>
      <c r="F54" s="8">
        <f t="shared" si="0"/>
        <v>0</v>
      </c>
    </row>
    <row r="55" spans="1:6">
      <c r="A55" s="5">
        <v>46</v>
      </c>
      <c r="B55" s="24" t="s">
        <v>63</v>
      </c>
      <c r="C55" s="7" t="s">
        <v>86</v>
      </c>
      <c r="D55" s="8">
        <v>1</v>
      </c>
      <c r="E55" s="8"/>
      <c r="F55" s="8">
        <f t="shared" si="0"/>
        <v>0</v>
      </c>
    </row>
    <row r="56" spans="1:6">
      <c r="A56" s="5">
        <v>47</v>
      </c>
      <c r="B56" s="24" t="s">
        <v>64</v>
      </c>
      <c r="C56" s="7" t="s">
        <v>85</v>
      </c>
      <c r="D56" s="8">
        <v>1</v>
      </c>
      <c r="E56" s="8"/>
      <c r="F56" s="8">
        <f t="shared" si="0"/>
        <v>0</v>
      </c>
    </row>
    <row r="57" spans="1:6">
      <c r="A57" s="5">
        <v>48</v>
      </c>
      <c r="B57" s="24" t="s">
        <v>65</v>
      </c>
      <c r="C57" s="7" t="s">
        <v>86</v>
      </c>
      <c r="D57" s="8">
        <v>1</v>
      </c>
      <c r="E57" s="8"/>
      <c r="F57" s="8">
        <f t="shared" si="0"/>
        <v>0</v>
      </c>
    </row>
    <row r="58" spans="1:6">
      <c r="A58" s="22"/>
      <c r="B58" s="23" t="s">
        <v>94</v>
      </c>
      <c r="C58" s="22"/>
      <c r="D58" s="22"/>
      <c r="E58" s="22"/>
      <c r="F58" s="22"/>
    </row>
    <row r="59" spans="1:6" ht="45">
      <c r="A59" s="5">
        <v>49</v>
      </c>
      <c r="B59" s="24" t="s">
        <v>81</v>
      </c>
      <c r="C59" s="19" t="s">
        <v>86</v>
      </c>
      <c r="D59" s="8">
        <v>20</v>
      </c>
      <c r="E59" s="8"/>
      <c r="F59" s="8">
        <f t="shared" si="0"/>
        <v>0</v>
      </c>
    </row>
    <row r="60" spans="1:6" ht="30">
      <c r="A60" s="5">
        <v>50</v>
      </c>
      <c r="B60" s="24" t="s">
        <v>66</v>
      </c>
      <c r="C60" s="19" t="s">
        <v>82</v>
      </c>
      <c r="D60" s="8">
        <v>20</v>
      </c>
      <c r="E60" s="8"/>
      <c r="F60" s="8">
        <f t="shared" si="0"/>
        <v>0</v>
      </c>
    </row>
    <row r="61" spans="1:6" ht="31.95" customHeight="1">
      <c r="A61" s="5">
        <v>51</v>
      </c>
      <c r="B61" s="25" t="s">
        <v>67</v>
      </c>
      <c r="C61" s="7" t="s">
        <v>15</v>
      </c>
      <c r="D61" s="8">
        <v>20</v>
      </c>
      <c r="E61" s="8"/>
      <c r="F61" s="8">
        <f t="shared" si="0"/>
        <v>0</v>
      </c>
    </row>
    <row r="62" spans="1:6" ht="30">
      <c r="A62" s="5">
        <v>52</v>
      </c>
      <c r="B62" s="24" t="s">
        <v>68</v>
      </c>
      <c r="C62" s="19" t="s">
        <v>87</v>
      </c>
      <c r="D62" s="8">
        <v>1</v>
      </c>
      <c r="E62" s="8"/>
      <c r="F62" s="8">
        <f t="shared" si="0"/>
        <v>0</v>
      </c>
    </row>
    <row r="63" spans="1:6">
      <c r="A63" s="5">
        <v>53</v>
      </c>
      <c r="B63" s="24" t="s">
        <v>69</v>
      </c>
      <c r="C63" s="19" t="s">
        <v>85</v>
      </c>
      <c r="D63" s="8">
        <v>10</v>
      </c>
      <c r="E63" s="8"/>
      <c r="F63" s="8">
        <f t="shared" si="0"/>
        <v>0</v>
      </c>
    </row>
    <row r="64" spans="1:6" ht="30">
      <c r="A64" s="5">
        <v>54</v>
      </c>
      <c r="B64" s="24" t="s">
        <v>70</v>
      </c>
      <c r="C64" s="19" t="s">
        <v>83</v>
      </c>
      <c r="D64" s="8">
        <v>10</v>
      </c>
      <c r="E64" s="8"/>
      <c r="F64" s="8">
        <f t="shared" si="0"/>
        <v>0</v>
      </c>
    </row>
    <row r="65" spans="1:9" ht="30">
      <c r="A65" s="5">
        <v>55</v>
      </c>
      <c r="B65" s="24" t="s">
        <v>71</v>
      </c>
      <c r="C65" s="19" t="s">
        <v>83</v>
      </c>
      <c r="D65" s="8">
        <v>10</v>
      </c>
      <c r="E65" s="8"/>
      <c r="F65" s="8">
        <f t="shared" si="0"/>
        <v>0</v>
      </c>
    </row>
    <row r="66" spans="1:9" ht="30">
      <c r="A66" s="5">
        <v>56</v>
      </c>
      <c r="B66" s="24" t="s">
        <v>72</v>
      </c>
      <c r="C66" s="19" t="s">
        <v>86</v>
      </c>
      <c r="D66" s="8">
        <v>10</v>
      </c>
      <c r="E66" s="8"/>
      <c r="F66" s="8">
        <f t="shared" si="0"/>
        <v>0</v>
      </c>
    </row>
    <row r="67" spans="1:9">
      <c r="A67" s="5">
        <v>57</v>
      </c>
      <c r="B67" s="24" t="s">
        <v>73</v>
      </c>
      <c r="C67" s="19" t="s">
        <v>85</v>
      </c>
      <c r="D67" s="8">
        <v>1</v>
      </c>
      <c r="E67" s="8"/>
      <c r="F67" s="8">
        <f t="shared" si="0"/>
        <v>0</v>
      </c>
    </row>
    <row r="68" spans="1:9">
      <c r="A68" s="5">
        <v>58</v>
      </c>
      <c r="B68" s="24" t="s">
        <v>74</v>
      </c>
      <c r="C68" s="19" t="s">
        <v>85</v>
      </c>
      <c r="D68" s="8">
        <v>1</v>
      </c>
      <c r="E68" s="8"/>
      <c r="F68" s="8">
        <f t="shared" si="0"/>
        <v>0</v>
      </c>
    </row>
    <row r="69" spans="1:9">
      <c r="A69" s="5">
        <v>59</v>
      </c>
      <c r="B69" s="24" t="s">
        <v>75</v>
      </c>
      <c r="C69" s="19" t="s">
        <v>83</v>
      </c>
      <c r="D69" s="8">
        <v>70</v>
      </c>
      <c r="E69" s="8"/>
      <c r="F69" s="8">
        <f t="shared" si="0"/>
        <v>0</v>
      </c>
    </row>
    <row r="70" spans="1:9">
      <c r="A70" s="5">
        <v>60</v>
      </c>
      <c r="B70" s="24" t="s">
        <v>76</v>
      </c>
      <c r="C70" s="7" t="s">
        <v>15</v>
      </c>
      <c r="D70" s="8">
        <v>50</v>
      </c>
      <c r="E70" s="8"/>
      <c r="F70" s="8">
        <f t="shared" si="0"/>
        <v>0</v>
      </c>
    </row>
    <row r="71" spans="1:9" ht="25.95" customHeight="1">
      <c r="A71" s="5">
        <v>61</v>
      </c>
      <c r="B71" s="24" t="s">
        <v>77</v>
      </c>
      <c r="C71" s="7" t="s">
        <v>88</v>
      </c>
      <c r="D71" s="8">
        <v>100</v>
      </c>
      <c r="E71" s="8"/>
      <c r="F71" s="8">
        <f t="shared" si="0"/>
        <v>0</v>
      </c>
    </row>
    <row r="72" spans="1:9">
      <c r="A72" s="5">
        <v>62</v>
      </c>
      <c r="B72" s="24" t="s">
        <v>78</v>
      </c>
      <c r="C72" s="7" t="s">
        <v>15</v>
      </c>
      <c r="D72" s="8">
        <v>50</v>
      </c>
      <c r="E72" s="8"/>
      <c r="F72" s="8">
        <f t="shared" ref="F72:F74" si="1">D72*E72</f>
        <v>0</v>
      </c>
    </row>
    <row r="73" spans="1:9">
      <c r="A73" s="5">
        <v>63</v>
      </c>
      <c r="B73" s="24" t="s">
        <v>79</v>
      </c>
      <c r="C73" s="7" t="s">
        <v>88</v>
      </c>
      <c r="D73" s="8">
        <v>10</v>
      </c>
      <c r="E73" s="8"/>
      <c r="F73" s="8">
        <f t="shared" si="1"/>
        <v>0</v>
      </c>
    </row>
    <row r="74" spans="1:9">
      <c r="A74" s="5">
        <v>64</v>
      </c>
      <c r="B74" s="24" t="s">
        <v>80</v>
      </c>
      <c r="C74" s="7" t="s">
        <v>15</v>
      </c>
      <c r="D74" s="8">
        <v>50</v>
      </c>
      <c r="E74" s="8"/>
      <c r="F74" s="8">
        <f t="shared" si="1"/>
        <v>0</v>
      </c>
    </row>
    <row r="75" spans="1:9">
      <c r="A75" s="9"/>
      <c r="B75" s="15"/>
      <c r="C75" s="20"/>
      <c r="D75" s="9"/>
      <c r="E75" s="10" t="s">
        <v>7</v>
      </c>
      <c r="F75" s="16">
        <f>SUM(F6:F74)</f>
        <v>0</v>
      </c>
    </row>
    <row r="76" spans="1:9">
      <c r="A76" s="9"/>
      <c r="B76" s="15"/>
      <c r="C76" s="20"/>
      <c r="D76" s="9"/>
      <c r="E76" s="10" t="s">
        <v>8</v>
      </c>
      <c r="F76" s="11">
        <f>ROUND(F75*0.23,2)</f>
        <v>0</v>
      </c>
    </row>
    <row r="77" spans="1:9">
      <c r="A77" s="9"/>
      <c r="B77" s="15"/>
      <c r="C77" s="20"/>
      <c r="D77" s="9"/>
      <c r="E77" s="10" t="s">
        <v>9</v>
      </c>
      <c r="F77" s="11">
        <f>F75+F76</f>
        <v>0</v>
      </c>
    </row>
    <row r="79" spans="1:9" ht="97.2" customHeight="1">
      <c r="A79" s="12" t="s">
        <v>12</v>
      </c>
      <c r="B79" s="41" t="s">
        <v>19</v>
      </c>
      <c r="C79" s="41"/>
      <c r="D79" s="41"/>
      <c r="E79" s="41"/>
      <c r="F79" s="41"/>
      <c r="G79" s="14"/>
      <c r="H79" s="14"/>
      <c r="I79" s="14"/>
    </row>
  </sheetData>
  <mergeCells count="4">
    <mergeCell ref="A1:F1"/>
    <mergeCell ref="A3:F3"/>
    <mergeCell ref="B79:F79"/>
    <mergeCell ref="A2:F2"/>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dimension ref="A1:I28"/>
  <sheetViews>
    <sheetView topLeftCell="A31" zoomScale="70" zoomScaleNormal="70" workbookViewId="0">
      <selection activeCell="A3" sqref="A3:XFD3"/>
    </sheetView>
  </sheetViews>
  <sheetFormatPr defaultColWidth="8.88671875" defaultRowHeight="16.8"/>
  <cols>
    <col min="1" max="1" width="5.33203125" style="1" customWidth="1"/>
    <col min="2" max="2" width="73.6640625" style="1" customWidth="1"/>
    <col min="3" max="3" width="10.109375" style="21" customWidth="1"/>
    <col min="4" max="4" width="10.6640625" style="1" customWidth="1"/>
    <col min="5" max="5" width="13.33203125" style="1" customWidth="1"/>
    <col min="6" max="6" width="17" style="1" customWidth="1"/>
    <col min="7" max="16384" width="8.88671875" style="1"/>
  </cols>
  <sheetData>
    <row r="1" spans="1:9" ht="70.05" customHeight="1">
      <c r="A1" s="42" t="s">
        <v>127</v>
      </c>
      <c r="B1" s="42"/>
      <c r="C1" s="42"/>
      <c r="D1" s="42"/>
      <c r="E1" s="42"/>
      <c r="F1" s="42"/>
      <c r="G1" s="13"/>
      <c r="H1" s="13"/>
      <c r="I1" s="13"/>
    </row>
    <row r="2" spans="1:9" ht="30" customHeight="1">
      <c r="A2" s="44" t="s">
        <v>128</v>
      </c>
      <c r="B2" s="44"/>
      <c r="C2" s="44"/>
      <c r="D2" s="44"/>
      <c r="E2" s="44"/>
      <c r="F2" s="44"/>
      <c r="G2" s="13"/>
      <c r="H2" s="13"/>
      <c r="I2" s="13"/>
    </row>
    <row r="3" spans="1:9" s="2" customFormat="1" ht="49.95" customHeight="1">
      <c r="A3" s="45" t="s">
        <v>95</v>
      </c>
      <c r="B3" s="45"/>
      <c r="C3" s="45"/>
      <c r="D3" s="45"/>
      <c r="E3" s="45"/>
      <c r="F3" s="45"/>
    </row>
    <row r="4" spans="1:9" s="4" customFormat="1" ht="45">
      <c r="A4" s="3" t="s">
        <v>2</v>
      </c>
      <c r="B4" s="3" t="s">
        <v>0</v>
      </c>
      <c r="C4" s="3" t="s">
        <v>1</v>
      </c>
      <c r="D4" s="3" t="s">
        <v>3</v>
      </c>
      <c r="E4" s="3" t="s">
        <v>11</v>
      </c>
      <c r="F4" s="3" t="s">
        <v>10</v>
      </c>
    </row>
    <row r="5" spans="1:9" s="4" customFormat="1">
      <c r="A5" s="26"/>
      <c r="B5" s="27" t="s">
        <v>103</v>
      </c>
      <c r="C5" s="26"/>
      <c r="D5" s="26"/>
      <c r="E5" s="26"/>
      <c r="F5" s="26"/>
    </row>
    <row r="6" spans="1:9" ht="27.6" customHeight="1">
      <c r="A6" s="5">
        <v>1</v>
      </c>
      <c r="B6" s="18" t="s">
        <v>96</v>
      </c>
      <c r="C6" s="7" t="s">
        <v>15</v>
      </c>
      <c r="D6" s="8">
        <v>300</v>
      </c>
      <c r="E6" s="8"/>
      <c r="F6" s="8">
        <f>D6*E6</f>
        <v>0</v>
      </c>
    </row>
    <row r="7" spans="1:9" ht="37.950000000000003" customHeight="1">
      <c r="A7" s="5">
        <v>2</v>
      </c>
      <c r="B7" s="6" t="s">
        <v>97</v>
      </c>
      <c r="C7" s="7" t="s">
        <v>15</v>
      </c>
      <c r="D7" s="8">
        <v>300</v>
      </c>
      <c r="E7" s="8"/>
      <c r="F7" s="8">
        <f t="shared" ref="F7:F23" si="0">D7*E7</f>
        <v>0</v>
      </c>
    </row>
    <row r="8" spans="1:9" ht="45">
      <c r="A8" s="5">
        <v>3</v>
      </c>
      <c r="B8" s="6" t="s">
        <v>98</v>
      </c>
      <c r="C8" s="7" t="s">
        <v>15</v>
      </c>
      <c r="D8" s="8">
        <v>220</v>
      </c>
      <c r="E8" s="8"/>
      <c r="F8" s="8">
        <f t="shared" si="0"/>
        <v>0</v>
      </c>
    </row>
    <row r="9" spans="1:9" ht="45">
      <c r="A9" s="5">
        <v>4</v>
      </c>
      <c r="B9" s="24" t="s">
        <v>102</v>
      </c>
      <c r="C9" s="7" t="s">
        <v>15</v>
      </c>
      <c r="D9" s="8">
        <v>238</v>
      </c>
      <c r="E9" s="8"/>
      <c r="F9" s="8">
        <f t="shared" si="0"/>
        <v>0</v>
      </c>
    </row>
    <row r="10" spans="1:9" ht="45">
      <c r="A10" s="5">
        <v>5</v>
      </c>
      <c r="B10" s="24" t="s">
        <v>99</v>
      </c>
      <c r="C10" s="7" t="s">
        <v>15</v>
      </c>
      <c r="D10" s="8">
        <v>17.28</v>
      </c>
      <c r="E10" s="8"/>
      <c r="F10" s="8">
        <f t="shared" si="0"/>
        <v>0</v>
      </c>
    </row>
    <row r="11" spans="1:9" ht="30">
      <c r="A11" s="5">
        <v>6</v>
      </c>
      <c r="B11" s="6" t="s">
        <v>100</v>
      </c>
      <c r="C11" s="7" t="s">
        <v>15</v>
      </c>
      <c r="D11" s="8">
        <v>174</v>
      </c>
      <c r="E11" s="8"/>
      <c r="F11" s="8">
        <f t="shared" si="0"/>
        <v>0</v>
      </c>
    </row>
    <row r="12" spans="1:9" ht="45">
      <c r="A12" s="5">
        <v>7</v>
      </c>
      <c r="B12" s="6" t="s">
        <v>101</v>
      </c>
      <c r="C12" s="7" t="s">
        <v>15</v>
      </c>
      <c r="D12" s="8">
        <v>8.64</v>
      </c>
      <c r="E12" s="8"/>
      <c r="F12" s="8">
        <f t="shared" si="0"/>
        <v>0</v>
      </c>
    </row>
    <row r="13" spans="1:9">
      <c r="A13" s="28"/>
      <c r="B13" s="29" t="s">
        <v>104</v>
      </c>
      <c r="C13" s="28"/>
      <c r="D13" s="28"/>
      <c r="E13" s="28"/>
      <c r="F13" s="28"/>
    </row>
    <row r="14" spans="1:9" ht="30.6">
      <c r="A14" s="5">
        <v>8</v>
      </c>
      <c r="B14" s="18" t="s">
        <v>105</v>
      </c>
      <c r="C14" s="7" t="s">
        <v>86</v>
      </c>
      <c r="D14" s="8">
        <v>70</v>
      </c>
      <c r="E14" s="8"/>
      <c r="F14" s="8">
        <f t="shared" si="0"/>
        <v>0</v>
      </c>
    </row>
    <row r="15" spans="1:9" ht="30.6">
      <c r="A15" s="5">
        <v>9</v>
      </c>
      <c r="B15" s="18" t="s">
        <v>106</v>
      </c>
      <c r="C15" s="7" t="s">
        <v>86</v>
      </c>
      <c r="D15" s="8">
        <v>70</v>
      </c>
      <c r="E15" s="8"/>
      <c r="F15" s="8">
        <f t="shared" si="0"/>
        <v>0</v>
      </c>
    </row>
    <row r="16" spans="1:9" ht="30.6">
      <c r="A16" s="5">
        <v>10</v>
      </c>
      <c r="B16" s="18" t="s">
        <v>107</v>
      </c>
      <c r="C16" s="7" t="s">
        <v>86</v>
      </c>
      <c r="D16" s="8">
        <v>70</v>
      </c>
      <c r="E16" s="8"/>
      <c r="F16" s="8">
        <f t="shared" si="0"/>
        <v>0</v>
      </c>
    </row>
    <row r="17" spans="1:9" ht="30.6">
      <c r="A17" s="5">
        <v>11</v>
      </c>
      <c r="B17" s="18" t="s">
        <v>108</v>
      </c>
      <c r="C17" s="7" t="s">
        <v>86</v>
      </c>
      <c r="D17" s="8">
        <v>122</v>
      </c>
      <c r="E17" s="8"/>
      <c r="F17" s="8">
        <f t="shared" si="0"/>
        <v>0</v>
      </c>
    </row>
    <row r="18" spans="1:9">
      <c r="A18" s="5">
        <v>12</v>
      </c>
      <c r="B18" s="18" t="s">
        <v>109</v>
      </c>
      <c r="C18" s="7" t="s">
        <v>86</v>
      </c>
      <c r="D18" s="8">
        <v>264</v>
      </c>
      <c r="E18" s="8"/>
      <c r="F18" s="8">
        <f t="shared" si="0"/>
        <v>0</v>
      </c>
    </row>
    <row r="19" spans="1:9" ht="30.6">
      <c r="A19" s="5">
        <v>13</v>
      </c>
      <c r="B19" s="17" t="s">
        <v>126</v>
      </c>
      <c r="C19" s="7" t="s">
        <v>15</v>
      </c>
      <c r="D19" s="8">
        <v>35</v>
      </c>
      <c r="E19" s="8"/>
      <c r="F19" s="8">
        <f t="shared" si="0"/>
        <v>0</v>
      </c>
    </row>
    <row r="20" spans="1:9">
      <c r="A20" s="5">
        <v>14</v>
      </c>
      <c r="B20" s="17" t="s">
        <v>110</v>
      </c>
      <c r="C20" s="7" t="s">
        <v>15</v>
      </c>
      <c r="D20" s="8">
        <v>130</v>
      </c>
      <c r="E20" s="8"/>
      <c r="F20" s="8">
        <f t="shared" si="0"/>
        <v>0</v>
      </c>
    </row>
    <row r="21" spans="1:9" ht="25.95" customHeight="1">
      <c r="A21" s="5">
        <v>15</v>
      </c>
      <c r="B21" s="17" t="s">
        <v>111</v>
      </c>
      <c r="C21" s="7" t="s">
        <v>85</v>
      </c>
      <c r="D21" s="8">
        <v>8</v>
      </c>
      <c r="E21" s="8"/>
      <c r="F21" s="8">
        <f t="shared" si="0"/>
        <v>0</v>
      </c>
    </row>
    <row r="22" spans="1:9">
      <c r="A22" s="5">
        <v>16</v>
      </c>
      <c r="B22" s="17" t="s">
        <v>112</v>
      </c>
      <c r="C22" s="7" t="s">
        <v>85</v>
      </c>
      <c r="D22" s="8">
        <v>2</v>
      </c>
      <c r="E22" s="8"/>
      <c r="F22" s="8">
        <f t="shared" si="0"/>
        <v>0</v>
      </c>
    </row>
    <row r="23" spans="1:9" ht="24.6" customHeight="1">
      <c r="A23" s="5">
        <v>17</v>
      </c>
      <c r="B23" s="17" t="s">
        <v>113</v>
      </c>
      <c r="C23" s="7" t="s">
        <v>85</v>
      </c>
      <c r="D23" s="8">
        <v>4</v>
      </c>
      <c r="E23" s="8"/>
      <c r="F23" s="8">
        <f t="shared" si="0"/>
        <v>0</v>
      </c>
    </row>
    <row r="24" spans="1:9">
      <c r="A24" s="9"/>
      <c r="B24" s="15"/>
      <c r="C24" s="20"/>
      <c r="D24" s="9"/>
      <c r="E24" s="10" t="s">
        <v>7</v>
      </c>
      <c r="F24" s="16">
        <f>SUM(F6:F23)</f>
        <v>0</v>
      </c>
    </row>
    <row r="25" spans="1:9">
      <c r="A25" s="9"/>
      <c r="B25" s="15"/>
      <c r="C25" s="20"/>
      <c r="D25" s="9"/>
      <c r="E25" s="10" t="s">
        <v>8</v>
      </c>
      <c r="F25" s="11">
        <f>ROUND(F24*0.23,2)</f>
        <v>0</v>
      </c>
    </row>
    <row r="26" spans="1:9">
      <c r="A26" s="9"/>
      <c r="B26" s="15"/>
      <c r="C26" s="20"/>
      <c r="D26" s="9"/>
      <c r="E26" s="10" t="s">
        <v>9</v>
      </c>
      <c r="F26" s="11">
        <f>F24+F25</f>
        <v>0</v>
      </c>
    </row>
    <row r="28" spans="1:9" ht="97.2" customHeight="1">
      <c r="A28" s="12" t="s">
        <v>12</v>
      </c>
      <c r="B28" s="41" t="s">
        <v>19</v>
      </c>
      <c r="C28" s="41"/>
      <c r="D28" s="41"/>
      <c r="E28" s="41"/>
      <c r="F28" s="41"/>
      <c r="G28" s="14"/>
      <c r="H28" s="14"/>
      <c r="I28" s="14"/>
    </row>
  </sheetData>
  <mergeCells count="4">
    <mergeCell ref="A1:F1"/>
    <mergeCell ref="A3:F3"/>
    <mergeCell ref="B28:F28"/>
    <mergeCell ref="A2:F2"/>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dimension ref="A1:I24"/>
  <sheetViews>
    <sheetView topLeftCell="A4" zoomScale="70" zoomScaleNormal="70" workbookViewId="0">
      <selection activeCell="B7" sqref="B7"/>
    </sheetView>
  </sheetViews>
  <sheetFormatPr defaultColWidth="8.88671875" defaultRowHeight="16.8"/>
  <cols>
    <col min="1" max="1" width="5.33203125" style="1" customWidth="1"/>
    <col min="2" max="2" width="73.6640625" style="1" customWidth="1"/>
    <col min="3" max="3" width="10.109375" style="21" customWidth="1"/>
    <col min="4" max="4" width="10.6640625" style="1" customWidth="1"/>
    <col min="5" max="5" width="13.33203125" style="1" customWidth="1"/>
    <col min="6" max="6" width="17" style="1" customWidth="1"/>
    <col min="7" max="16384" width="8.88671875" style="1"/>
  </cols>
  <sheetData>
    <row r="1" spans="1:9" ht="70.05" customHeight="1">
      <c r="A1" s="42" t="s">
        <v>127</v>
      </c>
      <c r="B1" s="42"/>
      <c r="C1" s="42"/>
      <c r="D1" s="42"/>
      <c r="E1" s="42"/>
      <c r="F1" s="42"/>
      <c r="G1" s="13"/>
      <c r="H1" s="13"/>
      <c r="I1" s="13"/>
    </row>
    <row r="2" spans="1:9" ht="30" customHeight="1">
      <c r="A2" s="44" t="s">
        <v>128</v>
      </c>
      <c r="B2" s="44"/>
      <c r="C2" s="44"/>
      <c r="D2" s="44"/>
      <c r="E2" s="44"/>
      <c r="F2" s="44"/>
      <c r="G2" s="13"/>
      <c r="H2" s="13"/>
      <c r="I2" s="13"/>
    </row>
    <row r="3" spans="1:9" s="2" customFormat="1" ht="49.95" customHeight="1">
      <c r="A3" s="45" t="s">
        <v>130</v>
      </c>
      <c r="B3" s="45"/>
      <c r="C3" s="45"/>
      <c r="D3" s="45"/>
      <c r="E3" s="45"/>
      <c r="F3" s="45"/>
    </row>
    <row r="4" spans="1:9" s="4" customFormat="1" ht="45">
      <c r="A4" s="3" t="s">
        <v>2</v>
      </c>
      <c r="B4" s="3" t="s">
        <v>0</v>
      </c>
      <c r="C4" s="3" t="s">
        <v>1</v>
      </c>
      <c r="D4" s="3" t="s">
        <v>3</v>
      </c>
      <c r="E4" s="3" t="s">
        <v>11</v>
      </c>
      <c r="F4" s="3" t="s">
        <v>10</v>
      </c>
    </row>
    <row r="5" spans="1:9" s="4" customFormat="1">
      <c r="A5" s="26"/>
      <c r="B5" s="27" t="s">
        <v>103</v>
      </c>
      <c r="C5" s="26"/>
      <c r="D5" s="26"/>
      <c r="E5" s="26"/>
      <c r="F5" s="26"/>
    </row>
    <row r="6" spans="1:9" ht="27.6" customHeight="1">
      <c r="A6" s="30">
        <v>1</v>
      </c>
      <c r="B6" s="6" t="s">
        <v>96</v>
      </c>
      <c r="C6" s="31" t="s">
        <v>15</v>
      </c>
      <c r="D6" s="8">
        <v>540</v>
      </c>
      <c r="E6" s="8"/>
      <c r="F6" s="8">
        <f>D6*E6</f>
        <v>0</v>
      </c>
    </row>
    <row r="7" spans="1:9" ht="49.2" customHeight="1">
      <c r="A7" s="30">
        <v>2</v>
      </c>
      <c r="B7" s="6" t="s">
        <v>115</v>
      </c>
      <c r="C7" s="31" t="s">
        <v>15</v>
      </c>
      <c r="D7" s="8">
        <v>333</v>
      </c>
      <c r="E7" s="8"/>
      <c r="F7" s="8">
        <f t="shared" ref="F7:F19" si="0">D7*E7</f>
        <v>0</v>
      </c>
    </row>
    <row r="8" spans="1:9" ht="52.95" customHeight="1">
      <c r="A8" s="30">
        <v>3</v>
      </c>
      <c r="B8" s="6" t="s">
        <v>98</v>
      </c>
      <c r="C8" s="31" t="s">
        <v>15</v>
      </c>
      <c r="D8" s="8">
        <v>207</v>
      </c>
      <c r="E8" s="8"/>
      <c r="F8" s="8">
        <f t="shared" si="0"/>
        <v>0</v>
      </c>
    </row>
    <row r="9" spans="1:9" ht="45">
      <c r="A9" s="30">
        <v>4</v>
      </c>
      <c r="B9" s="6" t="s">
        <v>116</v>
      </c>
      <c r="C9" s="31" t="s">
        <v>15</v>
      </c>
      <c r="D9" s="8">
        <v>302.39999999999998</v>
      </c>
      <c r="E9" s="8"/>
      <c r="F9" s="8">
        <f t="shared" si="0"/>
        <v>0</v>
      </c>
    </row>
    <row r="10" spans="1:9" ht="30">
      <c r="A10" s="30">
        <v>5</v>
      </c>
      <c r="B10" s="6" t="s">
        <v>117</v>
      </c>
      <c r="C10" s="31" t="s">
        <v>15</v>
      </c>
      <c r="D10" s="8">
        <v>189</v>
      </c>
      <c r="E10" s="8"/>
      <c r="F10" s="8">
        <f t="shared" si="0"/>
        <v>0</v>
      </c>
    </row>
    <row r="11" spans="1:9">
      <c r="A11" s="28"/>
      <c r="B11" s="29" t="s">
        <v>104</v>
      </c>
      <c r="C11" s="28"/>
      <c r="D11" s="28"/>
      <c r="E11" s="28"/>
      <c r="F11" s="28"/>
    </row>
    <row r="12" spans="1:9" ht="30">
      <c r="A12" s="30">
        <v>6</v>
      </c>
      <c r="B12" s="6" t="s">
        <v>107</v>
      </c>
      <c r="C12" s="31" t="s">
        <v>86</v>
      </c>
      <c r="D12" s="8">
        <v>56</v>
      </c>
      <c r="E12" s="8"/>
      <c r="F12" s="8">
        <f t="shared" si="0"/>
        <v>0</v>
      </c>
    </row>
    <row r="13" spans="1:9" ht="30">
      <c r="A13" s="30">
        <v>7</v>
      </c>
      <c r="B13" s="6" t="s">
        <v>118</v>
      </c>
      <c r="C13" s="31" t="s">
        <v>86</v>
      </c>
      <c r="D13" s="8">
        <v>77</v>
      </c>
      <c r="E13" s="8"/>
      <c r="F13" s="8">
        <f t="shared" si="0"/>
        <v>0</v>
      </c>
    </row>
    <row r="14" spans="1:9" ht="30">
      <c r="A14" s="30">
        <v>8</v>
      </c>
      <c r="B14" s="6" t="s">
        <v>119</v>
      </c>
      <c r="C14" s="31" t="s">
        <v>86</v>
      </c>
      <c r="D14" s="8">
        <v>115</v>
      </c>
      <c r="E14" s="8"/>
      <c r="F14" s="8">
        <f t="shared" si="0"/>
        <v>0</v>
      </c>
    </row>
    <row r="15" spans="1:9">
      <c r="A15" s="30">
        <v>9</v>
      </c>
      <c r="B15" s="6" t="s">
        <v>109</v>
      </c>
      <c r="C15" s="31" t="s">
        <v>86</v>
      </c>
      <c r="D15" s="8">
        <v>202</v>
      </c>
      <c r="E15" s="8"/>
      <c r="F15" s="8">
        <f t="shared" si="0"/>
        <v>0</v>
      </c>
    </row>
    <row r="16" spans="1:9" ht="30">
      <c r="A16" s="30">
        <v>10</v>
      </c>
      <c r="B16" s="6" t="s">
        <v>114</v>
      </c>
      <c r="C16" s="31" t="s">
        <v>15</v>
      </c>
      <c r="D16" s="8">
        <v>66</v>
      </c>
      <c r="E16" s="8"/>
      <c r="F16" s="8">
        <f t="shared" si="0"/>
        <v>0</v>
      </c>
    </row>
    <row r="17" spans="1:9">
      <c r="A17" s="30">
        <v>11</v>
      </c>
      <c r="B17" s="6" t="s">
        <v>110</v>
      </c>
      <c r="C17" s="31" t="s">
        <v>15</v>
      </c>
      <c r="D17" s="8">
        <v>122</v>
      </c>
      <c r="E17" s="8"/>
      <c r="F17" s="8">
        <f t="shared" si="0"/>
        <v>0</v>
      </c>
    </row>
    <row r="18" spans="1:9" ht="25.95" customHeight="1">
      <c r="A18" s="30">
        <v>12</v>
      </c>
      <c r="B18" s="6" t="s">
        <v>111</v>
      </c>
      <c r="C18" s="31" t="s">
        <v>85</v>
      </c>
      <c r="D18" s="8">
        <v>7</v>
      </c>
      <c r="E18" s="8"/>
      <c r="F18" s="8">
        <f t="shared" si="0"/>
        <v>0</v>
      </c>
    </row>
    <row r="19" spans="1:9">
      <c r="A19" s="30">
        <v>13</v>
      </c>
      <c r="B19" s="6" t="s">
        <v>113</v>
      </c>
      <c r="C19" s="31" t="s">
        <v>85</v>
      </c>
      <c r="D19" s="8">
        <v>2</v>
      </c>
      <c r="E19" s="8"/>
      <c r="F19" s="8">
        <f t="shared" si="0"/>
        <v>0</v>
      </c>
    </row>
    <row r="20" spans="1:9">
      <c r="A20" s="9"/>
      <c r="B20" s="15"/>
      <c r="C20" s="20"/>
      <c r="D20" s="9"/>
      <c r="E20" s="10" t="s">
        <v>7</v>
      </c>
      <c r="F20" s="16">
        <f>SUM(F6:F19)</f>
        <v>0</v>
      </c>
    </row>
    <row r="21" spans="1:9">
      <c r="A21" s="9"/>
      <c r="B21" s="15"/>
      <c r="C21" s="20"/>
      <c r="D21" s="9"/>
      <c r="E21" s="10" t="s">
        <v>8</v>
      </c>
      <c r="F21" s="11">
        <f>ROUND(F20*0.23,2)</f>
        <v>0</v>
      </c>
    </row>
    <row r="22" spans="1:9">
      <c r="A22" s="9"/>
      <c r="B22" s="15"/>
      <c r="C22" s="20"/>
      <c r="D22" s="9"/>
      <c r="E22" s="10" t="s">
        <v>9</v>
      </c>
      <c r="F22" s="11">
        <f>F20+F21</f>
        <v>0</v>
      </c>
    </row>
    <row r="24" spans="1:9" ht="97.2" customHeight="1">
      <c r="A24" s="12" t="s">
        <v>12</v>
      </c>
      <c r="B24" s="41" t="s">
        <v>19</v>
      </c>
      <c r="C24" s="41"/>
      <c r="D24" s="41"/>
      <c r="E24" s="41"/>
      <c r="F24" s="41"/>
      <c r="G24" s="14"/>
      <c r="H24" s="14"/>
      <c r="I24" s="14"/>
    </row>
  </sheetData>
  <mergeCells count="4">
    <mergeCell ref="A1:F1"/>
    <mergeCell ref="A3:F3"/>
    <mergeCell ref="B24:F24"/>
    <mergeCell ref="A2:F2"/>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dimension ref="A1:I14"/>
  <sheetViews>
    <sheetView zoomScale="70" zoomScaleNormal="70" workbookViewId="0">
      <selection activeCell="A14" sqref="A14:F16"/>
    </sheetView>
  </sheetViews>
  <sheetFormatPr defaultColWidth="8.88671875" defaultRowHeight="16.8"/>
  <cols>
    <col min="1" max="1" width="5.33203125" style="1" customWidth="1"/>
    <col min="2" max="2" width="73.6640625" style="1" customWidth="1"/>
    <col min="3" max="3" width="10.109375" style="21" customWidth="1"/>
    <col min="4" max="4" width="10.6640625" style="1" customWidth="1"/>
    <col min="5" max="5" width="13.33203125" style="1" customWidth="1"/>
    <col min="6" max="6" width="17" style="1" customWidth="1"/>
    <col min="7" max="16384" width="8.88671875" style="1"/>
  </cols>
  <sheetData>
    <row r="1" spans="1:9" ht="70.05" customHeight="1">
      <c r="A1" s="42" t="s">
        <v>127</v>
      </c>
      <c r="B1" s="42"/>
      <c r="C1" s="42"/>
      <c r="D1" s="42"/>
      <c r="E1" s="42"/>
      <c r="F1" s="42"/>
      <c r="G1" s="13"/>
      <c r="H1" s="13"/>
      <c r="I1" s="13"/>
    </row>
    <row r="2" spans="1:9" ht="30" customHeight="1">
      <c r="A2" s="44" t="s">
        <v>128</v>
      </c>
      <c r="B2" s="44"/>
      <c r="C2" s="44"/>
      <c r="D2" s="44"/>
      <c r="E2" s="44"/>
      <c r="F2" s="44"/>
      <c r="G2" s="13"/>
      <c r="H2" s="13"/>
      <c r="I2" s="13"/>
    </row>
    <row r="3" spans="1:9" s="2" customFormat="1" ht="49.95" customHeight="1">
      <c r="A3" s="45" t="s">
        <v>120</v>
      </c>
      <c r="B3" s="45"/>
      <c r="C3" s="45"/>
      <c r="D3" s="45"/>
      <c r="E3" s="45"/>
      <c r="F3" s="45"/>
    </row>
    <row r="4" spans="1:9" s="4" customFormat="1" ht="45">
      <c r="A4" s="3" t="s">
        <v>2</v>
      </c>
      <c r="B4" s="3" t="s">
        <v>0</v>
      </c>
      <c r="C4" s="3" t="s">
        <v>1</v>
      </c>
      <c r="D4" s="3" t="s">
        <v>3</v>
      </c>
      <c r="E4" s="3" t="s">
        <v>11</v>
      </c>
      <c r="F4" s="3" t="s">
        <v>10</v>
      </c>
    </row>
    <row r="5" spans="1:9" s="4" customFormat="1">
      <c r="A5" s="26"/>
      <c r="B5" s="27" t="s">
        <v>103</v>
      </c>
      <c r="C5" s="26"/>
      <c r="D5" s="26"/>
      <c r="E5" s="26"/>
      <c r="F5" s="26"/>
    </row>
    <row r="6" spans="1:9" ht="51" customHeight="1">
      <c r="A6" s="30">
        <v>1</v>
      </c>
      <c r="B6" s="6" t="s">
        <v>121</v>
      </c>
      <c r="C6" s="31" t="s">
        <v>15</v>
      </c>
      <c r="D6" s="8">
        <v>7822.5</v>
      </c>
      <c r="E6" s="8"/>
      <c r="F6" s="8">
        <f>D6*E6</f>
        <v>0</v>
      </c>
    </row>
    <row r="7" spans="1:9" ht="49.2" customHeight="1">
      <c r="A7" s="30">
        <v>2</v>
      </c>
      <c r="B7" s="6" t="s">
        <v>48</v>
      </c>
      <c r="C7" s="31" t="s">
        <v>85</v>
      </c>
      <c r="D7" s="8">
        <v>30</v>
      </c>
      <c r="E7" s="8"/>
      <c r="F7" s="8">
        <f t="shared" ref="F7" si="0">D7*E7</f>
        <v>0</v>
      </c>
    </row>
    <row r="8" spans="1:9">
      <c r="A8" s="9"/>
      <c r="B8" s="15"/>
      <c r="C8" s="20"/>
      <c r="D8" s="9"/>
      <c r="E8" s="10" t="s">
        <v>7</v>
      </c>
      <c r="F8" s="16">
        <f>SUM(F6:F7)</f>
        <v>0</v>
      </c>
    </row>
    <row r="9" spans="1:9">
      <c r="A9" s="9"/>
      <c r="B9" s="15"/>
      <c r="C9" s="20"/>
      <c r="D9" s="9"/>
      <c r="E9" s="10" t="s">
        <v>8</v>
      </c>
      <c r="F9" s="11">
        <f>ROUND(F8*0.23,2)</f>
        <v>0</v>
      </c>
    </row>
    <row r="10" spans="1:9">
      <c r="A10" s="9"/>
      <c r="B10" s="15"/>
      <c r="C10" s="20"/>
      <c r="D10" s="9"/>
      <c r="E10" s="10" t="s">
        <v>9</v>
      </c>
      <c r="F10" s="11">
        <f>F8+F9</f>
        <v>0</v>
      </c>
    </row>
    <row r="12" spans="1:9" ht="97.2" customHeight="1">
      <c r="A12" s="12" t="s">
        <v>12</v>
      </c>
      <c r="B12" s="41" t="s">
        <v>19</v>
      </c>
      <c r="C12" s="41"/>
      <c r="D12" s="41"/>
      <c r="E12" s="41"/>
      <c r="F12" s="41"/>
      <c r="G12" s="14"/>
      <c r="H12" s="14"/>
      <c r="I12" s="14"/>
    </row>
    <row r="14" spans="1:9">
      <c r="A14" s="46"/>
      <c r="B14" s="46"/>
      <c r="C14" s="46"/>
      <c r="D14" s="46"/>
      <c r="E14" s="46"/>
      <c r="F14" s="46"/>
    </row>
  </sheetData>
  <mergeCells count="5">
    <mergeCell ref="A14:F14"/>
    <mergeCell ref="A1:F1"/>
    <mergeCell ref="A3:F3"/>
    <mergeCell ref="B12:F12"/>
    <mergeCell ref="A2:F2"/>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dimension ref="A1:J16"/>
  <sheetViews>
    <sheetView zoomScale="70" zoomScaleNormal="70" workbookViewId="0">
      <selection activeCell="I8" sqref="I8"/>
    </sheetView>
  </sheetViews>
  <sheetFormatPr defaultColWidth="8.88671875" defaultRowHeight="16.8"/>
  <cols>
    <col min="1" max="1" width="5.33203125" style="1" customWidth="1"/>
    <col min="2" max="2" width="19.33203125" style="1" customWidth="1"/>
    <col min="3" max="3" width="22.33203125" style="1" customWidth="1"/>
    <col min="4" max="4" width="16" style="1" customWidth="1"/>
    <col min="5" max="5" width="18.77734375" style="21" customWidth="1"/>
    <col min="6" max="6" width="16.33203125" style="1" customWidth="1"/>
    <col min="7" max="7" width="17" style="1" customWidth="1"/>
    <col min="8" max="16384" width="8.88671875" style="1"/>
  </cols>
  <sheetData>
    <row r="1" spans="1:10" ht="70.05" customHeight="1">
      <c r="A1" s="42" t="s">
        <v>127</v>
      </c>
      <c r="B1" s="42"/>
      <c r="C1" s="42"/>
      <c r="D1" s="42"/>
      <c r="E1" s="42"/>
      <c r="F1" s="42"/>
      <c r="G1" s="42"/>
      <c r="H1" s="13"/>
      <c r="I1" s="13"/>
      <c r="J1" s="13"/>
    </row>
    <row r="2" spans="1:10" s="2" customFormat="1" ht="49.95" customHeight="1">
      <c r="A2" s="47" t="s">
        <v>120</v>
      </c>
      <c r="B2" s="47"/>
      <c r="C2" s="47"/>
      <c r="D2" s="47"/>
      <c r="E2" s="47"/>
      <c r="F2" s="47"/>
      <c r="G2" s="47"/>
    </row>
    <row r="4" spans="1:10" ht="33" customHeight="1">
      <c r="A4" s="48" t="s">
        <v>156</v>
      </c>
      <c r="B4" s="48"/>
      <c r="C4" s="48"/>
      <c r="D4" s="48"/>
      <c r="E4" s="48"/>
      <c r="F4" s="48"/>
      <c r="G4" s="48"/>
    </row>
    <row r="6" spans="1:10" ht="50.4">
      <c r="A6" s="33" t="s">
        <v>131</v>
      </c>
      <c r="B6" s="33" t="s">
        <v>132</v>
      </c>
      <c r="C6" s="33" t="s">
        <v>149</v>
      </c>
      <c r="D6" s="33" t="s">
        <v>133</v>
      </c>
      <c r="E6" s="34" t="s">
        <v>150</v>
      </c>
      <c r="F6" s="34" t="s">
        <v>151</v>
      </c>
      <c r="G6" s="34" t="s">
        <v>152</v>
      </c>
    </row>
    <row r="7" spans="1:10">
      <c r="A7" s="36">
        <v>1</v>
      </c>
      <c r="B7" s="35" t="s">
        <v>134</v>
      </c>
      <c r="C7" s="36" t="s">
        <v>135</v>
      </c>
      <c r="D7" s="36" t="s">
        <v>136</v>
      </c>
      <c r="E7" s="38">
        <v>302</v>
      </c>
      <c r="F7" s="39">
        <v>1359</v>
      </c>
      <c r="G7" s="39">
        <v>453</v>
      </c>
    </row>
    <row r="8" spans="1:10">
      <c r="A8" s="36">
        <v>2</v>
      </c>
      <c r="B8" s="35" t="s">
        <v>155</v>
      </c>
      <c r="C8" s="37" t="s">
        <v>137</v>
      </c>
      <c r="D8" s="36" t="s">
        <v>138</v>
      </c>
      <c r="E8" s="38">
        <v>467</v>
      </c>
      <c r="F8" s="39">
        <v>2101.5</v>
      </c>
      <c r="G8" s="39">
        <v>700.5</v>
      </c>
    </row>
    <row r="9" spans="1:10">
      <c r="A9" s="36">
        <v>3</v>
      </c>
      <c r="B9" s="35" t="s">
        <v>139</v>
      </c>
      <c r="C9" s="35" t="s">
        <v>140</v>
      </c>
      <c r="D9" s="36" t="s">
        <v>138</v>
      </c>
      <c r="E9" s="38">
        <v>91</v>
      </c>
      <c r="F9" s="39">
        <v>409.5</v>
      </c>
      <c r="G9" s="39">
        <v>136.5</v>
      </c>
    </row>
    <row r="10" spans="1:10">
      <c r="A10" s="36">
        <v>4</v>
      </c>
      <c r="B10" s="35" t="s">
        <v>141</v>
      </c>
      <c r="C10" s="35">
        <v>130</v>
      </c>
      <c r="D10" s="36" t="s">
        <v>136</v>
      </c>
      <c r="E10" s="38">
        <v>102</v>
      </c>
      <c r="F10" s="39">
        <v>459</v>
      </c>
      <c r="G10" s="39">
        <v>153</v>
      </c>
    </row>
    <row r="11" spans="1:10" ht="26.4">
      <c r="A11" s="36">
        <v>5</v>
      </c>
      <c r="B11" s="35" t="s">
        <v>153</v>
      </c>
      <c r="C11" s="35">
        <v>231</v>
      </c>
      <c r="D11" s="36" t="s">
        <v>138</v>
      </c>
      <c r="E11" s="38">
        <v>69</v>
      </c>
      <c r="F11" s="39">
        <v>310.5</v>
      </c>
      <c r="G11" s="39">
        <v>103.5</v>
      </c>
    </row>
    <row r="12" spans="1:10">
      <c r="A12" s="36">
        <v>6</v>
      </c>
      <c r="B12" s="35" t="s">
        <v>142</v>
      </c>
      <c r="C12" s="35" t="s">
        <v>143</v>
      </c>
      <c r="D12" s="36" t="s">
        <v>138</v>
      </c>
      <c r="E12" s="38">
        <v>73</v>
      </c>
      <c r="F12" s="39">
        <v>328.5</v>
      </c>
      <c r="G12" s="39">
        <v>109.5</v>
      </c>
    </row>
    <row r="13" spans="1:10">
      <c r="A13" s="36">
        <v>7</v>
      </c>
      <c r="B13" s="35" t="s">
        <v>144</v>
      </c>
      <c r="C13" s="35">
        <v>462</v>
      </c>
      <c r="D13" s="36" t="s">
        <v>138</v>
      </c>
      <c r="E13" s="38">
        <v>47</v>
      </c>
      <c r="F13" s="39">
        <v>211.5</v>
      </c>
      <c r="G13" s="39">
        <v>70.5</v>
      </c>
    </row>
    <row r="14" spans="1:10">
      <c r="A14" s="36">
        <v>8</v>
      </c>
      <c r="B14" s="35" t="s">
        <v>145</v>
      </c>
      <c r="C14" s="35" t="s">
        <v>146</v>
      </c>
      <c r="D14" s="36" t="s">
        <v>136</v>
      </c>
      <c r="E14" s="38">
        <v>167</v>
      </c>
      <c r="F14" s="39">
        <v>751.5</v>
      </c>
      <c r="G14" s="39">
        <v>250.5</v>
      </c>
    </row>
    <row r="15" spans="1:10" ht="26.4">
      <c r="A15" s="36">
        <v>9</v>
      </c>
      <c r="B15" s="35" t="s">
        <v>154</v>
      </c>
      <c r="C15" s="35" t="s">
        <v>147</v>
      </c>
      <c r="D15" s="36" t="s">
        <v>138</v>
      </c>
      <c r="E15" s="38">
        <v>419</v>
      </c>
      <c r="F15" s="39">
        <v>1885.5</v>
      </c>
      <c r="G15" s="39">
        <v>628.5</v>
      </c>
    </row>
    <row r="16" spans="1:10">
      <c r="D16" s="32" t="s">
        <v>148</v>
      </c>
      <c r="E16" s="40">
        <f>SUM(E7:E15)</f>
        <v>1737</v>
      </c>
      <c r="F16" s="32">
        <f t="shared" ref="F16:G16" si="0">SUM(F7:F15)</f>
        <v>7816.5</v>
      </c>
      <c r="G16" s="32">
        <f t="shared" si="0"/>
        <v>2605.5</v>
      </c>
    </row>
  </sheetData>
  <mergeCells count="3">
    <mergeCell ref="A1:G1"/>
    <mergeCell ref="A2:G2"/>
    <mergeCell ref="A4:G4"/>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7</vt:i4>
      </vt:variant>
    </vt:vector>
  </HeadingPairs>
  <TitlesOfParts>
    <vt:vector size="7" baseType="lpstr">
      <vt:lpstr>Część 1</vt:lpstr>
      <vt:lpstr>Część 2</vt:lpstr>
      <vt:lpstr>Część 3</vt:lpstr>
      <vt:lpstr>Część 4</vt:lpstr>
      <vt:lpstr>Część 5</vt:lpstr>
      <vt:lpstr>Część 6</vt:lpstr>
      <vt:lpstr>Część 6 wykaz dróg</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2006-09-22T13:37:51Z</dcterms:created>
  <dcterms:modified xsi:type="dcterms:W3CDTF">2025-04-09T18:52:37Z</dcterms:modified>
</cp:coreProperties>
</file>