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ELA\2025\ZP_14_25_Przeglądy\SWZ\"/>
    </mc:Choice>
  </mc:AlternateContent>
  <xr:revisionPtr revIDLastSave="0" documentId="13_ncr:1_{A79379BF-9329-4E00-9A5F-BC7B1615557F}" xr6:coauthVersionLast="36" xr6:coauthVersionMax="36" xr10:uidLastSave="{00000000-0000-0000-0000-000000000000}"/>
  <bookViews>
    <workbookView xWindow="0" yWindow="0" windowWidth="18390" windowHeight="10185" tabRatio="674" xr2:uid="{00000000-000D-0000-FFFF-FFFF00000000}"/>
  </bookViews>
  <sheets>
    <sheet name="FC" sheetId="5" r:id="rId1"/>
  </sheets>
  <calcPr calcId="191029" fullPrecision="0"/>
</workbook>
</file>

<file path=xl/calcChain.xml><?xml version="1.0" encoding="utf-8"?>
<calcChain xmlns="http://schemas.openxmlformats.org/spreadsheetml/2006/main">
  <c r="C17" i="5" l="1"/>
  <c r="C16" i="5"/>
  <c r="C29" i="5"/>
  <c r="C28" i="5"/>
  <c r="C40" i="5"/>
  <c r="C39" i="5"/>
  <c r="C54" i="5"/>
  <c r="C53" i="5"/>
  <c r="C76" i="5"/>
  <c r="C75" i="5"/>
  <c r="C96" i="5"/>
  <c r="C95" i="5"/>
  <c r="C113" i="5"/>
  <c r="C112" i="5"/>
  <c r="C124" i="5"/>
  <c r="C123" i="5"/>
  <c r="C134" i="5"/>
  <c r="C133" i="5"/>
  <c r="C144" i="5"/>
  <c r="C143" i="5"/>
  <c r="C155" i="5"/>
  <c r="C154" i="5"/>
  <c r="C166" i="5"/>
  <c r="C165" i="5"/>
  <c r="C176" i="5"/>
  <c r="C175" i="5"/>
  <c r="C188" i="5"/>
  <c r="C187" i="5"/>
  <c r="C198" i="5"/>
  <c r="C197" i="5"/>
  <c r="C208" i="5"/>
  <c r="C207" i="5"/>
  <c r="C218" i="5"/>
  <c r="C217" i="5"/>
  <c r="C228" i="5"/>
  <c r="C227" i="5"/>
  <c r="C240" i="5"/>
  <c r="C239" i="5"/>
  <c r="C250" i="5"/>
  <c r="C249" i="5"/>
  <c r="C260" i="5"/>
  <c r="C259" i="5"/>
  <c r="C270" i="5"/>
  <c r="C269" i="5"/>
  <c r="C281" i="5"/>
  <c r="C280" i="5"/>
  <c r="C295" i="5"/>
  <c r="C294" i="5"/>
  <c r="C305" i="5"/>
  <c r="C316" i="5"/>
  <c r="C315" i="5"/>
  <c r="C326" i="5"/>
  <c r="C325" i="5"/>
  <c r="C337" i="5"/>
  <c r="C336" i="5"/>
  <c r="C351" i="5"/>
  <c r="C350" i="5"/>
  <c r="C361" i="5"/>
  <c r="C360" i="5"/>
  <c r="C371" i="5"/>
  <c r="C370" i="5"/>
  <c r="C381" i="5"/>
  <c r="C380" i="5"/>
  <c r="C391" i="5"/>
  <c r="C390" i="5"/>
  <c r="C401" i="5"/>
  <c r="C400" i="5"/>
  <c r="C411" i="5"/>
  <c r="C410" i="5"/>
  <c r="C422" i="5"/>
  <c r="C421" i="5"/>
  <c r="C435" i="5"/>
  <c r="C434" i="5"/>
  <c r="C445" i="5"/>
  <c r="C455" i="5"/>
  <c r="C454" i="5"/>
  <c r="C465" i="5"/>
  <c r="C464" i="5"/>
  <c r="C485" i="5"/>
  <c r="C484" i="5"/>
  <c r="C498" i="5"/>
  <c r="C497" i="5"/>
  <c r="C512" i="5"/>
  <c r="C511" i="5"/>
  <c r="AC510" i="5"/>
  <c r="AA510" i="5"/>
  <c r="Z510" i="5"/>
  <c r="X510" i="5"/>
  <c r="U510" i="5"/>
  <c r="S510" i="5"/>
  <c r="C536" i="5" l="1"/>
  <c r="C535" i="5"/>
  <c r="AA534" i="5"/>
  <c r="J533" i="5"/>
  <c r="H533" i="5"/>
  <c r="J532" i="5"/>
  <c r="H532" i="5"/>
  <c r="J531" i="5"/>
  <c r="H531" i="5"/>
  <c r="J530" i="5"/>
  <c r="H530" i="5"/>
  <c r="J529" i="5"/>
  <c r="H529" i="5"/>
  <c r="J528" i="5"/>
  <c r="H528" i="5"/>
  <c r="J527" i="5"/>
  <c r="H527" i="5"/>
  <c r="J526" i="5"/>
  <c r="H526" i="5"/>
  <c r="N525" i="5"/>
  <c r="P525" i="5" s="1"/>
  <c r="N524" i="5"/>
  <c r="P524" i="5" s="1"/>
  <c r="J524" i="5"/>
  <c r="H524" i="5"/>
  <c r="N523" i="5"/>
  <c r="P523" i="5" s="1"/>
  <c r="N522" i="5"/>
  <c r="P522" i="5" s="1"/>
  <c r="J522" i="5"/>
  <c r="H522" i="5"/>
  <c r="N521" i="5"/>
  <c r="P521" i="5" s="1"/>
  <c r="J521" i="5"/>
  <c r="H521" i="5"/>
  <c r="N520" i="5"/>
  <c r="P520" i="5" s="1"/>
  <c r="J520" i="5"/>
  <c r="H520" i="5"/>
  <c r="AC519" i="5"/>
  <c r="AC534" i="5" s="1"/>
  <c r="X519" i="5"/>
  <c r="X534" i="5" s="1"/>
  <c r="S519" i="5"/>
  <c r="N519" i="5"/>
  <c r="H519" i="5"/>
  <c r="X495" i="5"/>
  <c r="Z495" i="5" s="1"/>
  <c r="X494" i="5"/>
  <c r="Z494" i="5" s="1"/>
  <c r="X493" i="5"/>
  <c r="Z493" i="5" s="1"/>
  <c r="S494" i="5"/>
  <c r="U494" i="5" s="1"/>
  <c r="S492" i="5"/>
  <c r="AA496" i="5"/>
  <c r="H494" i="5"/>
  <c r="J494" i="5" s="1"/>
  <c r="AC492" i="5"/>
  <c r="AC496" i="5" s="1"/>
  <c r="X492" i="5"/>
  <c r="J492" i="5"/>
  <c r="J496" i="5" s="1"/>
  <c r="H492" i="5"/>
  <c r="AA94" i="5"/>
  <c r="J93" i="5"/>
  <c r="H93" i="5"/>
  <c r="J92" i="5"/>
  <c r="H92" i="5"/>
  <c r="J91" i="5"/>
  <c r="H91" i="5"/>
  <c r="J90" i="5"/>
  <c r="H90" i="5"/>
  <c r="J89" i="5"/>
  <c r="H89" i="5"/>
  <c r="J88" i="5"/>
  <c r="H88" i="5"/>
  <c r="J87" i="5"/>
  <c r="H87" i="5"/>
  <c r="J86" i="5"/>
  <c r="H86" i="5"/>
  <c r="J85" i="5"/>
  <c r="H85" i="5"/>
  <c r="J84" i="5"/>
  <c r="H84" i="5"/>
  <c r="AC83" i="5"/>
  <c r="AC94" i="5" s="1"/>
  <c r="X83" i="5"/>
  <c r="Z83" i="5" s="1"/>
  <c r="Z94" i="5" s="1"/>
  <c r="S83" i="5"/>
  <c r="U83" i="5" s="1"/>
  <c r="U94" i="5" s="1"/>
  <c r="J83" i="5"/>
  <c r="H83" i="5"/>
  <c r="H496" i="5" l="1"/>
  <c r="N534" i="5"/>
  <c r="Z492" i="5"/>
  <c r="Z496" i="5" s="1"/>
  <c r="X496" i="5"/>
  <c r="U492" i="5"/>
  <c r="U496" i="5" s="1"/>
  <c r="S496" i="5"/>
  <c r="H534" i="5"/>
  <c r="U519" i="5"/>
  <c r="U534" i="5" s="1"/>
  <c r="S534" i="5"/>
  <c r="P519" i="5"/>
  <c r="P534" i="5" s="1"/>
  <c r="J519" i="5"/>
  <c r="J534" i="5" s="1"/>
  <c r="Z519" i="5"/>
  <c r="Z534" i="5" s="1"/>
  <c r="S94" i="5"/>
  <c r="X94" i="5"/>
  <c r="H94" i="5"/>
  <c r="J94" i="5"/>
  <c r="H162" i="5" l="1"/>
  <c r="J162" i="5"/>
  <c r="S162" i="5"/>
  <c r="S164" i="5" s="1"/>
  <c r="X162" i="5"/>
  <c r="X164" i="5" s="1"/>
  <c r="AC162" i="5"/>
  <c r="AC164" i="5" s="1"/>
  <c r="H163" i="5"/>
  <c r="J163" i="5"/>
  <c r="AA164" i="5"/>
  <c r="Z162" i="5" l="1"/>
  <c r="Z164" i="5" s="1"/>
  <c r="U162" i="5"/>
  <c r="U164" i="5" s="1"/>
  <c r="J164" i="5"/>
  <c r="H164" i="5"/>
  <c r="P51" i="5"/>
  <c r="N50" i="5"/>
  <c r="P50" i="5"/>
  <c r="N51" i="5"/>
  <c r="N36" i="5"/>
  <c r="N37" i="5"/>
  <c r="H278" i="5"/>
  <c r="J278" i="5"/>
  <c r="J509" i="5"/>
  <c r="J506" i="5"/>
  <c r="J505" i="5"/>
  <c r="H509" i="5"/>
  <c r="H508" i="5"/>
  <c r="J508" i="5"/>
  <c r="H507" i="5"/>
  <c r="J507" i="5"/>
  <c r="H506" i="5"/>
  <c r="H505" i="5"/>
  <c r="H109" i="5"/>
  <c r="J109" i="5"/>
  <c r="AC103" i="5"/>
  <c r="AC111" i="5" s="1"/>
  <c r="X103" i="5"/>
  <c r="S103" i="5"/>
  <c r="U103" i="5" s="1"/>
  <c r="U111" i="5" s="1"/>
  <c r="J103" i="5"/>
  <c r="H103" i="5"/>
  <c r="H61" i="5"/>
  <c r="H24" i="5"/>
  <c r="J24" i="5"/>
  <c r="S24" i="5"/>
  <c r="X24" i="5"/>
  <c r="AC24" i="5"/>
  <c r="AC27" i="5" s="1"/>
  <c r="H25" i="5"/>
  <c r="J25" i="5"/>
  <c r="N25" i="5"/>
  <c r="H26" i="5"/>
  <c r="J26" i="5"/>
  <c r="N26" i="5"/>
  <c r="P26" i="5"/>
  <c r="AA27" i="5"/>
  <c r="H14" i="5"/>
  <c r="H15" i="5" s="1"/>
  <c r="P25" i="5"/>
  <c r="H50" i="5"/>
  <c r="J50" i="5"/>
  <c r="H51" i="5"/>
  <c r="J51" i="5"/>
  <c r="P37" i="5"/>
  <c r="AA483" i="5"/>
  <c r="AC482" i="5"/>
  <c r="AC483" i="5" s="1"/>
  <c r="X482" i="5"/>
  <c r="Z482" i="5" s="1"/>
  <c r="Z483" i="5" s="1"/>
  <c r="S482" i="5"/>
  <c r="U482" i="5" s="1"/>
  <c r="U483" i="5" s="1"/>
  <c r="J482" i="5"/>
  <c r="J483" i="5" s="1"/>
  <c r="H482" i="5"/>
  <c r="H483" i="5" s="1"/>
  <c r="C475" i="5"/>
  <c r="C474" i="5"/>
  <c r="AA473" i="5"/>
  <c r="AC472" i="5"/>
  <c r="AC473" i="5" s="1"/>
  <c r="X472" i="5"/>
  <c r="X473" i="5" s="1"/>
  <c r="S472" i="5"/>
  <c r="S473" i="5" s="1"/>
  <c r="J472" i="5"/>
  <c r="J473" i="5" s="1"/>
  <c r="H472" i="5"/>
  <c r="H473" i="5" s="1"/>
  <c r="AA463" i="5"/>
  <c r="AC462" i="5"/>
  <c r="AC463" i="5" s="1"/>
  <c r="X462" i="5"/>
  <c r="X463" i="5" s="1"/>
  <c r="S462" i="5"/>
  <c r="S463" i="5" s="1"/>
  <c r="J462" i="5"/>
  <c r="J463" i="5" s="1"/>
  <c r="H462" i="5"/>
  <c r="H463" i="5" s="1"/>
  <c r="AA453" i="5"/>
  <c r="AC452" i="5"/>
  <c r="AC453" i="5" s="1"/>
  <c r="X452" i="5"/>
  <c r="Z452" i="5" s="1"/>
  <c r="Z453" i="5" s="1"/>
  <c r="S452" i="5"/>
  <c r="U452" i="5" s="1"/>
  <c r="U453" i="5" s="1"/>
  <c r="J452" i="5"/>
  <c r="J453" i="5" s="1"/>
  <c r="H452" i="5"/>
  <c r="H453" i="5" s="1"/>
  <c r="C444" i="5"/>
  <c r="AA443" i="5"/>
  <c r="AC442" i="5"/>
  <c r="AC443" i="5" s="1"/>
  <c r="X442" i="5"/>
  <c r="X443" i="5" s="1"/>
  <c r="S442" i="5"/>
  <c r="S443" i="5" s="1"/>
  <c r="J442" i="5"/>
  <c r="J443" i="5" s="1"/>
  <c r="H442" i="5"/>
  <c r="H443" i="5" s="1"/>
  <c r="AA409" i="5"/>
  <c r="AC408" i="5"/>
  <c r="AC409" i="5" s="1"/>
  <c r="X408" i="5"/>
  <c r="Z408" i="5" s="1"/>
  <c r="Z409" i="5" s="1"/>
  <c r="S408" i="5"/>
  <c r="S409" i="5" s="1"/>
  <c r="J408" i="5"/>
  <c r="J409" i="5" s="1"/>
  <c r="H408" i="5"/>
  <c r="H409" i="5" s="1"/>
  <c r="AA399" i="5"/>
  <c r="AC398" i="5"/>
  <c r="AC399" i="5" s="1"/>
  <c r="X398" i="5"/>
  <c r="X399" i="5" s="1"/>
  <c r="S398" i="5"/>
  <c r="J398" i="5"/>
  <c r="J399" i="5" s="1"/>
  <c r="H398" i="5"/>
  <c r="H399" i="5" s="1"/>
  <c r="AA349" i="5"/>
  <c r="J348" i="5"/>
  <c r="H348" i="5"/>
  <c r="J347" i="5"/>
  <c r="H347" i="5"/>
  <c r="J346" i="5"/>
  <c r="H346" i="5"/>
  <c r="J345" i="5"/>
  <c r="H345" i="5"/>
  <c r="AC344" i="5"/>
  <c r="AC349" i="5" s="1"/>
  <c r="X344" i="5"/>
  <c r="Z344" i="5" s="1"/>
  <c r="Z349" i="5" s="1"/>
  <c r="S344" i="5"/>
  <c r="U344" i="5" s="1"/>
  <c r="U349" i="5" s="1"/>
  <c r="J344" i="5"/>
  <c r="H344" i="5"/>
  <c r="AA279" i="5"/>
  <c r="H185" i="5"/>
  <c r="J185" i="5"/>
  <c r="AA132" i="5"/>
  <c r="AC131" i="5"/>
  <c r="AC132" i="5" s="1"/>
  <c r="X131" i="5"/>
  <c r="X132" i="5" s="1"/>
  <c r="S131" i="5"/>
  <c r="S132" i="5" s="1"/>
  <c r="J131" i="5"/>
  <c r="J132" i="5" s="1"/>
  <c r="H131" i="5"/>
  <c r="H132" i="5" s="1"/>
  <c r="AA111" i="5"/>
  <c r="H110" i="5"/>
  <c r="J110" i="5"/>
  <c r="H108" i="5"/>
  <c r="J108" i="5"/>
  <c r="H107" i="5"/>
  <c r="J107" i="5"/>
  <c r="H106" i="5"/>
  <c r="J106" i="5"/>
  <c r="H105" i="5"/>
  <c r="J105" i="5"/>
  <c r="H104" i="5"/>
  <c r="H73" i="5"/>
  <c r="J73" i="5"/>
  <c r="AA38" i="5"/>
  <c r="H37" i="5"/>
  <c r="AC36" i="5"/>
  <c r="AC38" i="5" s="1"/>
  <c r="X36" i="5"/>
  <c r="X38" i="5" s="1"/>
  <c r="S36" i="5"/>
  <c r="U36" i="5" s="1"/>
  <c r="U38" i="5" s="1"/>
  <c r="J36" i="5"/>
  <c r="H36" i="5"/>
  <c r="AA15" i="5"/>
  <c r="AC14" i="5"/>
  <c r="AC15" i="5" s="1"/>
  <c r="X14" i="5"/>
  <c r="Z14" i="5" s="1"/>
  <c r="Z15" i="5" s="1"/>
  <c r="S14" i="5"/>
  <c r="S15" i="5" s="1"/>
  <c r="J14" i="5"/>
  <c r="J15" i="5" s="1"/>
  <c r="P36" i="5"/>
  <c r="AA122" i="5"/>
  <c r="S120" i="5"/>
  <c r="U120" i="5" s="1"/>
  <c r="H120" i="5"/>
  <c r="AA369" i="5"/>
  <c r="AC120" i="5"/>
  <c r="AC122" i="5" s="1"/>
  <c r="X120" i="5"/>
  <c r="Z120" i="5" s="1"/>
  <c r="AC61" i="5"/>
  <c r="AC74" i="5" s="1"/>
  <c r="C306" i="5"/>
  <c r="P49" i="5"/>
  <c r="N49" i="5"/>
  <c r="P48" i="5"/>
  <c r="N48" i="5"/>
  <c r="P47" i="5"/>
  <c r="N47" i="5"/>
  <c r="H432" i="5"/>
  <c r="J432" i="5"/>
  <c r="H431" i="5"/>
  <c r="J431" i="5"/>
  <c r="H430" i="5"/>
  <c r="H429" i="5"/>
  <c r="J429" i="5"/>
  <c r="J419" i="5"/>
  <c r="H419" i="5"/>
  <c r="J418" i="5"/>
  <c r="H418" i="5"/>
  <c r="J388" i="5"/>
  <c r="J389" i="5" s="1"/>
  <c r="H388" i="5"/>
  <c r="H389" i="5" s="1"/>
  <c r="J378" i="5"/>
  <c r="J379" i="5" s="1"/>
  <c r="H378" i="5"/>
  <c r="H379" i="5" s="1"/>
  <c r="J368" i="5"/>
  <c r="J369" i="5" s="1"/>
  <c r="H368" i="5"/>
  <c r="H369" i="5" s="1"/>
  <c r="J358" i="5"/>
  <c r="J359" i="5" s="1"/>
  <c r="H358" i="5"/>
  <c r="H359" i="5" s="1"/>
  <c r="J334" i="5"/>
  <c r="H334" i="5"/>
  <c r="J333" i="5"/>
  <c r="H333" i="5"/>
  <c r="J323" i="5"/>
  <c r="J324" i="5" s="1"/>
  <c r="H323" i="5"/>
  <c r="H324" i="5" s="1"/>
  <c r="J313" i="5"/>
  <c r="J314" i="5" s="1"/>
  <c r="H313" i="5"/>
  <c r="H314" i="5" s="1"/>
  <c r="J303" i="5"/>
  <c r="H303" i="5"/>
  <c r="J302" i="5"/>
  <c r="H302" i="5"/>
  <c r="H292" i="5"/>
  <c r="J292" i="5"/>
  <c r="J291" i="5"/>
  <c r="H291" i="5"/>
  <c r="H290" i="5"/>
  <c r="J290" i="5"/>
  <c r="H289" i="5"/>
  <c r="J289" i="5"/>
  <c r="H288" i="5"/>
  <c r="J277" i="5"/>
  <c r="J279" i="5" s="1"/>
  <c r="H277" i="5"/>
  <c r="H279" i="5" s="1"/>
  <c r="J267" i="5"/>
  <c r="J268" i="5" s="1"/>
  <c r="H267" i="5"/>
  <c r="H268" i="5" s="1"/>
  <c r="H257" i="5"/>
  <c r="H258" i="5" s="1"/>
  <c r="J257" i="5"/>
  <c r="J258" i="5" s="1"/>
  <c r="J247" i="5"/>
  <c r="J248" i="5" s="1"/>
  <c r="H247" i="5"/>
  <c r="H248" i="5" s="1"/>
  <c r="H237" i="5"/>
  <c r="J237" i="5"/>
  <c r="H236" i="5"/>
  <c r="J236" i="5"/>
  <c r="H235" i="5"/>
  <c r="J235" i="5"/>
  <c r="J225" i="5"/>
  <c r="J226" i="5" s="1"/>
  <c r="H225" i="5"/>
  <c r="H226" i="5" s="1"/>
  <c r="H215" i="5"/>
  <c r="H216" i="5" s="1"/>
  <c r="H205" i="5"/>
  <c r="H206" i="5" s="1"/>
  <c r="H195" i="5"/>
  <c r="H196" i="5" s="1"/>
  <c r="J195" i="5"/>
  <c r="J196" i="5" s="1"/>
  <c r="H184" i="5"/>
  <c r="J184" i="5"/>
  <c r="H183" i="5"/>
  <c r="J173" i="5"/>
  <c r="J174" i="5" s="1"/>
  <c r="H173" i="5"/>
  <c r="H174" i="5" s="1"/>
  <c r="J152" i="5"/>
  <c r="H152" i="5"/>
  <c r="H151" i="5"/>
  <c r="J151" i="5"/>
  <c r="H141" i="5"/>
  <c r="H142" i="5" s="1"/>
  <c r="J121" i="5"/>
  <c r="H121" i="5"/>
  <c r="H72" i="5"/>
  <c r="J72" i="5"/>
  <c r="H71" i="5"/>
  <c r="J71" i="5"/>
  <c r="H70" i="5"/>
  <c r="J70" i="5"/>
  <c r="J69" i="5"/>
  <c r="H69" i="5"/>
  <c r="H68" i="5"/>
  <c r="J68" i="5"/>
  <c r="H67" i="5"/>
  <c r="J67" i="5"/>
  <c r="H66" i="5"/>
  <c r="J66" i="5"/>
  <c r="H65" i="5"/>
  <c r="J65" i="5"/>
  <c r="H64" i="5"/>
  <c r="J64" i="5"/>
  <c r="H63" i="5"/>
  <c r="J63" i="5"/>
  <c r="H62" i="5"/>
  <c r="J62" i="5"/>
  <c r="J61" i="5"/>
  <c r="H49" i="5"/>
  <c r="J49" i="5"/>
  <c r="J48" i="5"/>
  <c r="H48" i="5"/>
  <c r="H47" i="5"/>
  <c r="AC215" i="5"/>
  <c r="AC216" i="5" s="1"/>
  <c r="X215" i="5"/>
  <c r="Z215" i="5" s="1"/>
  <c r="Z216" i="5" s="1"/>
  <c r="S215" i="5"/>
  <c r="U215" i="5" s="1"/>
  <c r="U216" i="5" s="1"/>
  <c r="AC429" i="5"/>
  <c r="AC433" i="5" s="1"/>
  <c r="AC418" i="5"/>
  <c r="AC420" i="5" s="1"/>
  <c r="AC388" i="5"/>
  <c r="AC389" i="5" s="1"/>
  <c r="AC378" i="5"/>
  <c r="AC379" i="5" s="1"/>
  <c r="AC368" i="5"/>
  <c r="AC369" i="5" s="1"/>
  <c r="AC358" i="5"/>
  <c r="AC359" i="5" s="1"/>
  <c r="AC333" i="5"/>
  <c r="AC335" i="5" s="1"/>
  <c r="AC323" i="5"/>
  <c r="AC324" i="5" s="1"/>
  <c r="AC313" i="5"/>
  <c r="AC314" i="5" s="1"/>
  <c r="AC302" i="5"/>
  <c r="AC304" i="5" s="1"/>
  <c r="AC288" i="5"/>
  <c r="AC293" i="5" s="1"/>
  <c r="AC277" i="5"/>
  <c r="AC279" i="5" s="1"/>
  <c r="AC267" i="5"/>
  <c r="AC268" i="5" s="1"/>
  <c r="AC257" i="5"/>
  <c r="AC258" i="5" s="1"/>
  <c r="X257" i="5"/>
  <c r="X258" i="5" s="1"/>
  <c r="AC247" i="5"/>
  <c r="AC248" i="5" s="1"/>
  <c r="AC235" i="5"/>
  <c r="AC238" i="5" s="1"/>
  <c r="AC225" i="5"/>
  <c r="AC226" i="5" s="1"/>
  <c r="AC205" i="5"/>
  <c r="AC206" i="5" s="1"/>
  <c r="AC195" i="5"/>
  <c r="AC196" i="5" s="1"/>
  <c r="AC183" i="5"/>
  <c r="AC186" i="5" s="1"/>
  <c r="AC173" i="5"/>
  <c r="AC174" i="5" s="1"/>
  <c r="AC151" i="5"/>
  <c r="AC153" i="5" s="1"/>
  <c r="AC141" i="5"/>
  <c r="AC142" i="5" s="1"/>
  <c r="AC47" i="5"/>
  <c r="AC52" i="5" s="1"/>
  <c r="X61" i="5"/>
  <c r="X74" i="5" s="1"/>
  <c r="AA74" i="5"/>
  <c r="S61" i="5"/>
  <c r="U61" i="5" s="1"/>
  <c r="U74" i="5" s="1"/>
  <c r="S47" i="5"/>
  <c r="U47" i="5" s="1"/>
  <c r="U52" i="5" s="1"/>
  <c r="X47" i="5"/>
  <c r="Z47" i="5" s="1"/>
  <c r="Z52" i="5" s="1"/>
  <c r="U122" i="5"/>
  <c r="Z122" i="5"/>
  <c r="S141" i="5"/>
  <c r="U141" i="5" s="1"/>
  <c r="U142" i="5" s="1"/>
  <c r="X141" i="5"/>
  <c r="S151" i="5"/>
  <c r="U151" i="5" s="1"/>
  <c r="U153" i="5" s="1"/>
  <c r="X151" i="5"/>
  <c r="Z151" i="5" s="1"/>
  <c r="Z153" i="5" s="1"/>
  <c r="S173" i="5"/>
  <c r="S174" i="5" s="1"/>
  <c r="X173" i="5"/>
  <c r="Z173" i="5" s="1"/>
  <c r="Z174" i="5" s="1"/>
  <c r="S183" i="5"/>
  <c r="U183" i="5" s="1"/>
  <c r="U186" i="5" s="1"/>
  <c r="X183" i="5"/>
  <c r="S195" i="5"/>
  <c r="U195" i="5" s="1"/>
  <c r="U196" i="5" s="1"/>
  <c r="X195" i="5"/>
  <c r="Z195" i="5" s="1"/>
  <c r="Z196" i="5" s="1"/>
  <c r="S205" i="5"/>
  <c r="U205" i="5" s="1"/>
  <c r="U206" i="5" s="1"/>
  <c r="X205" i="5"/>
  <c r="X206" i="5" s="1"/>
  <c r="S225" i="5"/>
  <c r="S226" i="5" s="1"/>
  <c r="X225" i="5"/>
  <c r="Z225" i="5" s="1"/>
  <c r="Z226" i="5" s="1"/>
  <c r="S235" i="5"/>
  <c r="S238" i="5" s="1"/>
  <c r="X235" i="5"/>
  <c r="Z235" i="5" s="1"/>
  <c r="Z238" i="5" s="1"/>
  <c r="S247" i="5"/>
  <c r="S248" i="5" s="1"/>
  <c r="X247" i="5"/>
  <c r="X248" i="5" s="1"/>
  <c r="S257" i="5"/>
  <c r="S258" i="5" s="1"/>
  <c r="S267" i="5"/>
  <c r="S268" i="5" s="1"/>
  <c r="X267" i="5"/>
  <c r="Z267" i="5" s="1"/>
  <c r="Z268" i="5" s="1"/>
  <c r="S277" i="5"/>
  <c r="U277" i="5" s="1"/>
  <c r="U279" i="5" s="1"/>
  <c r="X277" i="5"/>
  <c r="X279" i="5" s="1"/>
  <c r="S288" i="5"/>
  <c r="S293" i="5" s="1"/>
  <c r="X288" i="5"/>
  <c r="X293" i="5" s="1"/>
  <c r="S302" i="5"/>
  <c r="U302" i="5" s="1"/>
  <c r="U304" i="5" s="1"/>
  <c r="X302" i="5"/>
  <c r="Z302" i="5" s="1"/>
  <c r="Z304" i="5" s="1"/>
  <c r="S313" i="5"/>
  <c r="S314" i="5" s="1"/>
  <c r="X313" i="5"/>
  <c r="X314" i="5" s="1"/>
  <c r="S323" i="5"/>
  <c r="U323" i="5" s="1"/>
  <c r="U324" i="5" s="1"/>
  <c r="X323" i="5"/>
  <c r="X324" i="5" s="1"/>
  <c r="S333" i="5"/>
  <c r="U333" i="5" s="1"/>
  <c r="U335" i="5" s="1"/>
  <c r="X333" i="5"/>
  <c r="S358" i="5"/>
  <c r="U358" i="5" s="1"/>
  <c r="U359" i="5" s="1"/>
  <c r="X358" i="5"/>
  <c r="Z358" i="5" s="1"/>
  <c r="Z359" i="5" s="1"/>
  <c r="S378" i="5"/>
  <c r="U378" i="5" s="1"/>
  <c r="U379" i="5" s="1"/>
  <c r="X378" i="5"/>
  <c r="Z378" i="5" s="1"/>
  <c r="Z379" i="5" s="1"/>
  <c r="S388" i="5"/>
  <c r="S389" i="5" s="1"/>
  <c r="X388" i="5"/>
  <c r="Z388" i="5" s="1"/>
  <c r="Z389" i="5" s="1"/>
  <c r="S418" i="5"/>
  <c r="U418" i="5" s="1"/>
  <c r="U420" i="5" s="1"/>
  <c r="X418" i="5"/>
  <c r="Z418" i="5" s="1"/>
  <c r="Z420" i="5" s="1"/>
  <c r="S429" i="5"/>
  <c r="X429" i="5"/>
  <c r="Z429" i="5" s="1"/>
  <c r="Z433" i="5" s="1"/>
  <c r="AA52" i="5"/>
  <c r="S122" i="5"/>
  <c r="AA142" i="5"/>
  <c r="AA153" i="5"/>
  <c r="AA174" i="5"/>
  <c r="AA186" i="5"/>
  <c r="AA196" i="5"/>
  <c r="AA206" i="5"/>
  <c r="AA216" i="5"/>
  <c r="AA226" i="5"/>
  <c r="AA238" i="5"/>
  <c r="AA248" i="5"/>
  <c r="AA258" i="5"/>
  <c r="AA268" i="5"/>
  <c r="AA293" i="5"/>
  <c r="AA304" i="5"/>
  <c r="AA314" i="5"/>
  <c r="AA324" i="5"/>
  <c r="AA335" i="5"/>
  <c r="AA359" i="5"/>
  <c r="AA379" i="5"/>
  <c r="AA389" i="5"/>
  <c r="AA420" i="5"/>
  <c r="AA433" i="5"/>
  <c r="X368" i="5"/>
  <c r="S368" i="5"/>
  <c r="X122" i="5"/>
  <c r="J430" i="5"/>
  <c r="J288" i="5"/>
  <c r="J205" i="5"/>
  <c r="J206" i="5" s="1"/>
  <c r="J104" i="5"/>
  <c r="J47" i="5"/>
  <c r="J37" i="5"/>
  <c r="J215" i="5"/>
  <c r="J216" i="5" s="1"/>
  <c r="J183" i="5"/>
  <c r="J141" i="5"/>
  <c r="J142" i="5" s="1"/>
  <c r="J120" i="5"/>
  <c r="H510" i="5" l="1"/>
  <c r="J510" i="5"/>
  <c r="S453" i="5"/>
  <c r="X453" i="5"/>
  <c r="U388" i="5"/>
  <c r="U389" i="5" s="1"/>
  <c r="J304" i="5"/>
  <c r="X216" i="5"/>
  <c r="U14" i="5"/>
  <c r="U15" i="5" s="1"/>
  <c r="H420" i="5"/>
  <c r="U225" i="5"/>
  <c r="U226" i="5" s="1"/>
  <c r="J238" i="5"/>
  <c r="Z257" i="5"/>
  <c r="Z258" i="5" s="1"/>
  <c r="H238" i="5"/>
  <c r="X196" i="5"/>
  <c r="Z323" i="5"/>
  <c r="Z324" i="5" s="1"/>
  <c r="Z398" i="5"/>
  <c r="Z399" i="5" s="1"/>
  <c r="S38" i="5"/>
  <c r="X483" i="5"/>
  <c r="U442" i="5"/>
  <c r="U443" i="5" s="1"/>
  <c r="P52" i="5"/>
  <c r="Z61" i="5"/>
  <c r="Z74" i="5" s="1"/>
  <c r="Z313" i="5"/>
  <c r="Z314" i="5" s="1"/>
  <c r="U408" i="5"/>
  <c r="U409" i="5" s="1"/>
  <c r="Z462" i="5"/>
  <c r="Z463" i="5" s="1"/>
  <c r="U173" i="5"/>
  <c r="U174" i="5" s="1"/>
  <c r="U462" i="5"/>
  <c r="U463" i="5" s="1"/>
  <c r="J153" i="5"/>
  <c r="Z36" i="5"/>
  <c r="Z38" i="5" s="1"/>
  <c r="H122" i="5"/>
  <c r="H27" i="5"/>
  <c r="S483" i="5"/>
  <c r="X409" i="5"/>
  <c r="S216" i="5"/>
  <c r="J111" i="5"/>
  <c r="X304" i="5"/>
  <c r="S279" i="5"/>
  <c r="Z205" i="5"/>
  <c r="Z206" i="5" s="1"/>
  <c r="X238" i="5"/>
  <c r="S142" i="5"/>
  <c r="S379" i="5"/>
  <c r="X349" i="5"/>
  <c r="X379" i="5"/>
  <c r="Z247" i="5"/>
  <c r="Z248" i="5" s="1"/>
  <c r="N52" i="5"/>
  <c r="J349" i="5"/>
  <c r="J122" i="5"/>
  <c r="S196" i="5"/>
  <c r="U235" i="5"/>
  <c r="U238" i="5" s="1"/>
  <c r="S186" i="5"/>
  <c r="Z131" i="5"/>
  <c r="Z132" i="5" s="1"/>
  <c r="S74" i="5"/>
  <c r="U257" i="5"/>
  <c r="U258" i="5" s="1"/>
  <c r="J420" i="5"/>
  <c r="H38" i="5"/>
  <c r="X226" i="5"/>
  <c r="P38" i="5"/>
  <c r="H335" i="5"/>
  <c r="J52" i="5"/>
  <c r="H349" i="5"/>
  <c r="S111" i="5"/>
  <c r="Z288" i="5"/>
  <c r="Z293" i="5" s="1"/>
  <c r="S420" i="5"/>
  <c r="H74" i="5"/>
  <c r="P27" i="5"/>
  <c r="X15" i="5"/>
  <c r="H433" i="5"/>
  <c r="S349" i="5"/>
  <c r="H304" i="5"/>
  <c r="X433" i="5"/>
  <c r="X268" i="5"/>
  <c r="N27" i="5"/>
  <c r="S324" i="5"/>
  <c r="X420" i="5"/>
  <c r="J293" i="5"/>
  <c r="J433" i="5"/>
  <c r="J74" i="5"/>
  <c r="H153" i="5"/>
  <c r="U472" i="5"/>
  <c r="U473" i="5" s="1"/>
  <c r="X52" i="5"/>
  <c r="X153" i="5"/>
  <c r="J335" i="5"/>
  <c r="Z472" i="5"/>
  <c r="Z473" i="5" s="1"/>
  <c r="U288" i="5"/>
  <c r="U293" i="5" s="1"/>
  <c r="U131" i="5"/>
  <c r="U132" i="5" s="1"/>
  <c r="J38" i="5"/>
  <c r="X389" i="5"/>
  <c r="J27" i="5"/>
  <c r="U313" i="5"/>
  <c r="U314" i="5" s="1"/>
  <c r="H111" i="5"/>
  <c r="S52" i="5"/>
  <c r="S335" i="5"/>
  <c r="S153" i="5"/>
  <c r="U267" i="5"/>
  <c r="U268" i="5" s="1"/>
  <c r="H52" i="5"/>
  <c r="Z277" i="5"/>
  <c r="Z279" i="5" s="1"/>
  <c r="S304" i="5"/>
  <c r="J186" i="5"/>
  <c r="X174" i="5"/>
  <c r="U247" i="5"/>
  <c r="U248" i="5" s="1"/>
  <c r="N38" i="5"/>
  <c r="S359" i="5"/>
  <c r="Z442" i="5"/>
  <c r="Z443" i="5" s="1"/>
  <c r="H293" i="5"/>
  <c r="S206" i="5"/>
  <c r="S369" i="5"/>
  <c r="U368" i="5"/>
  <c r="U369" i="5" s="1"/>
  <c r="U429" i="5"/>
  <c r="U433" i="5" s="1"/>
  <c r="S433" i="5"/>
  <c r="Z333" i="5"/>
  <c r="Z335" i="5" s="1"/>
  <c r="X335" i="5"/>
  <c r="S399" i="5"/>
  <c r="U398" i="5"/>
  <c r="U399" i="5" s="1"/>
  <c r="X142" i="5"/>
  <c r="Z141" i="5"/>
  <c r="Z142" i="5" s="1"/>
  <c r="X369" i="5"/>
  <c r="Z368" i="5"/>
  <c r="Z369" i="5" s="1"/>
  <c r="H186" i="5"/>
  <c r="Z103" i="5"/>
  <c r="Z111" i="5" s="1"/>
  <c r="X111" i="5"/>
  <c r="X359" i="5"/>
  <c r="X186" i="5"/>
  <c r="Z183" i="5"/>
  <c r="Z186" i="5" s="1"/>
  <c r="S27" i="5"/>
  <c r="U24" i="5"/>
  <c r="U27" i="5" s="1"/>
  <c r="Z24" i="5"/>
  <c r="Z27" i="5" s="1"/>
  <c r="X27" i="5"/>
</calcChain>
</file>

<file path=xl/sharedStrings.xml><?xml version="1.0" encoding="utf-8"?>
<sst xmlns="http://schemas.openxmlformats.org/spreadsheetml/2006/main" count="3384" uniqueCount="502">
  <si>
    <t>CZĘŚĆ OGÓLNA</t>
  </si>
  <si>
    <t>PRZEGLĄDY</t>
  </si>
  <si>
    <t>NAPRAWY</t>
  </si>
  <si>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</si>
  <si>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</si>
  <si>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</si>
  <si>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</si>
  <si>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</si>
  <si>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</si>
  <si>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</si>
  <si>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</si>
  <si>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</si>
  <si>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</si>
  <si>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</si>
  <si>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</si>
  <si>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5.</t>
  </si>
  <si>
    <t>6.</t>
  </si>
  <si>
    <t>7.</t>
  </si>
  <si>
    <t>8.</t>
  </si>
  <si>
    <t>Model</t>
  </si>
  <si>
    <t>Ilość urządzeń</t>
  </si>
  <si>
    <t>PAKIET NR 7</t>
  </si>
  <si>
    <t>9.</t>
  </si>
  <si>
    <t>10.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</si>
  <si>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</si>
  <si>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</si>
  <si>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</si>
  <si>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</si>
  <si>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>Maksymalna cena wymiany elementu urządzenia netto</t>
  </si>
  <si>
    <t>Wymieniane elementy</t>
  </si>
  <si>
    <t>Ilość sztuk</t>
  </si>
  <si>
    <t>Łącznie wymiana elementów netto</t>
  </si>
  <si>
    <t>Łącznie wymiana elementów brutto</t>
  </si>
  <si>
    <t>Ilość dojazdów</t>
  </si>
  <si>
    <t>Maksymalny jednorazowy koszt dojazdu do siedziby Zamawiającego netto</t>
  </si>
  <si>
    <t>Łączne koszty dojazdu netto</t>
  </si>
  <si>
    <t>Łączne koszty dojazdu brutto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</si>
  <si>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</si>
  <si>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</si>
  <si>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 xml:space="preserve">RAZEM </t>
  </si>
  <si>
    <t>11.</t>
  </si>
  <si>
    <t>12.</t>
  </si>
  <si>
    <t>13.</t>
  </si>
  <si>
    <t>Wstrzykiwacz kontrastu</t>
  </si>
  <si>
    <t>Ilość przesyłek</t>
  </si>
  <si>
    <t>Wymiana filtrów</t>
  </si>
  <si>
    <t>Ilość (komplet)</t>
  </si>
  <si>
    <t>Maksymalny jednorazowy koszt przesyłki do siedziby Zamawiającego netto</t>
  </si>
  <si>
    <t>Komora laminarna</t>
  </si>
  <si>
    <t>k1000</t>
  </si>
  <si>
    <t>Alpina</t>
  </si>
  <si>
    <t>SafeFlow 1.2</t>
  </si>
  <si>
    <t>SafeFlow 1.8</t>
  </si>
  <si>
    <t xml:space="preserve">Bio Air </t>
  </si>
  <si>
    <t>PAKIET NR 8</t>
  </si>
  <si>
    <t>Chłodziarka do banku krwi</t>
  </si>
  <si>
    <t>BBR 700/5</t>
  </si>
  <si>
    <t>Angelantoni</t>
  </si>
  <si>
    <t>Chłodziarka laboratoryjna</t>
  </si>
  <si>
    <t>FRL 260 V-M</t>
  </si>
  <si>
    <t>Szafa chłodnicza</t>
  </si>
  <si>
    <t>CE 2000/2 TN-GL</t>
  </si>
  <si>
    <t>Zamrażarka laboratoryjna</t>
  </si>
  <si>
    <t>Chłodziarko-zamrażarka</t>
  </si>
  <si>
    <t>LFF 270</t>
  </si>
  <si>
    <t>Arctiko by Dairei</t>
  </si>
  <si>
    <t>UPLTF 90</t>
  </si>
  <si>
    <t>Laboratoryjna szafa mroźnicza</t>
  </si>
  <si>
    <t>SN-400 L</t>
  </si>
  <si>
    <t>BOLARUS S.A.</t>
  </si>
  <si>
    <t>Laboratoryjna witryna chłodnicza</t>
  </si>
  <si>
    <t>WS-711 L</t>
  </si>
  <si>
    <t>Chłodziarka do leków</t>
  </si>
  <si>
    <t>LKUv 1610</t>
  </si>
  <si>
    <t>LIEBHERR</t>
  </si>
  <si>
    <t>Chłodziarka farmaceutyczna</t>
  </si>
  <si>
    <t>AKG 377</t>
  </si>
  <si>
    <t>Vestfrost</t>
  </si>
  <si>
    <t>Witryna chłodnicza</t>
  </si>
  <si>
    <t>SLC 1400 Glass</t>
  </si>
  <si>
    <t>Bolarus</t>
  </si>
  <si>
    <t>S 711</t>
  </si>
  <si>
    <t>LKV 3913</t>
  </si>
  <si>
    <t>PAKIET NR 9</t>
  </si>
  <si>
    <t>Pompa infuzyjna strzykawkowa</t>
  </si>
  <si>
    <t>Elektrokardiograf</t>
  </si>
  <si>
    <t>Holter ciśnieniowy</t>
  </si>
  <si>
    <t>Holter EKG</t>
  </si>
  <si>
    <t>Defibrylator</t>
  </si>
  <si>
    <t>PAKIET NR 11</t>
  </si>
  <si>
    <t>PAKIET NR 13</t>
  </si>
  <si>
    <t>PAKIET NR 14</t>
  </si>
  <si>
    <t>BTL-08 MT Plus</t>
  </si>
  <si>
    <t>BTL</t>
  </si>
  <si>
    <t>PAKIET NR 17</t>
  </si>
  <si>
    <t>PAKIET NR 19</t>
  </si>
  <si>
    <t>Kardiomonitor</t>
  </si>
  <si>
    <t>Zamrażarka niskotemperaturowa</t>
  </si>
  <si>
    <t>Unifrez U80</t>
  </si>
  <si>
    <t>Daihan Scientific Co., Ltd.</t>
  </si>
  <si>
    <t>Macerator</t>
  </si>
  <si>
    <t>Pulpmatic UNO</t>
  </si>
  <si>
    <t>DDC Dolphin</t>
  </si>
  <si>
    <t>Kolumna gazów medycznych</t>
  </si>
  <si>
    <t>Stanowisko centralnego nadzoru</t>
  </si>
  <si>
    <t>PAKIET NR 29</t>
  </si>
  <si>
    <t>PAKIET NR 31</t>
  </si>
  <si>
    <t>Injectomat Agilia</t>
  </si>
  <si>
    <t>Injectomat MC Agilia</t>
  </si>
  <si>
    <t>Fresenius</t>
  </si>
  <si>
    <t>Aparat do terapii nerkozastępczej</t>
  </si>
  <si>
    <t>Multifiltrate Pro</t>
  </si>
  <si>
    <t>Multifiltrate Ci-Ca</t>
  </si>
  <si>
    <t>Bronchofiberoskop</t>
  </si>
  <si>
    <t>FB-120T</t>
  </si>
  <si>
    <t>Fujinon, Inc</t>
  </si>
  <si>
    <t>Akumulator</t>
  </si>
  <si>
    <t>Urządzenia do terapii promieniowaniem UV</t>
  </si>
  <si>
    <t>PUVA 100</t>
  </si>
  <si>
    <t>HERBERT WALDMANN GMBH&amp;CO</t>
  </si>
  <si>
    <t>PUVA 236 T</t>
  </si>
  <si>
    <t>UV 7001 K</t>
  </si>
  <si>
    <t>Aparat mierzący kostka - ramię</t>
  </si>
  <si>
    <t>Doppler DMXR</t>
  </si>
  <si>
    <t>Huntleigh Healthcare Ltd.</t>
  </si>
  <si>
    <t>Kardiostymulator</t>
  </si>
  <si>
    <t>MIP-801</t>
  </si>
  <si>
    <t>ITAM</t>
  </si>
  <si>
    <t>System do kompresji klatki piersiowej</t>
  </si>
  <si>
    <t>LUKAS 3</t>
  </si>
  <si>
    <t>Jolife Ab</t>
  </si>
  <si>
    <t>Aparat elektrochirurgiczny</t>
  </si>
  <si>
    <t>ELTRON 80</t>
  </si>
  <si>
    <t>LED SpA</t>
  </si>
  <si>
    <t>Aparat do drenażu jamy opłucnej</t>
  </si>
  <si>
    <t>Thopaz</t>
  </si>
  <si>
    <t>Medela</t>
  </si>
  <si>
    <t>Thopaz +</t>
  </si>
  <si>
    <t>Ssak elektryczny</t>
  </si>
  <si>
    <t>Dominant Flex</t>
  </si>
  <si>
    <t>Miernik przepływu wieńcowego</t>
  </si>
  <si>
    <t>MiraQ Cardiac</t>
  </si>
  <si>
    <t>Medistim ASA</t>
  </si>
  <si>
    <t>LifePak 20</t>
  </si>
  <si>
    <t>Physio-Control</t>
  </si>
  <si>
    <t>Medtronic</t>
  </si>
  <si>
    <t>Spirometr</t>
  </si>
  <si>
    <t>Lungtest 1000 SB</t>
  </si>
  <si>
    <t xml:space="preserve">MES </t>
  </si>
  <si>
    <t>Wirówka laboratoryjna</t>
  </si>
  <si>
    <t>MPW 55</t>
  </si>
  <si>
    <t>MPW</t>
  </si>
  <si>
    <t>223c</t>
  </si>
  <si>
    <t>223e</t>
  </si>
  <si>
    <t>260R</t>
  </si>
  <si>
    <t>Mikroskop</t>
  </si>
  <si>
    <t>CH-40</t>
  </si>
  <si>
    <t>CX-40</t>
  </si>
  <si>
    <t>Olympus</t>
  </si>
  <si>
    <t>Chemagic 360-D</t>
  </si>
  <si>
    <t>Perkin Elmer</t>
  </si>
  <si>
    <t>Aparat rtg przyłóżkowy</t>
  </si>
  <si>
    <t>Monitor rzutu serca</t>
  </si>
  <si>
    <t>Pulsioflex</t>
  </si>
  <si>
    <t>Pulsion Medical Systems SE</t>
  </si>
  <si>
    <t>Transportix PLUS 4.0</t>
  </si>
  <si>
    <t>TXL-PLUS4-APR</t>
  </si>
  <si>
    <t>RADIOLOGIA S.A.</t>
  </si>
  <si>
    <t>Aparat do izolacji kwasów nukleinowych</t>
  </si>
  <si>
    <t>EXM6000</t>
  </si>
  <si>
    <t>Zybio Inc</t>
  </si>
  <si>
    <t>FIVE 11303BNX</t>
  </si>
  <si>
    <t>Storz</t>
  </si>
  <si>
    <t>Stół rentgenowski</t>
  </si>
  <si>
    <t>SurgiGraphic 6000</t>
  </si>
  <si>
    <t>Steris Corp.</t>
  </si>
  <si>
    <t>THERMI</t>
  </si>
  <si>
    <t>G. SAMARAS S.A.</t>
  </si>
  <si>
    <t>CARDIOVIT AT-2 Plus</t>
  </si>
  <si>
    <t>Cardiovit FT-1</t>
  </si>
  <si>
    <t>Schiller AG</t>
  </si>
  <si>
    <t>Łączne koszty przesyłek netto</t>
  </si>
  <si>
    <t>Łączne koszty przesyłek brutto</t>
  </si>
  <si>
    <t>BR-102 plus</t>
  </si>
  <si>
    <t>Medilog AR</t>
  </si>
  <si>
    <t>System holterowski</t>
  </si>
  <si>
    <t>Medilog Darwin 2</t>
  </si>
  <si>
    <t>System do prób wysiłkowych z bieżnią</t>
  </si>
  <si>
    <t>Cardiovit CS-104</t>
  </si>
  <si>
    <t>Maksymalny jednorazowy koszt dojazdu  do siedziby Zamawiającego netto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</si>
  <si>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</si>
  <si>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</si>
  <si>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</si>
  <si>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</si>
  <si>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</si>
  <si>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</si>
  <si>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</si>
  <si>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</si>
  <si>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</si>
  <si>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</si>
  <si>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K</t>
  </si>
  <si>
    <t>L</t>
  </si>
  <si>
    <t>M</t>
  </si>
  <si>
    <t>N= L*M</t>
  </si>
  <si>
    <t>O</t>
  </si>
  <si>
    <t>P=N+N*0</t>
  </si>
  <si>
    <t>Q</t>
  </si>
  <si>
    <t>R</t>
  </si>
  <si>
    <t>S=Q*R</t>
  </si>
  <si>
    <t>T</t>
  </si>
  <si>
    <t>U=S*T+S</t>
  </si>
  <si>
    <t>V</t>
  </si>
  <si>
    <t>W</t>
  </si>
  <si>
    <t>X=V*W</t>
  </si>
  <si>
    <t>Y</t>
  </si>
  <si>
    <t>Z=X*Y+X</t>
  </si>
  <si>
    <t>AA</t>
  </si>
  <si>
    <t>AB</t>
  </si>
  <si>
    <t>AC</t>
  </si>
  <si>
    <t>Załącznik nr 2a do SWZ</t>
  </si>
  <si>
    <t>Razem pakiet 7 netto</t>
  </si>
  <si>
    <t>Razem pakiet 7 brutto</t>
  </si>
  <si>
    <t>Razem pakiet 8 netto</t>
  </si>
  <si>
    <t>Razem pakiet 8 brutto</t>
  </si>
  <si>
    <t>Razem pakiet 9 netto</t>
  </si>
  <si>
    <t>Razem pakiet 9 brutto</t>
  </si>
  <si>
    <t>Razem pakiet 11 netto</t>
  </si>
  <si>
    <t>Razem pakiet 11 brutto</t>
  </si>
  <si>
    <t>Razem pakiet 13 netto</t>
  </si>
  <si>
    <t>Razem pakiet 13 brutto</t>
  </si>
  <si>
    <t>Razem pakiet 14 netto</t>
  </si>
  <si>
    <t>Razem pakiet 14 brutto</t>
  </si>
  <si>
    <t>Razem pakiet 17 netto</t>
  </si>
  <si>
    <t>Razem pakiet 17 brutto</t>
  </si>
  <si>
    <t>Razem pakiet 29 netto</t>
  </si>
  <si>
    <t>Razem pakiet 29 brutto</t>
  </si>
  <si>
    <t>Razem pakiet 31 netto</t>
  </si>
  <si>
    <t>Razem pakiet 31 brutto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</si>
  <si>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</si>
  <si>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</si>
  <si>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</si>
  <si>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</si>
  <si>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</si>
  <si>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PAKIET NR 3</t>
  </si>
  <si>
    <t>Razem pakiet 3 netto</t>
  </si>
  <si>
    <t>Razem pakiet 3 brutto</t>
  </si>
  <si>
    <t>PAKIET NR 5</t>
  </si>
  <si>
    <t>Razem pakiet 5 netto</t>
  </si>
  <si>
    <t>Razem pakiet 5 brutto</t>
  </si>
  <si>
    <t>PAKIET NR 6</t>
  </si>
  <si>
    <t>Razem pakiet 6 netto</t>
  </si>
  <si>
    <t>Razem pakiet 6 brutto</t>
  </si>
  <si>
    <t>Razem pakiet 12 netto</t>
  </si>
  <si>
    <t>Razem pakiet 12 brutto</t>
  </si>
  <si>
    <t>PAKIET NR 30</t>
  </si>
  <si>
    <t>Razem pakiet 30 netto</t>
  </si>
  <si>
    <t>Razem pakiet 30 brutto</t>
  </si>
  <si>
    <t>PAKIET NR 32</t>
  </si>
  <si>
    <t>Razem pakiet 32 netto</t>
  </si>
  <si>
    <t>Razem pakiet 32 brutto</t>
  </si>
  <si>
    <t xml:space="preserve">BTL-08 LT </t>
  </si>
  <si>
    <t>PAKIET NR 34</t>
  </si>
  <si>
    <t>Razem pakiet 34 netto</t>
  </si>
  <si>
    <t>Razem pakiet 34 brutto</t>
  </si>
  <si>
    <t>PAKIET NR 35</t>
  </si>
  <si>
    <t>Razem pakiet 35 netto</t>
  </si>
  <si>
    <t>Razem pakiet 35 brutto</t>
  </si>
  <si>
    <t>PAKIET NR 36</t>
  </si>
  <si>
    <t>Razem pakiet 36 netto</t>
  </si>
  <si>
    <t>Razem pakiet 36 brutto</t>
  </si>
  <si>
    <t>PAKIET NR 37</t>
  </si>
  <si>
    <t>Razem pakiet 37 netto</t>
  </si>
  <si>
    <t>Razem pakiet 37 brutto</t>
  </si>
  <si>
    <t>PAKIET NR 39</t>
  </si>
  <si>
    <t>Razem pakiet 39 netto</t>
  </si>
  <si>
    <t>Razem pakiet 39 brutto</t>
  </si>
  <si>
    <t>a</t>
  </si>
  <si>
    <t>b</t>
  </si>
  <si>
    <t>c</t>
  </si>
  <si>
    <t>d</t>
  </si>
  <si>
    <t>e</t>
  </si>
  <si>
    <t>f</t>
  </si>
  <si>
    <t>g</t>
  </si>
  <si>
    <t>h (fxg)</t>
  </si>
  <si>
    <t>i</t>
  </si>
  <si>
    <t>j (h+hxi)</t>
  </si>
  <si>
    <t>k</t>
  </si>
  <si>
    <t>l</t>
  </si>
  <si>
    <t xml:space="preserve">m </t>
  </si>
  <si>
    <t>n (lxm)</t>
  </si>
  <si>
    <t>o</t>
  </si>
  <si>
    <t>p (n+nxo)</t>
  </si>
  <si>
    <t>q</t>
  </si>
  <si>
    <t>r</t>
  </si>
  <si>
    <t>s (qxr)</t>
  </si>
  <si>
    <t>t</t>
  </si>
  <si>
    <t>u (s+sxt)</t>
  </si>
  <si>
    <t>v</t>
  </si>
  <si>
    <t>w</t>
  </si>
  <si>
    <t>x (vxw)</t>
  </si>
  <si>
    <t>y</t>
  </si>
  <si>
    <t>z (x+xxy)</t>
  </si>
  <si>
    <t>aa</t>
  </si>
  <si>
    <t>ab</t>
  </si>
  <si>
    <t>ac</t>
  </si>
  <si>
    <t>xx</t>
  </si>
  <si>
    <t>Cvi</t>
  </si>
  <si>
    <t>ACIST</t>
  </si>
  <si>
    <t>Ładowarka akumulatorów do pił</t>
  </si>
  <si>
    <t>Acculan 3Ti GA677</t>
  </si>
  <si>
    <t>Aesculap Chifa</t>
  </si>
  <si>
    <t>Piła do cięcia mostka</t>
  </si>
  <si>
    <t>Acculan 3Ti GA674</t>
  </si>
  <si>
    <t>Piła oscylacyjna</t>
  </si>
  <si>
    <t>Acculan 3Ti GA673</t>
  </si>
  <si>
    <t>Urządzenie do dezaktywacji i likwidacji mikroorganizmów</t>
  </si>
  <si>
    <t>Plasmair Guardian</t>
  </si>
  <si>
    <t>Airinspace</t>
  </si>
  <si>
    <t>Plasmair Sentinel</t>
  </si>
  <si>
    <t>AURA 2000 M.A.C</t>
  </si>
  <si>
    <t>BioTectum 1.2 Comfort</t>
  </si>
  <si>
    <t>Alchem</t>
  </si>
  <si>
    <t>Cykloergometr  (gwarancja do 01.2026 r.)</t>
  </si>
  <si>
    <t>CRG 200 v.501</t>
  </si>
  <si>
    <t>ASPEL</t>
  </si>
  <si>
    <t>Cykloergometr</t>
  </si>
  <si>
    <t>CRG 200 v.001</t>
  </si>
  <si>
    <t>AsCARD B56</t>
  </si>
  <si>
    <t>AsCARD Mr. Blue</t>
  </si>
  <si>
    <t>HolCard CR-07</t>
  </si>
  <si>
    <t>AsPEKT 702</t>
  </si>
  <si>
    <t>AsPEKT 800</t>
  </si>
  <si>
    <t>AsPEKT 812</t>
  </si>
  <si>
    <t>Zestaw holterowski</t>
  </si>
  <si>
    <t>HOL CARD 24W alfa</t>
  </si>
  <si>
    <t>System do rehabilitacji kardiologicznej (gwarancja do 01.2026 r.)</t>
  </si>
  <si>
    <t>Aster Beta System XL v.140</t>
  </si>
  <si>
    <t>DefiCARD S</t>
  </si>
  <si>
    <t>Infusomat Space</t>
  </si>
  <si>
    <t>B Braun Melsungen AG</t>
  </si>
  <si>
    <t>Fotel zabiegowy</t>
  </si>
  <si>
    <t>PURA</t>
  </si>
  <si>
    <t>Borcad Medical a.s.</t>
  </si>
  <si>
    <t>Łóżko do intensywnej terapii</t>
  </si>
  <si>
    <t>Eleganza 2</t>
  </si>
  <si>
    <t>LINET Spol. S r.o.</t>
  </si>
  <si>
    <t>Eleganza 3XC</t>
  </si>
  <si>
    <t>Eleganza De Lux 1GL</t>
  </si>
  <si>
    <t>Eleganza Smart</t>
  </si>
  <si>
    <t>Eleganza XC</t>
  </si>
  <si>
    <t>Eleganza 1</t>
  </si>
  <si>
    <t>Stół zabiegowy</t>
  </si>
  <si>
    <t>ETS3-75</t>
  </si>
  <si>
    <t>Novak M d.o.o.</t>
  </si>
  <si>
    <t>Oksymetr tkankowo-mózgowy</t>
  </si>
  <si>
    <t>INVOS</t>
  </si>
  <si>
    <t>Covidien</t>
  </si>
  <si>
    <t>Wymiana ogniw akumulatora</t>
  </si>
  <si>
    <t>Ultrasonograf</t>
  </si>
  <si>
    <t>Respirator</t>
  </si>
  <si>
    <t>Engstrom Carestation</t>
  </si>
  <si>
    <t>Carescape R860</t>
  </si>
  <si>
    <t>Respirator z kompresorem</t>
  </si>
  <si>
    <t>Aparat do znieczulania ( z monitorem B650; modułami PDM, EsCAiO, E-NMT, E-PICCO, parownikiem TEC7)</t>
  </si>
  <si>
    <t>Aespire View</t>
  </si>
  <si>
    <t>Aparat do znieczulania ( z monitorem )</t>
  </si>
  <si>
    <t>Carestation 650</t>
  </si>
  <si>
    <t>Echokardiograf</t>
  </si>
  <si>
    <t>Vivid IQ Premium</t>
  </si>
  <si>
    <t>Vivid IQ Premium R4</t>
  </si>
  <si>
    <t>Vivid E95</t>
  </si>
  <si>
    <t>Vivid E9</t>
  </si>
  <si>
    <t>LOGIQ S7 XDclear2.0</t>
  </si>
  <si>
    <t>MAC 2000</t>
  </si>
  <si>
    <t>B125</t>
  </si>
  <si>
    <t xml:space="preserve">Kardiomonitor </t>
  </si>
  <si>
    <t>B450</t>
  </si>
  <si>
    <t>Kardiomonitor ( z modułem PDM )</t>
  </si>
  <si>
    <t>B 450</t>
  </si>
  <si>
    <t>Kardiomonitor ( z modułem PDM, E-MINIC, E-PiCCO )</t>
  </si>
  <si>
    <t>B 650</t>
  </si>
  <si>
    <t>Kardiomonitor ( z modułem PDM, E-MINIC )</t>
  </si>
  <si>
    <t>CIC</t>
  </si>
  <si>
    <t>Carescape Central Station</t>
  </si>
  <si>
    <t>GE</t>
  </si>
  <si>
    <t>Zestaw konserwacyjny</t>
  </si>
  <si>
    <t>Spirometr ( gwarancja do 12.2025 r.)</t>
  </si>
  <si>
    <t>Lungtest Mobile</t>
  </si>
  <si>
    <t>Analizator holtera</t>
  </si>
  <si>
    <t>Pathfinder SL</t>
  </si>
  <si>
    <t>Reynolds</t>
  </si>
  <si>
    <t>Analizator holtera (gwarancja do 01.2026 r.)</t>
  </si>
  <si>
    <t>Sentinel</t>
  </si>
  <si>
    <t>Rehestrator holtera - RR (gwarancja do 01.2026 r.)</t>
  </si>
  <si>
    <t>ABP 90227-1 ONTRAK</t>
  </si>
  <si>
    <t>Rejestrator Holtera - ekg (gwarancja do 01.2026 r.)</t>
  </si>
  <si>
    <t>Eclipse Pro</t>
  </si>
  <si>
    <t>Rejestrator Holtera - ekg</t>
  </si>
  <si>
    <t>Lifecard CF</t>
  </si>
  <si>
    <t>Lampa do naświetlań UV</t>
  </si>
  <si>
    <t>PUVA Combi Light Cabin / PCL 8000</t>
  </si>
  <si>
    <t>Arkade B.V.B.A.</t>
  </si>
  <si>
    <t>Arietta 65</t>
  </si>
  <si>
    <t>HITACHI</t>
  </si>
  <si>
    <t>System do badań ergospirometrycznych</t>
  </si>
  <si>
    <t>ERGOSTIK</t>
  </si>
  <si>
    <t>Geratherm Respiratory GmbH</t>
  </si>
  <si>
    <t>System do nieinwazyjnego monitoringu parametrów hemodynamicznych</t>
  </si>
  <si>
    <t>Cardioscreen 2000</t>
  </si>
  <si>
    <t>Medis</t>
  </si>
  <si>
    <t>System do pozaustrojowej wymiany gazów ECCO2R/EMCO - ECMO żylno - żylne wraz z wymiennikiem ciepła</t>
  </si>
  <si>
    <t>Xenios console / Paratherm</t>
  </si>
  <si>
    <t>Medos Medizintechnik AG / Chalice Medical Limited Nottinghamshire</t>
  </si>
  <si>
    <t>Tor wizyjny</t>
  </si>
  <si>
    <t>IMAGE 1S 4U</t>
  </si>
  <si>
    <t>Maksymalny jednorazowy koszt przesyłek do siedziby Zamawiającego netto</t>
  </si>
  <si>
    <t>Łączne koszty przesyłki netto</t>
  </si>
  <si>
    <t>Łączne koszty przesyłki brutto</t>
  </si>
  <si>
    <t>LifePak 20e</t>
  </si>
  <si>
    <t xml:space="preserve">Pompa infuzyjna </t>
  </si>
  <si>
    <t>Pompa infuzyjna ( 100 sztuk pomp przegląd ważny do listopada 2027 r. - zakończenie gwarancji listopad 2025 r.)</t>
  </si>
  <si>
    <t>Pompa infuzyjna objętościowa ( 50 sztuk pomp ważny przeglad techniczny do listopada 2027 r. - zakończenie gwarancji listopad 2025 r.)</t>
  </si>
  <si>
    <t>Stacja dokująca  ( 10 sztuk pomp ważny przeglad techniczny do listopada 2027 r. - zakończenie gwarancji listopad 2025 r.)</t>
  </si>
  <si>
    <t>Perfusor Comact</t>
  </si>
  <si>
    <t>Space Station</t>
  </si>
  <si>
    <t>PAKIET NR 1</t>
  </si>
  <si>
    <t>Razem pakiet 1 netto</t>
  </si>
  <si>
    <t>Razem pakiet 1 brutto</t>
  </si>
  <si>
    <t>PAKIET NR 2</t>
  </si>
  <si>
    <t>Razem pakiet 2 netto</t>
  </si>
  <si>
    <t>Razem pakiet 2 brutto</t>
  </si>
  <si>
    <t>PAKIET NR 4</t>
  </si>
  <si>
    <t>Razem pakiet 4 netto</t>
  </si>
  <si>
    <t>Razem pakiet 4 brutto</t>
  </si>
  <si>
    <t>PAKIET NR 10</t>
  </si>
  <si>
    <t>Razem pakiet 10 netto</t>
  </si>
  <si>
    <t>Razem pakiet 10 brutto</t>
  </si>
  <si>
    <t>PAKIET NR 12</t>
  </si>
  <si>
    <t>PAKIET NR 15</t>
  </si>
  <si>
    <t>Razem pakiet 15 netto</t>
  </si>
  <si>
    <t>Razem pakiet 15 brutto</t>
  </si>
  <si>
    <t>PAKIET NR 16</t>
  </si>
  <si>
    <t>Razem pakiet 16 netto</t>
  </si>
  <si>
    <t>Razem pakiet 16 brutto</t>
  </si>
  <si>
    <t>PAKIET NR 18</t>
  </si>
  <si>
    <t>Razem pakiet 18 netto</t>
  </si>
  <si>
    <t>Razem pakiet 18 brutto</t>
  </si>
  <si>
    <t>Razem pakiet 19 netto</t>
  </si>
  <si>
    <t>Razem pakiet 19 brutto</t>
  </si>
  <si>
    <t>PAKIET NR 20</t>
  </si>
  <si>
    <t>Razem pakiet 20 netto</t>
  </si>
  <si>
    <t>Razem pakiet 20 brutto</t>
  </si>
  <si>
    <t>PAKIET NR 21</t>
  </si>
  <si>
    <t>Razem pakiet 21 netto</t>
  </si>
  <si>
    <t>Razem pakiet 21 brutto</t>
  </si>
  <si>
    <t>PAKIET NR 22</t>
  </si>
  <si>
    <t>Razem pakiet 22 netto</t>
  </si>
  <si>
    <t>Razem pakiet 22 brutto</t>
  </si>
  <si>
    <t>PAKIET NR 23</t>
  </si>
  <si>
    <t>Razem pakiet 23 netto</t>
  </si>
  <si>
    <t>Razem pakiet 23 brutto</t>
  </si>
  <si>
    <t>PAKIET NR 25</t>
  </si>
  <si>
    <t>Razem pakiet 24 netto</t>
  </si>
  <si>
    <t>Razem pakiet 24 brutto</t>
  </si>
  <si>
    <t>Razem pakiet 25 netto</t>
  </si>
  <si>
    <t>Razem pakiet 25 brutto</t>
  </si>
  <si>
    <t>PAKIET NR 26</t>
  </si>
  <si>
    <t>Razem pakiet 26 netto</t>
  </si>
  <si>
    <t>Razem pakiet 26 brutto</t>
  </si>
  <si>
    <t>PAKIET NR 27</t>
  </si>
  <si>
    <t>Razem pakiet 27 netto</t>
  </si>
  <si>
    <t>Razem pakiet 27 brutto</t>
  </si>
  <si>
    <t>PAKIET NR 28</t>
  </si>
  <si>
    <t>Razem pakiet 28 netto</t>
  </si>
  <si>
    <t>Razem pakiet 28 brutto</t>
  </si>
  <si>
    <t>PAKIET NR 33</t>
  </si>
  <si>
    <t>Razem pakiet 33 netto</t>
  </si>
  <si>
    <t>Razem pakiet 33 brutto</t>
  </si>
  <si>
    <t>PAKIET NR 38</t>
  </si>
  <si>
    <t>Razem pakiet 38 netto</t>
  </si>
  <si>
    <t>Razem pakiet 38 brutto</t>
  </si>
  <si>
    <t>PAKIET NR 40</t>
  </si>
  <si>
    <t>Razem pakiet 40 netto</t>
  </si>
  <si>
    <t>Razem pakiet 40 brutto</t>
  </si>
  <si>
    <t>PAKIET NR 41</t>
  </si>
  <si>
    <t>Razem pakiet 41 netto</t>
  </si>
  <si>
    <t>Razem pakiet 41 brutto</t>
  </si>
  <si>
    <t>PAKIET NR 24</t>
  </si>
  <si>
    <t>PAKIET NR 42</t>
  </si>
  <si>
    <t>Razem pakiet 42 netto</t>
  </si>
  <si>
    <t>Razem pakiet 42 brutto</t>
  </si>
  <si>
    <t>PAKIET NR 43</t>
  </si>
  <si>
    <t>Razem pakiet 43 netto</t>
  </si>
  <si>
    <t>Razem pakiet 43 brutto</t>
  </si>
  <si>
    <t>PAKIET NR 44</t>
  </si>
  <si>
    <t>Razem pakiet 44 netto</t>
  </si>
  <si>
    <t>Razem pakiet 44 brutto</t>
  </si>
  <si>
    <t>PAKIET NR 45</t>
  </si>
  <si>
    <t>Razem pakiet 45 netto</t>
  </si>
  <si>
    <t>Razem pakiet 45 brutto</t>
  </si>
  <si>
    <t>Formularz cenowy - pakiety nr 1-45</t>
  </si>
  <si>
    <t>Sprawa ZP 14/25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</si>
</sst>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  <numFmt numFmtId="168" formatCode="#,##0.00_ ;\-#,##0.00\ "/>
    <numFmt numFmtId="169" formatCode="#,##0\ _z_ł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zcionka tekstu podstawowego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26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167" fontId="8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255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9" fontId="4" fillId="7" borderId="1" xfId="0" applyNumberFormat="1" applyFont="1" applyFill="1" applyBorder="1" applyAlignment="1">
      <alignment horizontal="center" vertical="center" wrapText="1"/>
    </xf>
    <xf numFmtId="9" fontId="4" fillId="8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9" fontId="4" fillId="1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11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5" fontId="4" fillId="5" borderId="2" xfId="3" applyFont="1" applyFill="1" applyBorder="1" applyAlignment="1" applyProtection="1">
      <alignment vertical="center" wrapText="1"/>
    </xf>
    <xf numFmtId="1" fontId="4" fillId="5" borderId="2" xfId="3" applyNumberFormat="1" applyFont="1" applyFill="1" applyBorder="1" applyAlignment="1" applyProtection="1">
      <alignment vertical="center" wrapText="1"/>
    </xf>
    <xf numFmtId="9" fontId="4" fillId="6" borderId="2" xfId="0" applyNumberFormat="1" applyFont="1" applyFill="1" applyBorder="1" applyAlignment="1">
      <alignment horizontal="center" vertical="center" wrapText="1"/>
    </xf>
    <xf numFmtId="165" fontId="4" fillId="7" borderId="2" xfId="3" applyFont="1" applyFill="1" applyBorder="1" applyAlignment="1" applyProtection="1">
      <alignment vertical="center" wrapText="1"/>
    </xf>
    <xf numFmtId="165" fontId="4" fillId="9" borderId="2" xfId="3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vertical="center" wrapText="1"/>
    </xf>
    <xf numFmtId="0" fontId="4" fillId="3" borderId="0" xfId="0" applyNumberFormat="1" applyFont="1" applyFill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" fontId="4" fillId="3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5" borderId="2" xfId="3" applyNumberFormat="1" applyFont="1" applyFill="1" applyBorder="1" applyAlignment="1" applyProtection="1">
      <alignment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 applyProtection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3" applyNumberFormat="1" applyFont="1" applyFill="1" applyBorder="1" applyAlignment="1" applyProtection="1">
      <alignment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3" fillId="9" borderId="1" xfId="3" applyNumberFormat="1" applyFont="1" applyFill="1" applyBorder="1" applyAlignment="1" applyProtection="1">
      <alignment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 applyProtection="1">
      <alignment horizontal="center" vertical="center"/>
    </xf>
    <xf numFmtId="4" fontId="4" fillId="7" borderId="3" xfId="3" applyNumberFormat="1" applyFont="1" applyFill="1" applyBorder="1" applyAlignment="1" applyProtection="1">
      <alignment horizontal="center" vertical="center" wrapText="1"/>
    </xf>
    <xf numFmtId="4" fontId="4" fillId="9" borderId="3" xfId="3" applyNumberFormat="1" applyFont="1" applyFill="1" applyBorder="1" applyAlignment="1" applyProtection="1">
      <alignment horizontal="center" vertical="center" wrapText="1"/>
    </xf>
    <xf numFmtId="4" fontId="4" fillId="2" borderId="3" xfId="3" applyNumberFormat="1" applyFont="1" applyFill="1" applyBorder="1" applyAlignment="1" applyProtection="1">
      <alignment horizontal="center" vertical="center"/>
    </xf>
    <xf numFmtId="4" fontId="4" fillId="2" borderId="3" xfId="3" applyNumberFormat="1" applyFont="1" applyFill="1" applyBorder="1" applyAlignment="1" applyProtection="1">
      <alignment horizontal="center" vertical="center" wrapText="1"/>
    </xf>
    <xf numFmtId="4" fontId="4" fillId="7" borderId="2" xfId="3" applyNumberFormat="1" applyFont="1" applyFill="1" applyBorder="1" applyAlignment="1" applyProtection="1">
      <alignment vertical="center" wrapText="1"/>
    </xf>
    <xf numFmtId="4" fontId="4" fillId="9" borderId="2" xfId="3" applyNumberFormat="1" applyFont="1" applyFill="1" applyBorder="1" applyAlignment="1" applyProtection="1">
      <alignment vertical="center" wrapText="1"/>
    </xf>
    <xf numFmtId="4" fontId="4" fillId="5" borderId="4" xfId="3" applyNumberFormat="1" applyFont="1" applyFill="1" applyBorder="1" applyAlignment="1" applyProtection="1">
      <alignment horizontal="center" vertical="center" wrapText="1"/>
    </xf>
    <xf numFmtId="4" fontId="4" fillId="5" borderId="5" xfId="3" applyNumberFormat="1" applyFont="1" applyFill="1" applyBorder="1" applyAlignment="1" applyProtection="1">
      <alignment vertical="center" wrapText="1"/>
    </xf>
    <xf numFmtId="4" fontId="3" fillId="5" borderId="6" xfId="3" applyNumberFormat="1" applyFont="1" applyFill="1" applyBorder="1" applyAlignment="1" applyProtection="1">
      <alignment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4" fontId="3" fillId="5" borderId="6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11" borderId="6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/>
    </xf>
    <xf numFmtId="4" fontId="4" fillId="2" borderId="3" xfId="3" applyNumberFormat="1" applyFont="1" applyFill="1" applyBorder="1" applyAlignment="1" applyProtection="1">
      <alignment vertical="center" wrapText="1"/>
    </xf>
    <xf numFmtId="4" fontId="4" fillId="9" borderId="1" xfId="3" applyNumberFormat="1" applyFont="1" applyFill="1" applyBorder="1" applyAlignment="1" applyProtection="1">
      <alignment vertical="center" wrapText="1"/>
    </xf>
    <xf numFmtId="4" fontId="4" fillId="2" borderId="1" xfId="3" applyNumberFormat="1" applyFont="1" applyFill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quotePrefix="1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9" fontId="6" fillId="12" borderId="1" xfId="0" applyNumberFormat="1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/>
    </xf>
    <xf numFmtId="1" fontId="6" fillId="13" borderId="1" xfId="0" applyNumberFormat="1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165" fontId="6" fillId="13" borderId="2" xfId="3" applyFont="1" applyFill="1" applyBorder="1" applyAlignment="1" applyProtection="1">
      <alignment vertical="center" wrapText="1"/>
    </xf>
    <xf numFmtId="9" fontId="6" fillId="11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9" fontId="6" fillId="12" borderId="3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wrapText="1"/>
    </xf>
    <xf numFmtId="1" fontId="6" fillId="7" borderId="3" xfId="3" applyNumberFormat="1" applyFont="1" applyFill="1" applyBorder="1" applyAlignment="1" applyProtection="1">
      <alignment horizontal="center" vertical="center" wrapText="1"/>
    </xf>
    <xf numFmtId="165" fontId="6" fillId="7" borderId="2" xfId="3" applyFont="1" applyFill="1" applyBorder="1" applyAlignment="1" applyProtection="1">
      <alignment vertical="center" wrapText="1"/>
    </xf>
    <xf numFmtId="168" fontId="5" fillId="3" borderId="1" xfId="3" applyNumberFormat="1" applyFont="1" applyFill="1" applyBorder="1" applyAlignment="1" applyProtection="1">
      <alignment vertical="center" wrapText="1"/>
    </xf>
    <xf numFmtId="4" fontId="6" fillId="2" borderId="3" xfId="3" applyNumberFormat="1" applyFont="1" applyFill="1" applyBorder="1" applyAlignment="1" applyProtection="1">
      <alignment horizontal="center" vertical="center"/>
    </xf>
    <xf numFmtId="4" fontId="5" fillId="2" borderId="1" xfId="3" applyNumberFormat="1" applyFont="1" applyFill="1" applyBorder="1" applyAlignment="1" applyProtection="1">
      <alignment horizontal="center" vertical="center"/>
    </xf>
    <xf numFmtId="166" fontId="6" fillId="9" borderId="3" xfId="3" applyNumberFormat="1" applyFont="1" applyFill="1" applyBorder="1" applyAlignment="1" applyProtection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168" fontId="6" fillId="9" borderId="3" xfId="3" applyNumberFormat="1" applyFont="1" applyFill="1" applyBorder="1" applyAlignment="1" applyProtection="1">
      <alignment horizontal="center" vertical="center" wrapText="1"/>
    </xf>
    <xf numFmtId="168" fontId="5" fillId="9" borderId="1" xfId="3" applyNumberFormat="1" applyFont="1" applyFill="1" applyBorder="1" applyAlignment="1" applyProtection="1">
      <alignment vertical="center" wrapText="1"/>
    </xf>
    <xf numFmtId="9" fontId="6" fillId="10" borderId="1" xfId="0" applyNumberFormat="1" applyFont="1" applyFill="1" applyBorder="1" applyAlignment="1">
      <alignment horizontal="center" vertical="center" wrapText="1"/>
    </xf>
    <xf numFmtId="165" fontId="6" fillId="9" borderId="2" xfId="3" applyFont="1" applyFill="1" applyBorder="1" applyAlignment="1" applyProtection="1">
      <alignment vertical="center" wrapText="1"/>
    </xf>
    <xf numFmtId="4" fontId="4" fillId="9" borderId="3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center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3" fontId="4" fillId="5" borderId="1" xfId="3" applyNumberFormat="1" applyFont="1" applyFill="1" applyBorder="1" applyAlignment="1" applyProtection="1">
      <alignment horizontal="center" vertical="center" wrapText="1"/>
    </xf>
    <xf numFmtId="3" fontId="4" fillId="5" borderId="3" xfId="3" applyNumberFormat="1" applyFont="1" applyFill="1" applyBorder="1" applyAlignment="1" applyProtection="1">
      <alignment horizontal="center" vertical="center" wrapText="1"/>
    </xf>
    <xf numFmtId="3" fontId="4" fillId="5" borderId="6" xfId="3" applyNumberFormat="1" applyFont="1" applyFill="1" applyBorder="1" applyAlignment="1" applyProtection="1">
      <alignment horizontal="center" vertical="center" wrapText="1"/>
    </xf>
    <xf numFmtId="3" fontId="4" fillId="9" borderId="3" xfId="3" applyNumberFormat="1" applyFont="1" applyFill="1" applyBorder="1" applyAlignment="1" applyProtection="1">
      <alignment horizontal="center" vertical="center"/>
    </xf>
    <xf numFmtId="3" fontId="4" fillId="7" borderId="3" xfId="3" applyNumberFormat="1" applyFont="1" applyFill="1" applyBorder="1" applyAlignment="1" applyProtection="1">
      <alignment horizontal="center" vertical="center" wrapText="1"/>
    </xf>
    <xf numFmtId="3" fontId="4" fillId="3" borderId="1" xfId="3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9" fontId="4" fillId="5" borderId="1" xfId="0" applyNumberFormat="1" applyFont="1" applyFill="1" applyBorder="1" applyAlignment="1">
      <alignment horizontal="center" vertical="center" wrapText="1"/>
    </xf>
    <xf numFmtId="3" fontId="4" fillId="9" borderId="1" xfId="3" applyNumberFormat="1" applyFont="1" applyFill="1" applyBorder="1" applyAlignment="1" applyProtection="1">
      <alignment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1" fontId="7" fillId="15" borderId="1" xfId="3" applyNumberFormat="1" applyFont="1" applyFill="1" applyBorder="1" applyAlignment="1" applyProtection="1">
      <alignment horizontal="center" vertical="center" wrapText="1"/>
    </xf>
    <xf numFmtId="1" fontId="6" fillId="15" borderId="1" xfId="3" applyNumberFormat="1" applyFont="1" applyFill="1" applyBorder="1" applyAlignment="1" applyProtection="1">
      <alignment horizontal="center" vertical="center" wrapText="1"/>
    </xf>
    <xf numFmtId="4" fontId="4" fillId="15" borderId="1" xfId="3" applyNumberFormat="1" applyFont="1" applyFill="1" applyBorder="1" applyAlignment="1" applyProtection="1">
      <alignment vertical="center" wrapText="1"/>
    </xf>
    <xf numFmtId="4" fontId="3" fillId="0" borderId="0" xfId="0" applyNumberFormat="1" applyFont="1" applyFill="1" applyAlignment="1">
      <alignment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5" fillId="3" borderId="1" xfId="3" applyNumberFormat="1" applyFont="1" applyFill="1" applyBorder="1" applyAlignment="1" applyProtection="1">
      <alignment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4" fontId="6" fillId="13" borderId="1" xfId="0" applyNumberFormat="1" applyFont="1" applyFill="1" applyBorder="1" applyAlignment="1">
      <alignment horizontal="center" vertical="center"/>
    </xf>
    <xf numFmtId="4" fontId="6" fillId="13" borderId="2" xfId="3" applyNumberFormat="1" applyFont="1" applyFill="1" applyBorder="1" applyAlignment="1" applyProtection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/>
    </xf>
    <xf numFmtId="4" fontId="6" fillId="7" borderId="2" xfId="3" applyNumberFormat="1" applyFont="1" applyFill="1" applyBorder="1" applyAlignment="1" applyProtection="1">
      <alignment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/>
    </xf>
    <xf numFmtId="4" fontId="4" fillId="9" borderId="3" xfId="0" applyNumberFormat="1" applyFon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horizontal="center" vertical="center"/>
    </xf>
    <xf numFmtId="4" fontId="6" fillId="9" borderId="2" xfId="3" applyNumberFormat="1" applyFont="1" applyFill="1" applyBorder="1" applyAlignment="1" applyProtection="1">
      <alignment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 wrapText="1"/>
    </xf>
    <xf numFmtId="3" fontId="4" fillId="7" borderId="3" xfId="3" applyNumberFormat="1" applyFont="1" applyFill="1" applyBorder="1" applyAlignment="1" applyProtection="1">
      <alignment horizontal="center" vertical="center" wrapText="1"/>
    </xf>
    <xf numFmtId="3" fontId="4" fillId="7" borderId="11" xfId="3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4" fontId="4" fillId="2" borderId="3" xfId="3" applyNumberFormat="1" applyFont="1" applyFill="1" applyBorder="1" applyAlignment="1" applyProtection="1">
      <alignment horizontal="center" vertical="center" wrapText="1"/>
    </xf>
    <xf numFmtId="4" fontId="4" fillId="2" borderId="11" xfId="3" applyNumberFormat="1" applyFont="1" applyFill="1" applyBorder="1" applyAlignment="1" applyProtection="1">
      <alignment horizontal="center" vertical="center" wrapText="1"/>
    </xf>
    <xf numFmtId="4" fontId="4" fillId="7" borderId="3" xfId="3" applyNumberFormat="1" applyFont="1" applyFill="1" applyBorder="1" applyAlignment="1" applyProtection="1">
      <alignment horizontal="center" vertical="center" wrapText="1"/>
    </xf>
    <xf numFmtId="4" fontId="4" fillId="7" borderId="11" xfId="3" applyNumberFormat="1" applyFont="1" applyFill="1" applyBorder="1" applyAlignment="1" applyProtection="1">
      <alignment horizontal="center" vertical="center" wrapText="1"/>
    </xf>
    <xf numFmtId="4" fontId="4" fillId="7" borderId="6" xfId="3" applyNumberFormat="1" applyFont="1" applyFill="1" applyBorder="1" applyAlignment="1" applyProtection="1">
      <alignment horizontal="center" vertical="center" wrapText="1"/>
    </xf>
    <xf numFmtId="3" fontId="4" fillId="9" borderId="3" xfId="3" applyNumberFormat="1" applyFont="1" applyFill="1" applyBorder="1" applyAlignment="1" applyProtection="1">
      <alignment horizontal="center" vertical="center"/>
    </xf>
    <xf numFmtId="3" fontId="4" fillId="9" borderId="11" xfId="3" applyNumberFormat="1" applyFont="1" applyFill="1" applyBorder="1" applyAlignment="1" applyProtection="1">
      <alignment horizontal="center" vertical="center"/>
    </xf>
    <xf numFmtId="3" fontId="4" fillId="9" borderId="6" xfId="3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2" borderId="6" xfId="3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" fontId="4" fillId="2" borderId="3" xfId="3" applyNumberFormat="1" applyFont="1" applyFill="1" applyBorder="1" applyAlignment="1" applyProtection="1">
      <alignment horizontal="center" vertical="center"/>
    </xf>
    <xf numFmtId="4" fontId="4" fillId="2" borderId="11" xfId="3" applyNumberFormat="1" applyFont="1" applyFill="1" applyBorder="1" applyAlignment="1" applyProtection="1">
      <alignment horizontal="center" vertical="center"/>
    </xf>
    <xf numFmtId="4" fontId="4" fillId="2" borderId="6" xfId="3" applyNumberFormat="1" applyFont="1" applyFill="1" applyBorder="1" applyAlignment="1" applyProtection="1">
      <alignment horizontal="center" vertical="center"/>
    </xf>
    <xf numFmtId="3" fontId="4" fillId="7" borderId="6" xfId="3" applyNumberFormat="1" applyFont="1" applyFill="1" applyBorder="1" applyAlignment="1" applyProtection="1">
      <alignment horizontal="center" vertical="center" wrapText="1"/>
    </xf>
    <xf numFmtId="4" fontId="4" fillId="0" borderId="3" xfId="3" applyNumberFormat="1" applyFont="1" applyFill="1" applyBorder="1" applyAlignment="1" applyProtection="1">
      <alignment horizontal="center" vertical="center" wrapText="1"/>
    </xf>
    <xf numFmtId="4" fontId="4" fillId="0" borderId="11" xfId="3" applyNumberFormat="1" applyFont="1" applyFill="1" applyBorder="1" applyAlignment="1" applyProtection="1">
      <alignment horizontal="center" vertical="center" wrapText="1"/>
    </xf>
    <xf numFmtId="4" fontId="4" fillId="0" borderId="6" xfId="3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4" fontId="4" fillId="9" borderId="3" xfId="3" applyNumberFormat="1" applyFont="1" applyFill="1" applyBorder="1" applyAlignment="1" applyProtection="1">
      <alignment horizontal="center" vertical="center" wrapText="1"/>
    </xf>
    <xf numFmtId="4" fontId="4" fillId="9" borderId="11" xfId="3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9" borderId="6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3" fontId="4" fillId="7" borderId="9" xfId="3" applyNumberFormat="1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4" fillId="7" borderId="3" xfId="3" applyNumberFormat="1" applyFont="1" applyFill="1" applyBorder="1" applyAlignment="1" applyProtection="1">
      <alignment horizontal="center" vertical="center" wrapText="1"/>
    </xf>
    <xf numFmtId="1" fontId="4" fillId="7" borderId="11" xfId="3" applyNumberFormat="1" applyFont="1" applyFill="1" applyBorder="1" applyAlignment="1" applyProtection="1">
      <alignment horizontal="center" vertical="center" wrapText="1"/>
    </xf>
    <xf numFmtId="1" fontId="4" fillId="7" borderId="6" xfId="3" applyNumberFormat="1" applyFont="1" applyFill="1" applyBorder="1" applyAlignment="1" applyProtection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/>
    </xf>
    <xf numFmtId="9" fontId="4" fillId="0" borderId="6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3" fontId="4" fillId="9" borderId="13" xfId="3" applyNumberFormat="1" applyFont="1" applyFill="1" applyBorder="1" applyAlignment="1" applyProtection="1">
      <alignment horizontal="center" vertical="center"/>
    </xf>
    <xf numFmtId="3" fontId="4" fillId="9" borderId="14" xfId="3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left" vertical="center"/>
    </xf>
    <xf numFmtId="4" fontId="4" fillId="3" borderId="15" xfId="3" applyNumberFormat="1" applyFont="1" applyFill="1" applyBorder="1" applyAlignment="1" applyProtection="1">
      <alignment horizontal="center" vertical="center" wrapText="1"/>
    </xf>
    <xf numFmtId="4" fontId="4" fillId="3" borderId="16" xfId="3" applyNumberFormat="1" applyFont="1" applyFill="1" applyBorder="1" applyAlignment="1" applyProtection="1">
      <alignment horizontal="center" vertical="center" wrapText="1"/>
    </xf>
    <xf numFmtId="4" fontId="4" fillId="3" borderId="8" xfId="3" applyNumberFormat="1" applyFont="1" applyFill="1" applyBorder="1" applyAlignment="1" applyProtection="1">
      <alignment horizontal="center" vertical="center" wrapText="1"/>
    </xf>
    <xf numFmtId="4" fontId="4" fillId="15" borderId="2" xfId="3" applyNumberFormat="1" applyFont="1" applyFill="1" applyBorder="1" applyAlignment="1" applyProtection="1">
      <alignment horizontal="center" vertical="center" wrapText="1"/>
    </xf>
    <xf numFmtId="4" fontId="4" fillId="15" borderId="7" xfId="3" applyNumberFormat="1" applyFont="1" applyFill="1" applyBorder="1" applyAlignment="1" applyProtection="1">
      <alignment horizontal="center" vertical="center" wrapText="1"/>
    </xf>
    <xf numFmtId="4" fontId="4" fillId="15" borderId="17" xfId="3" applyNumberFormat="1" applyFont="1" applyFill="1" applyBorder="1" applyAlignment="1" applyProtection="1">
      <alignment horizontal="center" vertical="center" wrapText="1"/>
    </xf>
    <xf numFmtId="4" fontId="4" fillId="15" borderId="18" xfId="3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6" xfId="0" quotePrefix="1" applyFont="1" applyFill="1" applyBorder="1" applyAlignment="1">
      <alignment horizontal="center" vertical="center" wrapText="1"/>
    </xf>
    <xf numFmtId="4" fontId="4" fillId="3" borderId="3" xfId="3" applyNumberFormat="1" applyFont="1" applyFill="1" applyBorder="1" applyAlignment="1" applyProtection="1">
      <alignment horizontal="center" vertical="center" wrapText="1"/>
    </xf>
    <xf numFmtId="4" fontId="4" fillId="3" borderId="6" xfId="3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wrapText="1"/>
    </xf>
    <xf numFmtId="0" fontId="4" fillId="3" borderId="6" xfId="0" applyNumberFormat="1" applyFont="1" applyFill="1" applyBorder="1" applyAlignment="1" applyProtection="1">
      <alignment horizont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C536"/>
  <sheetViews>
    <sheetView tabSelected="1" topLeftCell="A193" zoomScale="85" zoomScaleNormal="85" zoomScalePageLayoutView="80" workbookViewId="0">
      <selection activeCell="U203" sqref="U203"/>
    </sheetView>
  </sheetViews>
  <sheetFormatPr defaultRowHeight="12"/>
  <cols>
    <col min="1" max="1" width="3.5703125" style="5" customWidth="1"/>
    <col min="2" max="2" width="24" style="56" customWidth="1"/>
    <col min="3" max="3" width="13.28515625" style="49" customWidth="1"/>
    <col min="4" max="4" width="12.7109375" style="48" customWidth="1"/>
    <col min="5" max="5" width="6.7109375" style="5" customWidth="1"/>
    <col min="6" max="6" width="11" style="5" customWidth="1"/>
    <col min="7" max="7" width="10" style="5" customWidth="1"/>
    <col min="8" max="8" width="12.5703125" style="156" customWidth="1"/>
    <col min="9" max="9" width="4.28515625" style="5" customWidth="1"/>
    <col min="10" max="10" width="13" style="5" customWidth="1"/>
    <col min="11" max="11" width="11.28515625" style="5" customWidth="1"/>
    <col min="12" max="12" width="7.7109375" style="6" customWidth="1"/>
    <col min="13" max="13" width="12.140625" style="156" customWidth="1"/>
    <col min="14" max="14" width="12.5703125" style="156" customWidth="1"/>
    <col min="15" max="15" width="6.85546875" style="5" customWidth="1"/>
    <col min="16" max="16" width="11" style="156" customWidth="1"/>
    <col min="17" max="17" width="7.140625" style="7" customWidth="1"/>
    <col min="18" max="18" width="11.42578125" style="156" customWidth="1"/>
    <col min="19" max="19" width="11.5703125" style="5" customWidth="1"/>
    <col min="20" max="20" width="4.28515625" style="5" customWidth="1"/>
    <col min="21" max="21" width="11.5703125" style="5" bestFit="1" customWidth="1"/>
    <col min="22" max="22" width="9.28515625" style="5" customWidth="1"/>
    <col min="23" max="23" width="8.85546875" style="156" customWidth="1"/>
    <col min="24" max="24" width="11" style="5" customWidth="1"/>
    <col min="25" max="25" width="5.140625" style="5" customWidth="1"/>
    <col min="26" max="26" width="11" style="5" customWidth="1"/>
    <col min="27" max="27" width="17.140625" style="5" customWidth="1"/>
    <col min="28" max="28" width="5.7109375" style="5" customWidth="1"/>
    <col min="29" max="29" width="17.42578125" style="5" customWidth="1"/>
    <col min="30" max="30" width="13.7109375" style="5" customWidth="1"/>
    <col min="31" max="16384" width="9.140625" style="5"/>
  </cols>
  <sheetData>
    <row r="1" spans="1:29" s="1" customFormat="1">
      <c r="A1" s="1" t="s">
        <v>501</v>
      </c>
      <c r="B1" s="55"/>
      <c r="C1" s="8"/>
      <c r="D1" s="9"/>
      <c r="H1" s="154"/>
      <c r="L1" s="3"/>
      <c r="M1" s="154"/>
      <c r="N1" s="154"/>
      <c r="P1" s="154"/>
      <c r="Q1" s="4"/>
      <c r="R1" s="154"/>
      <c r="W1" s="154"/>
      <c r="AB1" s="1" t="s">
        <v>219</v>
      </c>
    </row>
    <row r="2" spans="1:29" s="1" customFormat="1">
      <c r="B2" s="55"/>
      <c r="C2" s="8"/>
      <c r="D2" s="9"/>
      <c r="H2" s="154"/>
      <c r="L2" s="3"/>
      <c r="M2" s="154"/>
      <c r="N2" s="154"/>
      <c r="O2" s="4" t="s">
        <v>500</v>
      </c>
      <c r="P2" s="154"/>
      <c r="R2" s="154"/>
      <c r="W2" s="154"/>
    </row>
    <row r="3" spans="1:29" s="1" customFormat="1">
      <c r="A3" s="2" t="s">
        <v>238</v>
      </c>
      <c r="B3" s="55"/>
      <c r="C3" s="8"/>
      <c r="D3" s="9"/>
      <c r="H3" s="154"/>
      <c r="L3" s="3"/>
      <c r="M3" s="154"/>
      <c r="N3" s="154"/>
      <c r="P3" s="154"/>
      <c r="Q3" s="4"/>
      <c r="R3" s="154"/>
      <c r="W3" s="154"/>
    </row>
    <row r="4" spans="1:29" s="1" customFormat="1">
      <c r="A4" s="2"/>
      <c r="B4" s="55"/>
      <c r="C4" s="8"/>
      <c r="D4" s="9"/>
      <c r="H4" s="154"/>
      <c r="L4" s="3"/>
      <c r="M4" s="154"/>
      <c r="N4" s="154"/>
      <c r="P4" s="154"/>
      <c r="Q4" s="4"/>
      <c r="R4" s="154"/>
      <c r="W4" s="154"/>
    </row>
    <row r="5" spans="1:29" s="1" customFormat="1">
      <c r="A5" s="2" t="s">
        <v>241</v>
      </c>
      <c r="B5" s="55"/>
      <c r="C5" s="8"/>
      <c r="D5" s="9"/>
      <c r="H5" s="154"/>
      <c r="L5" s="3"/>
      <c r="M5" s="154"/>
      <c r="N5" s="154"/>
      <c r="P5" s="154"/>
      <c r="Q5" s="4"/>
      <c r="R5" s="154"/>
      <c r="W5" s="154"/>
    </row>
    <row r="6" spans="1:29" s="1" customFormat="1">
      <c r="A6" s="2" t="s">
        <v>239</v>
      </c>
      <c r="B6" s="55"/>
      <c r="C6" s="8"/>
      <c r="D6" s="9"/>
      <c r="H6" s="154"/>
      <c r="L6" s="3"/>
      <c r="M6" s="154"/>
      <c r="N6" s="154"/>
      <c r="P6" s="154"/>
      <c r="Q6" s="4"/>
      <c r="R6" s="154"/>
      <c r="W6" s="154"/>
    </row>
    <row r="7" spans="1:29" s="1" customFormat="1">
      <c r="A7" s="2" t="s">
        <v>240</v>
      </c>
      <c r="B7" s="55"/>
      <c r="C7" s="8"/>
      <c r="D7" s="9"/>
      <c r="H7" s="154"/>
      <c r="L7" s="3"/>
      <c r="M7" s="154"/>
      <c r="N7" s="154"/>
      <c r="P7" s="154"/>
      <c r="Q7" s="4"/>
      <c r="R7" s="154"/>
      <c r="W7" s="154"/>
    </row>
    <row r="8" spans="1:29" s="1" customFormat="1">
      <c r="A8" s="1" t="s">
        <v>242</v>
      </c>
      <c r="B8" s="55"/>
      <c r="C8" s="8"/>
      <c r="D8" s="9"/>
      <c r="H8" s="154"/>
      <c r="L8" s="3"/>
      <c r="M8" s="154"/>
      <c r="N8" s="154"/>
      <c r="P8" s="154"/>
      <c r="Q8" s="4"/>
      <c r="R8" s="154"/>
      <c r="W8" s="154"/>
    </row>
    <row r="9" spans="1:29" s="1" customFormat="1">
      <c r="B9" s="55"/>
      <c r="C9" s="8"/>
      <c r="D9" s="9"/>
      <c r="H9" s="154"/>
      <c r="L9" s="3"/>
      <c r="M9" s="154"/>
      <c r="N9" s="154"/>
      <c r="P9" s="154"/>
      <c r="Q9" s="4"/>
      <c r="R9" s="154"/>
      <c r="W9" s="154"/>
    </row>
    <row r="10" spans="1:29">
      <c r="A10" s="176" t="s">
        <v>425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</row>
    <row r="11" spans="1:29">
      <c r="A11" s="192" t="s">
        <v>0</v>
      </c>
      <c r="B11" s="192"/>
      <c r="C11" s="192"/>
      <c r="D11" s="192"/>
      <c r="E11" s="192"/>
      <c r="F11" s="192" t="s">
        <v>1</v>
      </c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5" t="s">
        <v>2</v>
      </c>
      <c r="W11" s="195"/>
      <c r="X11" s="195"/>
      <c r="Y11" s="195"/>
      <c r="Z11" s="195"/>
      <c r="AA11" s="195"/>
      <c r="AB11" s="195"/>
      <c r="AC11" s="195"/>
    </row>
    <row r="12" spans="1:29" ht="120">
      <c r="A12" s="11" t="s">
        <v>8</v>
      </c>
      <c r="B12" s="11" t="s">
        <v>9</v>
      </c>
      <c r="C12" s="11" t="s">
        <v>19</v>
      </c>
      <c r="D12" s="11" t="s">
        <v>10</v>
      </c>
      <c r="E12" s="11" t="s">
        <v>20</v>
      </c>
      <c r="F12" s="11" t="s">
        <v>24</v>
      </c>
      <c r="G12" s="12" t="s">
        <v>25</v>
      </c>
      <c r="H12" s="155" t="s">
        <v>26</v>
      </c>
      <c r="I12" s="14" t="s">
        <v>3</v>
      </c>
      <c r="J12" s="13" t="s">
        <v>27</v>
      </c>
      <c r="K12" s="15" t="s">
        <v>29</v>
      </c>
      <c r="L12" s="16" t="s">
        <v>30</v>
      </c>
      <c r="M12" s="159" t="s">
        <v>28</v>
      </c>
      <c r="N12" s="159" t="s">
        <v>31</v>
      </c>
      <c r="O12" s="17" t="s">
        <v>3</v>
      </c>
      <c r="P12" s="159" t="s">
        <v>32</v>
      </c>
      <c r="Q12" s="18" t="s">
        <v>33</v>
      </c>
      <c r="R12" s="163" t="s">
        <v>34</v>
      </c>
      <c r="S12" s="19" t="s">
        <v>35</v>
      </c>
      <c r="T12" s="20" t="s">
        <v>3</v>
      </c>
      <c r="U12" s="19" t="s">
        <v>36</v>
      </c>
      <c r="V12" s="21" t="s">
        <v>11</v>
      </c>
      <c r="W12" s="166" t="s">
        <v>12</v>
      </c>
      <c r="X12" s="21" t="s">
        <v>13</v>
      </c>
      <c r="Y12" s="22" t="s">
        <v>3</v>
      </c>
      <c r="Z12" s="21" t="s">
        <v>14</v>
      </c>
      <c r="AA12" s="23" t="s">
        <v>37</v>
      </c>
      <c r="AB12" s="24" t="s">
        <v>3</v>
      </c>
      <c r="AC12" s="23" t="s">
        <v>38</v>
      </c>
    </row>
    <row r="13" spans="1:29" ht="12" customHeight="1">
      <c r="A13" s="11" t="s">
        <v>190</v>
      </c>
      <c r="B13" s="11" t="s">
        <v>191</v>
      </c>
      <c r="C13" s="11" t="s">
        <v>192</v>
      </c>
      <c r="D13" s="11" t="s">
        <v>193</v>
      </c>
      <c r="E13" s="11" t="s">
        <v>194</v>
      </c>
      <c r="F13" s="11" t="s">
        <v>195</v>
      </c>
      <c r="G13" s="25" t="s">
        <v>196</v>
      </c>
      <c r="H13" s="155" t="s">
        <v>197</v>
      </c>
      <c r="I13" s="26" t="s">
        <v>198</v>
      </c>
      <c r="J13" s="27" t="s">
        <v>199</v>
      </c>
      <c r="K13" s="28" t="s">
        <v>200</v>
      </c>
      <c r="L13" s="29" t="s">
        <v>201</v>
      </c>
      <c r="M13" s="160" t="s">
        <v>202</v>
      </c>
      <c r="N13" s="160" t="s">
        <v>203</v>
      </c>
      <c r="O13" s="30" t="s">
        <v>204</v>
      </c>
      <c r="P13" s="160" t="s">
        <v>205</v>
      </c>
      <c r="Q13" s="31" t="s">
        <v>206</v>
      </c>
      <c r="R13" s="164" t="s">
        <v>207</v>
      </c>
      <c r="S13" s="32" t="s">
        <v>208</v>
      </c>
      <c r="T13" s="33" t="s">
        <v>209</v>
      </c>
      <c r="U13" s="32" t="s">
        <v>210</v>
      </c>
      <c r="V13" s="34" t="s">
        <v>211</v>
      </c>
      <c r="W13" s="167" t="s">
        <v>212</v>
      </c>
      <c r="X13" s="34" t="s">
        <v>213</v>
      </c>
      <c r="Y13" s="35" t="s">
        <v>214</v>
      </c>
      <c r="Z13" s="34" t="s">
        <v>215</v>
      </c>
      <c r="AA13" s="36" t="s">
        <v>216</v>
      </c>
      <c r="AB13" s="37" t="s">
        <v>217</v>
      </c>
      <c r="AC13" s="36" t="s">
        <v>218</v>
      </c>
    </row>
    <row r="14" spans="1:29">
      <c r="A14" s="27" t="s">
        <v>4</v>
      </c>
      <c r="B14" s="38" t="s">
        <v>43</v>
      </c>
      <c r="C14" s="47" t="s">
        <v>306</v>
      </c>
      <c r="D14" s="115" t="s">
        <v>307</v>
      </c>
      <c r="E14" s="39">
        <v>1</v>
      </c>
      <c r="F14" s="27">
        <v>2</v>
      </c>
      <c r="G14" s="148"/>
      <c r="H14" s="57" t="str">
        <f>IF(G14="","",F14*G14)</f>
        <v/>
      </c>
      <c r="I14" s="40"/>
      <c r="J14" s="57" t="str">
        <f>IF(G14="","",ROUND(H14*I14+H14,2))</f>
        <v/>
      </c>
      <c r="K14" s="66"/>
      <c r="L14" s="66"/>
      <c r="M14" s="66"/>
      <c r="N14" s="66"/>
      <c r="O14" s="66"/>
      <c r="P14" s="66"/>
      <c r="Q14" s="61">
        <v>4</v>
      </c>
      <c r="R14" s="148"/>
      <c r="S14" s="61">
        <f>Q14*R14</f>
        <v>0</v>
      </c>
      <c r="T14" s="40"/>
      <c r="U14" s="61">
        <f>ROUND(S14*T14+S14,2)</f>
        <v>0</v>
      </c>
      <c r="V14" s="128">
        <v>5</v>
      </c>
      <c r="W14" s="148"/>
      <c r="X14" s="62">
        <f>W14*V14</f>
        <v>0</v>
      </c>
      <c r="Y14" s="40"/>
      <c r="Z14" s="62">
        <f>ROUND(X14+X14*Y14,2)</f>
        <v>0</v>
      </c>
      <c r="AA14" s="63">
        <v>10000</v>
      </c>
      <c r="AB14" s="40"/>
      <c r="AC14" s="65">
        <f>ROUND(AA14+AA14*AB14,2)</f>
        <v>10000</v>
      </c>
    </row>
    <row r="15" spans="1:29">
      <c r="A15" s="192" t="s">
        <v>39</v>
      </c>
      <c r="B15" s="192"/>
      <c r="C15" s="192"/>
      <c r="D15" s="192"/>
      <c r="E15" s="192"/>
      <c r="F15" s="192"/>
      <c r="G15" s="192"/>
      <c r="H15" s="69">
        <f>SUM(H14:H14)</f>
        <v>0</v>
      </c>
      <c r="I15" s="70"/>
      <c r="J15" s="69">
        <f>SUM(J14:J14)</f>
        <v>0</v>
      </c>
      <c r="K15" s="66"/>
      <c r="L15" s="66"/>
      <c r="M15" s="66"/>
      <c r="N15" s="66"/>
      <c r="O15" s="66"/>
      <c r="P15" s="66"/>
      <c r="Q15" s="83"/>
      <c r="R15" s="83"/>
      <c r="S15" s="74">
        <f>SUM(S14)</f>
        <v>0</v>
      </c>
      <c r="T15" s="75"/>
      <c r="U15" s="74">
        <f>SUM(U14)</f>
        <v>0</v>
      </c>
      <c r="V15" s="84"/>
      <c r="W15" s="84"/>
      <c r="X15" s="76">
        <f>SUM(X14)</f>
        <v>0</v>
      </c>
      <c r="Y15" s="77"/>
      <c r="Z15" s="76">
        <f>SUM(Z14)</f>
        <v>0</v>
      </c>
      <c r="AA15" s="78">
        <f>SUM(AA14)</f>
        <v>10000</v>
      </c>
      <c r="AB15" s="64"/>
      <c r="AC15" s="78">
        <f>SUM(AC14)</f>
        <v>10000</v>
      </c>
    </row>
    <row r="16" spans="1:29">
      <c r="A16" s="191" t="s">
        <v>426</v>
      </c>
      <c r="B16" s="191"/>
      <c r="C16" s="10" t="str">
        <f>IF(G14="","",SUM(H15+N15+S15+X15+AA15))</f>
        <v/>
      </c>
    </row>
    <row r="17" spans="1:29">
      <c r="A17" s="193" t="s">
        <v>427</v>
      </c>
      <c r="B17" s="194"/>
      <c r="C17" s="10" t="str">
        <f>IF(G14="","",SUM(J15,P15,U15,Z15,AC15))</f>
        <v/>
      </c>
    </row>
    <row r="18" spans="1:29" s="1" customFormat="1" ht="12" customHeight="1">
      <c r="A18" s="129"/>
      <c r="B18" s="130"/>
      <c r="C18" s="131"/>
      <c r="D18" s="9"/>
      <c r="H18" s="154"/>
      <c r="L18" s="3"/>
      <c r="M18" s="154"/>
      <c r="N18" s="154"/>
      <c r="P18" s="154"/>
      <c r="Q18" s="4"/>
      <c r="R18" s="154"/>
      <c r="W18" s="154"/>
    </row>
    <row r="20" spans="1:29">
      <c r="A20" s="176" t="s">
        <v>428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</row>
    <row r="21" spans="1:29">
      <c r="A21" s="192" t="s">
        <v>0</v>
      </c>
      <c r="B21" s="192"/>
      <c r="C21" s="192"/>
      <c r="D21" s="192"/>
      <c r="E21" s="192"/>
      <c r="F21" s="192" t="s">
        <v>1</v>
      </c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5" t="s">
        <v>2</v>
      </c>
      <c r="W21" s="195"/>
      <c r="X21" s="195"/>
      <c r="Y21" s="195"/>
      <c r="Z21" s="195"/>
      <c r="AA21" s="195"/>
      <c r="AB21" s="195"/>
      <c r="AC21" s="195"/>
    </row>
    <row r="22" spans="1:29" ht="120">
      <c r="A22" s="11" t="s">
        <v>8</v>
      </c>
      <c r="B22" s="11" t="s">
        <v>9</v>
      </c>
      <c r="C22" s="11" t="s">
        <v>19</v>
      </c>
      <c r="D22" s="11" t="s">
        <v>10</v>
      </c>
      <c r="E22" s="11" t="s">
        <v>20</v>
      </c>
      <c r="F22" s="11" t="s">
        <v>24</v>
      </c>
      <c r="G22" s="12" t="s">
        <v>25</v>
      </c>
      <c r="H22" s="155" t="s">
        <v>26</v>
      </c>
      <c r="I22" s="14" t="s">
        <v>3</v>
      </c>
      <c r="J22" s="13" t="s">
        <v>27</v>
      </c>
      <c r="K22" s="15" t="s">
        <v>29</v>
      </c>
      <c r="L22" s="16" t="s">
        <v>30</v>
      </c>
      <c r="M22" s="159" t="s">
        <v>28</v>
      </c>
      <c r="N22" s="159" t="s">
        <v>31</v>
      </c>
      <c r="O22" s="17" t="s">
        <v>3</v>
      </c>
      <c r="P22" s="159" t="s">
        <v>32</v>
      </c>
      <c r="Q22" s="18" t="s">
        <v>44</v>
      </c>
      <c r="R22" s="163" t="s">
        <v>415</v>
      </c>
      <c r="S22" s="19" t="s">
        <v>181</v>
      </c>
      <c r="T22" s="20" t="s">
        <v>3</v>
      </c>
      <c r="U22" s="19" t="s">
        <v>182</v>
      </c>
      <c r="V22" s="21" t="s">
        <v>11</v>
      </c>
      <c r="W22" s="166" t="s">
        <v>12</v>
      </c>
      <c r="X22" s="21" t="s">
        <v>13</v>
      </c>
      <c r="Y22" s="22" t="s">
        <v>3</v>
      </c>
      <c r="Z22" s="21" t="s">
        <v>14</v>
      </c>
      <c r="AA22" s="23" t="s">
        <v>37</v>
      </c>
      <c r="AB22" s="24" t="s">
        <v>3</v>
      </c>
      <c r="AC22" s="23" t="s">
        <v>38</v>
      </c>
    </row>
    <row r="23" spans="1:29" ht="12" customHeight="1">
      <c r="A23" s="11" t="s">
        <v>190</v>
      </c>
      <c r="B23" s="11" t="s">
        <v>191</v>
      </c>
      <c r="C23" s="11" t="s">
        <v>192</v>
      </c>
      <c r="D23" s="11" t="s">
        <v>193</v>
      </c>
      <c r="E23" s="11" t="s">
        <v>194</v>
      </c>
      <c r="F23" s="11" t="s">
        <v>195</v>
      </c>
      <c r="G23" s="25" t="s">
        <v>196</v>
      </c>
      <c r="H23" s="155" t="s">
        <v>197</v>
      </c>
      <c r="I23" s="26" t="s">
        <v>198</v>
      </c>
      <c r="J23" s="27" t="s">
        <v>199</v>
      </c>
      <c r="K23" s="28" t="s">
        <v>200</v>
      </c>
      <c r="L23" s="29" t="s">
        <v>287</v>
      </c>
      <c r="M23" s="160" t="s">
        <v>202</v>
      </c>
      <c r="N23" s="160" t="s">
        <v>203</v>
      </c>
      <c r="O23" s="30" t="s">
        <v>204</v>
      </c>
      <c r="P23" s="160" t="s">
        <v>205</v>
      </c>
      <c r="Q23" s="31" t="s">
        <v>206</v>
      </c>
      <c r="R23" s="164" t="s">
        <v>207</v>
      </c>
      <c r="S23" s="32" t="s">
        <v>208</v>
      </c>
      <c r="T23" s="33" t="s">
        <v>209</v>
      </c>
      <c r="U23" s="32" t="s">
        <v>210</v>
      </c>
      <c r="V23" s="34" t="s">
        <v>211</v>
      </c>
      <c r="W23" s="167" t="s">
        <v>212</v>
      </c>
      <c r="X23" s="34" t="s">
        <v>213</v>
      </c>
      <c r="Y23" s="35" t="s">
        <v>214</v>
      </c>
      <c r="Z23" s="34" t="s">
        <v>215</v>
      </c>
      <c r="AA23" s="36" t="s">
        <v>216</v>
      </c>
      <c r="AB23" s="37" t="s">
        <v>217</v>
      </c>
      <c r="AC23" s="36" t="s">
        <v>218</v>
      </c>
    </row>
    <row r="24" spans="1:29" ht="24">
      <c r="A24" s="27" t="s">
        <v>4</v>
      </c>
      <c r="B24" s="51" t="s">
        <v>308</v>
      </c>
      <c r="C24" s="47" t="s">
        <v>309</v>
      </c>
      <c r="D24" s="214" t="s">
        <v>310</v>
      </c>
      <c r="E24" s="39">
        <v>2</v>
      </c>
      <c r="F24" s="27">
        <v>4</v>
      </c>
      <c r="G24" s="148"/>
      <c r="H24" s="57" t="str">
        <f>IF(G24="","",F24*G24)</f>
        <v/>
      </c>
      <c r="I24" s="40"/>
      <c r="J24" s="57" t="str">
        <f>IF(G24="","",ROUND(H24*I24+H24,2))</f>
        <v/>
      </c>
      <c r="K24" s="86"/>
      <c r="L24" s="86"/>
      <c r="M24" s="86"/>
      <c r="N24" s="86"/>
      <c r="O24" s="86"/>
      <c r="P24" s="86"/>
      <c r="Q24" s="196">
        <v>22</v>
      </c>
      <c r="R24" s="197"/>
      <c r="S24" s="216">
        <f>Q24*R24</f>
        <v>0</v>
      </c>
      <c r="T24" s="217"/>
      <c r="U24" s="216">
        <f>ROUND(S24*T24+S24,2)</f>
        <v>0</v>
      </c>
      <c r="V24" s="182">
        <v>10</v>
      </c>
      <c r="W24" s="197"/>
      <c r="X24" s="221">
        <f>W24*V24</f>
        <v>0</v>
      </c>
      <c r="Y24" s="217"/>
      <c r="Z24" s="221">
        <f>ROUND(X24+X24*Y24,2)</f>
        <v>0</v>
      </c>
      <c r="AA24" s="220">
        <v>10000</v>
      </c>
      <c r="AB24" s="217"/>
      <c r="AC24" s="219">
        <f>ROUND(AA24+AA24*AB24,2)</f>
        <v>10000</v>
      </c>
    </row>
    <row r="25" spans="1:29" ht="36">
      <c r="A25" s="27">
        <v>2</v>
      </c>
      <c r="B25" s="51" t="s">
        <v>311</v>
      </c>
      <c r="C25" s="47" t="s">
        <v>312</v>
      </c>
      <c r="D25" s="223"/>
      <c r="E25" s="39">
        <v>7</v>
      </c>
      <c r="F25" s="27">
        <v>14</v>
      </c>
      <c r="G25" s="148"/>
      <c r="H25" s="57" t="str">
        <f>IF(G25="","",F25*G25)</f>
        <v/>
      </c>
      <c r="I25" s="40"/>
      <c r="J25" s="57" t="str">
        <f>IF(G25="","",ROUND(H25*I25+H25,2))</f>
        <v/>
      </c>
      <c r="K25" s="58" t="s">
        <v>357</v>
      </c>
      <c r="L25" s="136">
        <v>7</v>
      </c>
      <c r="M25" s="148"/>
      <c r="N25" s="60" t="str">
        <f>IF(M25="","",L25*M25)</f>
        <v/>
      </c>
      <c r="O25" s="40"/>
      <c r="P25" s="60" t="str">
        <f>IF(M25="","",ROUND(N25*O25+N25,2))</f>
        <v/>
      </c>
      <c r="Q25" s="196"/>
      <c r="R25" s="197"/>
      <c r="S25" s="216"/>
      <c r="T25" s="217"/>
      <c r="U25" s="216"/>
      <c r="V25" s="183"/>
      <c r="W25" s="197"/>
      <c r="X25" s="221"/>
      <c r="Y25" s="217"/>
      <c r="Z25" s="221"/>
      <c r="AA25" s="220"/>
      <c r="AB25" s="217"/>
      <c r="AC25" s="219"/>
    </row>
    <row r="26" spans="1:29" ht="36">
      <c r="A26" s="27">
        <v>3</v>
      </c>
      <c r="B26" s="51" t="s">
        <v>313</v>
      </c>
      <c r="C26" s="47" t="s">
        <v>314</v>
      </c>
      <c r="D26" s="215"/>
      <c r="E26" s="39">
        <v>2</v>
      </c>
      <c r="F26" s="27">
        <v>4</v>
      </c>
      <c r="G26" s="148"/>
      <c r="H26" s="57" t="str">
        <f>IF(G26="","",F26*G26)</f>
        <v/>
      </c>
      <c r="I26" s="40"/>
      <c r="J26" s="57" t="str">
        <f>IF(G26="","",ROUND(H26*I26+H26,2))</f>
        <v/>
      </c>
      <c r="K26" s="85" t="s">
        <v>357</v>
      </c>
      <c r="L26" s="135">
        <v>2</v>
      </c>
      <c r="M26" s="148"/>
      <c r="N26" s="60" t="str">
        <f>IF(M26="","",L26*M26)</f>
        <v/>
      </c>
      <c r="O26" s="40"/>
      <c r="P26" s="60" t="str">
        <f>IF(M26="","",ROUND(N26*O26+N26,2))</f>
        <v/>
      </c>
      <c r="Q26" s="222"/>
      <c r="R26" s="197"/>
      <c r="S26" s="216"/>
      <c r="T26" s="217"/>
      <c r="U26" s="216"/>
      <c r="V26" s="184"/>
      <c r="W26" s="197"/>
      <c r="X26" s="221"/>
      <c r="Y26" s="217"/>
      <c r="Z26" s="221"/>
      <c r="AA26" s="220"/>
      <c r="AB26" s="217"/>
      <c r="AC26" s="219"/>
    </row>
    <row r="27" spans="1:29">
      <c r="A27" s="192" t="s">
        <v>39</v>
      </c>
      <c r="B27" s="192"/>
      <c r="C27" s="192"/>
      <c r="D27" s="192"/>
      <c r="E27" s="192"/>
      <c r="F27" s="192"/>
      <c r="G27" s="192"/>
      <c r="H27" s="69">
        <f>SUM(H24:H26)</f>
        <v>0</v>
      </c>
      <c r="I27" s="70"/>
      <c r="J27" s="69">
        <f>SUM(J24:J26)</f>
        <v>0</v>
      </c>
      <c r="K27" s="66"/>
      <c r="L27" s="86"/>
      <c r="M27" s="86"/>
      <c r="N27" s="87">
        <f>SUM(N24:N26)</f>
        <v>0</v>
      </c>
      <c r="O27" s="88"/>
      <c r="P27" s="89">
        <f>SUM(P24:P26)</f>
        <v>0</v>
      </c>
      <c r="Q27" s="83"/>
      <c r="R27" s="83"/>
      <c r="S27" s="74">
        <f>SUM(S24)</f>
        <v>0</v>
      </c>
      <c r="T27" s="75"/>
      <c r="U27" s="74">
        <f>SUM(U24)</f>
        <v>0</v>
      </c>
      <c r="V27" s="84"/>
      <c r="W27" s="84"/>
      <c r="X27" s="76">
        <f>SUM(X24)</f>
        <v>0</v>
      </c>
      <c r="Y27" s="77"/>
      <c r="Z27" s="76">
        <f>SUM(Z24)</f>
        <v>0</v>
      </c>
      <c r="AA27" s="78">
        <f>SUM(AA24)</f>
        <v>10000</v>
      </c>
      <c r="AB27" s="64"/>
      <c r="AC27" s="78">
        <f>SUM(AC24)</f>
        <v>10000</v>
      </c>
    </row>
    <row r="28" spans="1:29">
      <c r="A28" s="191" t="s">
        <v>429</v>
      </c>
      <c r="B28" s="191"/>
      <c r="C28" s="10" t="str">
        <f>IF(G26="","",SUM(H27+N27+S27+X27+AA27))</f>
        <v/>
      </c>
    </row>
    <row r="29" spans="1:29">
      <c r="A29" s="193" t="s">
        <v>430</v>
      </c>
      <c r="B29" s="194"/>
      <c r="C29" s="10" t="str">
        <f>IF(G26="","",SUM(J27,P27,U27,Z27,AC27))</f>
        <v/>
      </c>
    </row>
    <row r="32" spans="1:29" ht="13.15" customHeight="1">
      <c r="A32" s="176" t="s">
        <v>243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</row>
    <row r="33" spans="1:29">
      <c r="A33" s="192" t="s">
        <v>0</v>
      </c>
      <c r="B33" s="192"/>
      <c r="C33" s="192"/>
      <c r="D33" s="192"/>
      <c r="E33" s="192"/>
      <c r="F33" s="192" t="s">
        <v>1</v>
      </c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5" t="s">
        <v>2</v>
      </c>
      <c r="W33" s="195"/>
      <c r="X33" s="195"/>
      <c r="Y33" s="195"/>
      <c r="Z33" s="195"/>
      <c r="AA33" s="195"/>
      <c r="AB33" s="195"/>
      <c r="AC33" s="195"/>
    </row>
    <row r="34" spans="1:29" ht="120">
      <c r="A34" s="11" t="s">
        <v>8</v>
      </c>
      <c r="B34" s="11" t="s">
        <v>9</v>
      </c>
      <c r="C34" s="11" t="s">
        <v>19</v>
      </c>
      <c r="D34" s="11" t="s">
        <v>10</v>
      </c>
      <c r="E34" s="11" t="s">
        <v>20</v>
      </c>
      <c r="F34" s="11" t="s">
        <v>24</v>
      </c>
      <c r="G34" s="12" t="s">
        <v>25</v>
      </c>
      <c r="H34" s="155" t="s">
        <v>26</v>
      </c>
      <c r="I34" s="14" t="s">
        <v>3</v>
      </c>
      <c r="J34" s="13" t="s">
        <v>27</v>
      </c>
      <c r="K34" s="15" t="s">
        <v>29</v>
      </c>
      <c r="L34" s="16" t="s">
        <v>30</v>
      </c>
      <c r="M34" s="159" t="s">
        <v>28</v>
      </c>
      <c r="N34" s="159" t="s">
        <v>31</v>
      </c>
      <c r="O34" s="17" t="s">
        <v>3</v>
      </c>
      <c r="P34" s="159" t="s">
        <v>32</v>
      </c>
      <c r="Q34" s="18" t="s">
        <v>33</v>
      </c>
      <c r="R34" s="163" t="s">
        <v>34</v>
      </c>
      <c r="S34" s="19" t="s">
        <v>35</v>
      </c>
      <c r="T34" s="20" t="s">
        <v>3</v>
      </c>
      <c r="U34" s="19" t="s">
        <v>36</v>
      </c>
      <c r="V34" s="21" t="s">
        <v>11</v>
      </c>
      <c r="W34" s="166" t="s">
        <v>12</v>
      </c>
      <c r="X34" s="21" t="s">
        <v>13</v>
      </c>
      <c r="Y34" s="22" t="s">
        <v>3</v>
      </c>
      <c r="Z34" s="21" t="s">
        <v>14</v>
      </c>
      <c r="AA34" s="23" t="s">
        <v>37</v>
      </c>
      <c r="AB34" s="24" t="s">
        <v>3</v>
      </c>
      <c r="AC34" s="23" t="s">
        <v>38</v>
      </c>
    </row>
    <row r="35" spans="1:29" ht="12" customHeight="1">
      <c r="A35" s="11" t="s">
        <v>190</v>
      </c>
      <c r="B35" s="11" t="s">
        <v>191</v>
      </c>
      <c r="C35" s="11" t="s">
        <v>192</v>
      </c>
      <c r="D35" s="11" t="s">
        <v>193</v>
      </c>
      <c r="E35" s="11" t="s">
        <v>194</v>
      </c>
      <c r="F35" s="11" t="s">
        <v>195</v>
      </c>
      <c r="G35" s="25" t="s">
        <v>196</v>
      </c>
      <c r="H35" s="155" t="s">
        <v>197</v>
      </c>
      <c r="I35" s="26" t="s">
        <v>198</v>
      </c>
      <c r="J35" s="27" t="s">
        <v>199</v>
      </c>
      <c r="K35" s="28" t="s">
        <v>200</v>
      </c>
      <c r="L35" s="29" t="s">
        <v>201</v>
      </c>
      <c r="M35" s="160" t="s">
        <v>202</v>
      </c>
      <c r="N35" s="160" t="s">
        <v>203</v>
      </c>
      <c r="O35" s="30" t="s">
        <v>204</v>
      </c>
      <c r="P35" s="160" t="s">
        <v>205</v>
      </c>
      <c r="Q35" s="31" t="s">
        <v>206</v>
      </c>
      <c r="R35" s="164" t="s">
        <v>207</v>
      </c>
      <c r="S35" s="32" t="s">
        <v>208</v>
      </c>
      <c r="T35" s="33" t="s">
        <v>209</v>
      </c>
      <c r="U35" s="32" t="s">
        <v>210</v>
      </c>
      <c r="V35" s="34" t="s">
        <v>211</v>
      </c>
      <c r="W35" s="167" t="s">
        <v>212</v>
      </c>
      <c r="X35" s="34" t="s">
        <v>213</v>
      </c>
      <c r="Y35" s="35" t="s">
        <v>214</v>
      </c>
      <c r="Z35" s="34" t="s">
        <v>215</v>
      </c>
      <c r="AA35" s="36" t="s">
        <v>216</v>
      </c>
      <c r="AB35" s="37" t="s">
        <v>217</v>
      </c>
      <c r="AC35" s="36" t="s">
        <v>218</v>
      </c>
    </row>
    <row r="36" spans="1:29" ht="24">
      <c r="A36" s="27" t="s">
        <v>4</v>
      </c>
      <c r="B36" s="38" t="s">
        <v>315</v>
      </c>
      <c r="C36" s="11" t="s">
        <v>316</v>
      </c>
      <c r="D36" s="214" t="s">
        <v>317</v>
      </c>
      <c r="E36" s="39">
        <v>5</v>
      </c>
      <c r="F36" s="27">
        <v>10</v>
      </c>
      <c r="G36" s="148"/>
      <c r="H36" s="57" t="str">
        <f>IF(G36="","",F36*G36)</f>
        <v/>
      </c>
      <c r="I36" s="40"/>
      <c r="J36" s="57" t="str">
        <f>IF(G36="","",ROUND(H36*I36+H36,2))</f>
        <v/>
      </c>
      <c r="K36" s="58" t="s">
        <v>45</v>
      </c>
      <c r="L36" s="135">
        <v>5</v>
      </c>
      <c r="M36" s="59"/>
      <c r="N36" s="60" t="str">
        <f>IF(M36="","",L36*M36)</f>
        <v/>
      </c>
      <c r="O36" s="40"/>
      <c r="P36" s="60" t="str">
        <f>IF(M36="","",ROUND(N36*O36+N36,2))</f>
        <v/>
      </c>
      <c r="Q36" s="196">
        <v>2</v>
      </c>
      <c r="R36" s="197"/>
      <c r="S36" s="216">
        <f>Q36*R36</f>
        <v>0</v>
      </c>
      <c r="T36" s="217"/>
      <c r="U36" s="216">
        <f>ROUND(S36*T36+S36,2)</f>
        <v>0</v>
      </c>
      <c r="V36" s="182">
        <v>8</v>
      </c>
      <c r="W36" s="197"/>
      <c r="X36" s="221">
        <f>W36*V36</f>
        <v>0</v>
      </c>
      <c r="Y36" s="217"/>
      <c r="Z36" s="221">
        <f>ROUND(X36+X36*Y36,2)</f>
        <v>0</v>
      </c>
      <c r="AA36" s="220">
        <v>5000</v>
      </c>
      <c r="AB36" s="217"/>
      <c r="AC36" s="219">
        <f>ROUND(AA36+AA36*AB36,2)</f>
        <v>5000</v>
      </c>
    </row>
    <row r="37" spans="1:29" ht="24">
      <c r="A37" s="27" t="s">
        <v>5</v>
      </c>
      <c r="B37" s="38" t="s">
        <v>315</v>
      </c>
      <c r="C37" s="11" t="s">
        <v>318</v>
      </c>
      <c r="D37" s="215"/>
      <c r="E37" s="39">
        <v>2</v>
      </c>
      <c r="F37" s="27">
        <v>4</v>
      </c>
      <c r="G37" s="148"/>
      <c r="H37" s="57" t="str">
        <f>IF(G37="","",F37*G37)</f>
        <v/>
      </c>
      <c r="I37" s="40"/>
      <c r="J37" s="57" t="str">
        <f>IF(G37="","",ROUND(H37*I37+H37,2))</f>
        <v/>
      </c>
      <c r="K37" s="58" t="s">
        <v>45</v>
      </c>
      <c r="L37" s="135">
        <v>2</v>
      </c>
      <c r="M37" s="59"/>
      <c r="N37" s="60" t="str">
        <f>IF(M37="","",L37*M37)</f>
        <v/>
      </c>
      <c r="O37" s="59"/>
      <c r="P37" s="60" t="str">
        <f>IF(M37="","",ROUND(N37*O37+N37,2))</f>
        <v/>
      </c>
      <c r="Q37" s="196"/>
      <c r="R37" s="197"/>
      <c r="S37" s="216"/>
      <c r="T37" s="217"/>
      <c r="U37" s="216"/>
      <c r="V37" s="184"/>
      <c r="W37" s="197"/>
      <c r="X37" s="221"/>
      <c r="Y37" s="217"/>
      <c r="Z37" s="221"/>
      <c r="AA37" s="220"/>
      <c r="AB37" s="217"/>
      <c r="AC37" s="219"/>
    </row>
    <row r="38" spans="1:29" s="46" customFormat="1">
      <c r="A38" s="192" t="s">
        <v>39</v>
      </c>
      <c r="B38" s="192"/>
      <c r="C38" s="192"/>
      <c r="D38" s="192"/>
      <c r="E38" s="192"/>
      <c r="F38" s="192"/>
      <c r="G38" s="192"/>
      <c r="H38" s="69">
        <f>SUM(H36:H37)</f>
        <v>0</v>
      </c>
      <c r="I38" s="70"/>
      <c r="J38" s="69">
        <f>SUM(J36:J37)</f>
        <v>0</v>
      </c>
      <c r="K38" s="41"/>
      <c r="L38" s="41"/>
      <c r="M38" s="66"/>
      <c r="N38" s="71">
        <f>SUM(N36:N37)</f>
        <v>0</v>
      </c>
      <c r="O38" s="72"/>
      <c r="P38" s="73">
        <f>SUM(P36:P37)</f>
        <v>0</v>
      </c>
      <c r="Q38" s="44"/>
      <c r="R38" s="83"/>
      <c r="S38" s="74">
        <f>SUM(S36)</f>
        <v>0</v>
      </c>
      <c r="T38" s="75"/>
      <c r="U38" s="74">
        <f>SUM(U36)</f>
        <v>0</v>
      </c>
      <c r="V38" s="45"/>
      <c r="W38" s="84"/>
      <c r="X38" s="76">
        <f>SUM(X36)</f>
        <v>0</v>
      </c>
      <c r="Y38" s="77"/>
      <c r="Z38" s="76">
        <f>SUM(Z36)</f>
        <v>0</v>
      </c>
      <c r="AA38" s="78">
        <f>SUM(AA36)</f>
        <v>5000</v>
      </c>
      <c r="AB38" s="64"/>
      <c r="AC38" s="78">
        <f>SUM(AC36)</f>
        <v>5000</v>
      </c>
    </row>
    <row r="39" spans="1:29" s="1" customFormat="1">
      <c r="A39" s="191" t="s">
        <v>244</v>
      </c>
      <c r="B39" s="191"/>
      <c r="C39" s="10" t="str">
        <f>IF(G37="","",SUM(H38+N38+S38+X38+AA38))</f>
        <v/>
      </c>
      <c r="D39" s="9"/>
      <c r="H39" s="154"/>
      <c r="L39" s="3"/>
      <c r="M39" s="154"/>
      <c r="N39" s="154"/>
      <c r="P39" s="154"/>
      <c r="Q39" s="4"/>
      <c r="R39" s="154"/>
      <c r="W39" s="154"/>
    </row>
    <row r="40" spans="1:29" s="1" customFormat="1" ht="12.75" customHeight="1">
      <c r="A40" s="193" t="s">
        <v>245</v>
      </c>
      <c r="B40" s="194"/>
      <c r="C40" s="10" t="str">
        <f>IF(G37="","",SUM(J38,P38,U38,Z38,AC38))</f>
        <v/>
      </c>
      <c r="D40" s="9"/>
      <c r="H40" s="154"/>
      <c r="L40" s="3"/>
      <c r="M40" s="154"/>
      <c r="N40" s="154"/>
      <c r="P40" s="154"/>
      <c r="Q40" s="4"/>
      <c r="R40" s="154"/>
      <c r="W40" s="154"/>
    </row>
    <row r="43" spans="1:29">
      <c r="A43" s="176" t="s">
        <v>431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</row>
    <row r="44" spans="1:29">
      <c r="A44" s="192" t="s">
        <v>0</v>
      </c>
      <c r="B44" s="192"/>
      <c r="C44" s="192"/>
      <c r="D44" s="192"/>
      <c r="E44" s="192"/>
      <c r="F44" s="192" t="s">
        <v>1</v>
      </c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5" t="s">
        <v>2</v>
      </c>
      <c r="W44" s="195"/>
      <c r="X44" s="195"/>
      <c r="Y44" s="195"/>
      <c r="Z44" s="195"/>
      <c r="AA44" s="195"/>
      <c r="AB44" s="195"/>
      <c r="AC44" s="195"/>
    </row>
    <row r="45" spans="1:29" ht="120">
      <c r="A45" s="11" t="s">
        <v>8</v>
      </c>
      <c r="B45" s="11" t="s">
        <v>9</v>
      </c>
      <c r="C45" s="11" t="s">
        <v>19</v>
      </c>
      <c r="D45" s="11" t="s">
        <v>10</v>
      </c>
      <c r="E45" s="11" t="s">
        <v>20</v>
      </c>
      <c r="F45" s="11" t="s">
        <v>24</v>
      </c>
      <c r="G45" s="12" t="s">
        <v>25</v>
      </c>
      <c r="H45" s="155" t="s">
        <v>26</v>
      </c>
      <c r="I45" s="14" t="s">
        <v>3</v>
      </c>
      <c r="J45" s="13" t="s">
        <v>27</v>
      </c>
      <c r="K45" s="15" t="s">
        <v>29</v>
      </c>
      <c r="L45" s="16" t="s">
        <v>46</v>
      </c>
      <c r="M45" s="159" t="s">
        <v>28</v>
      </c>
      <c r="N45" s="159" t="s">
        <v>31</v>
      </c>
      <c r="O45" s="17" t="s">
        <v>3</v>
      </c>
      <c r="P45" s="159" t="s">
        <v>32</v>
      </c>
      <c r="Q45" s="18" t="s">
        <v>33</v>
      </c>
      <c r="R45" s="163" t="s">
        <v>34</v>
      </c>
      <c r="S45" s="19" t="s">
        <v>35</v>
      </c>
      <c r="T45" s="20" t="s">
        <v>3</v>
      </c>
      <c r="U45" s="19" t="s">
        <v>36</v>
      </c>
      <c r="V45" s="21" t="s">
        <v>11</v>
      </c>
      <c r="W45" s="166" t="s">
        <v>12</v>
      </c>
      <c r="X45" s="21" t="s">
        <v>13</v>
      </c>
      <c r="Y45" s="22" t="s">
        <v>3</v>
      </c>
      <c r="Z45" s="21" t="s">
        <v>14</v>
      </c>
      <c r="AA45" s="23" t="s">
        <v>37</v>
      </c>
      <c r="AB45" s="24" t="s">
        <v>3</v>
      </c>
      <c r="AC45" s="23" t="s">
        <v>38</v>
      </c>
    </row>
    <row r="46" spans="1:29" ht="12" customHeight="1">
      <c r="A46" s="11" t="s">
        <v>190</v>
      </c>
      <c r="B46" s="11" t="s">
        <v>191</v>
      </c>
      <c r="C46" s="11" t="s">
        <v>192</v>
      </c>
      <c r="D46" s="11" t="s">
        <v>193</v>
      </c>
      <c r="E46" s="11" t="s">
        <v>194</v>
      </c>
      <c r="F46" s="11" t="s">
        <v>195</v>
      </c>
      <c r="G46" s="25" t="s">
        <v>196</v>
      </c>
      <c r="H46" s="155" t="s">
        <v>197</v>
      </c>
      <c r="I46" s="26" t="s">
        <v>198</v>
      </c>
      <c r="J46" s="27" t="s">
        <v>199</v>
      </c>
      <c r="K46" s="28" t="s">
        <v>200</v>
      </c>
      <c r="L46" s="29" t="s">
        <v>201</v>
      </c>
      <c r="M46" s="160" t="s">
        <v>202</v>
      </c>
      <c r="N46" s="160" t="s">
        <v>203</v>
      </c>
      <c r="O46" s="30" t="s">
        <v>204</v>
      </c>
      <c r="P46" s="160" t="s">
        <v>205</v>
      </c>
      <c r="Q46" s="31" t="s">
        <v>206</v>
      </c>
      <c r="R46" s="164" t="s">
        <v>207</v>
      </c>
      <c r="S46" s="32" t="s">
        <v>208</v>
      </c>
      <c r="T46" s="33" t="s">
        <v>209</v>
      </c>
      <c r="U46" s="32" t="s">
        <v>210</v>
      </c>
      <c r="V46" s="34" t="s">
        <v>211</v>
      </c>
      <c r="W46" s="167" t="s">
        <v>212</v>
      </c>
      <c r="X46" s="34" t="s">
        <v>213</v>
      </c>
      <c r="Y46" s="35" t="s">
        <v>214</v>
      </c>
      <c r="Z46" s="34" t="s">
        <v>215</v>
      </c>
      <c r="AA46" s="36" t="s">
        <v>216</v>
      </c>
      <c r="AB46" s="37" t="s">
        <v>217</v>
      </c>
      <c r="AC46" s="36" t="s">
        <v>218</v>
      </c>
    </row>
    <row r="47" spans="1:29" ht="24">
      <c r="A47" s="27" t="s">
        <v>4</v>
      </c>
      <c r="B47" s="51" t="s">
        <v>48</v>
      </c>
      <c r="C47" s="47" t="s">
        <v>49</v>
      </c>
      <c r="D47" s="11" t="s">
        <v>50</v>
      </c>
      <c r="E47" s="39">
        <v>1</v>
      </c>
      <c r="F47" s="27">
        <v>2</v>
      </c>
      <c r="G47" s="148"/>
      <c r="H47" s="57" t="str">
        <f>IF(G47="","",F47*G47)</f>
        <v/>
      </c>
      <c r="I47" s="40"/>
      <c r="J47" s="57" t="str">
        <f>IF(G47="","",ROUND(H47*I47+H47,2))</f>
        <v/>
      </c>
      <c r="K47" s="58" t="s">
        <v>45</v>
      </c>
      <c r="L47" s="135">
        <v>1</v>
      </c>
      <c r="M47" s="148"/>
      <c r="N47" s="60" t="str">
        <f>IF(M47="","",L47*M47)</f>
        <v/>
      </c>
      <c r="O47" s="40"/>
      <c r="P47" s="60" t="str">
        <f>IF(M47="","",ROUND(N47*O47+N47,2))</f>
        <v/>
      </c>
      <c r="Q47" s="174">
        <v>4</v>
      </c>
      <c r="R47" s="206"/>
      <c r="S47" s="179">
        <f>Q47*R47</f>
        <v>0</v>
      </c>
      <c r="T47" s="171"/>
      <c r="U47" s="179">
        <f>ROUND(S47*T47+S47,2)</f>
        <v>0</v>
      </c>
      <c r="V47" s="182">
        <v>8</v>
      </c>
      <c r="W47" s="206"/>
      <c r="X47" s="212">
        <f>W47*V47</f>
        <v>0</v>
      </c>
      <c r="Y47" s="171"/>
      <c r="Z47" s="212">
        <f>ROUND(X47+X47*Y47,2)</f>
        <v>0</v>
      </c>
      <c r="AA47" s="202">
        <v>6000</v>
      </c>
      <c r="AB47" s="171"/>
      <c r="AC47" s="177">
        <f>ROUND(AA47+AA47*AB47,2)</f>
        <v>6000</v>
      </c>
    </row>
    <row r="48" spans="1:29" ht="24">
      <c r="A48" s="27" t="s">
        <v>5</v>
      </c>
      <c r="B48" s="51" t="s">
        <v>48</v>
      </c>
      <c r="C48" s="47" t="s">
        <v>319</v>
      </c>
      <c r="D48" s="47" t="s">
        <v>53</v>
      </c>
      <c r="E48" s="39">
        <v>1</v>
      </c>
      <c r="F48" s="27">
        <v>2</v>
      </c>
      <c r="G48" s="148"/>
      <c r="H48" s="57" t="str">
        <f>IF(G48="","",F48*G48)</f>
        <v/>
      </c>
      <c r="I48" s="40"/>
      <c r="J48" s="57" t="str">
        <f>IF(G48="","",ROUND(H48*I48+H48,2))</f>
        <v/>
      </c>
      <c r="K48" s="58" t="s">
        <v>45</v>
      </c>
      <c r="L48" s="136">
        <v>1</v>
      </c>
      <c r="M48" s="148"/>
      <c r="N48" s="60" t="str">
        <f>IF(M48="","",L48*M48)</f>
        <v/>
      </c>
      <c r="O48" s="40"/>
      <c r="P48" s="60" t="str">
        <f>IF(M48="","",ROUND(N48*O48+N48,2))</f>
        <v/>
      </c>
      <c r="Q48" s="175"/>
      <c r="R48" s="207"/>
      <c r="S48" s="180"/>
      <c r="T48" s="172"/>
      <c r="U48" s="180"/>
      <c r="V48" s="183"/>
      <c r="W48" s="207"/>
      <c r="X48" s="213"/>
      <c r="Y48" s="172"/>
      <c r="Z48" s="213"/>
      <c r="AA48" s="203"/>
      <c r="AB48" s="172"/>
      <c r="AC48" s="178"/>
    </row>
    <row r="49" spans="1:29" ht="24">
      <c r="A49" s="27" t="s">
        <v>6</v>
      </c>
      <c r="B49" s="51" t="s">
        <v>48</v>
      </c>
      <c r="C49" s="47" t="s">
        <v>320</v>
      </c>
      <c r="D49" s="47" t="s">
        <v>321</v>
      </c>
      <c r="E49" s="39">
        <v>1</v>
      </c>
      <c r="F49" s="27">
        <v>1</v>
      </c>
      <c r="G49" s="148"/>
      <c r="H49" s="57" t="str">
        <f>IF(G49="","",F49*G49)</f>
        <v/>
      </c>
      <c r="I49" s="40"/>
      <c r="J49" s="57" t="str">
        <f>IF(G49="","",ROUND(H49*I49+H49,2))</f>
        <v/>
      </c>
      <c r="K49" s="85" t="s">
        <v>45</v>
      </c>
      <c r="L49" s="135">
        <v>1</v>
      </c>
      <c r="M49" s="148"/>
      <c r="N49" s="60" t="str">
        <f>IF(M49="","",L49*M49)</f>
        <v/>
      </c>
      <c r="O49" s="40"/>
      <c r="P49" s="60" t="str">
        <f>IF(M49="","",ROUND(N49*O49+N49,2))</f>
        <v/>
      </c>
      <c r="Q49" s="175"/>
      <c r="R49" s="207"/>
      <c r="S49" s="180"/>
      <c r="T49" s="172"/>
      <c r="U49" s="180"/>
      <c r="V49" s="183"/>
      <c r="W49" s="207"/>
      <c r="X49" s="213"/>
      <c r="Y49" s="172"/>
      <c r="Z49" s="213"/>
      <c r="AA49" s="203"/>
      <c r="AB49" s="172"/>
      <c r="AC49" s="178"/>
    </row>
    <row r="50" spans="1:29" ht="24">
      <c r="A50" s="27" t="s">
        <v>7</v>
      </c>
      <c r="B50" s="51" t="s">
        <v>48</v>
      </c>
      <c r="C50" s="47" t="s">
        <v>51</v>
      </c>
      <c r="D50" s="47" t="s">
        <v>53</v>
      </c>
      <c r="E50" s="39">
        <v>4</v>
      </c>
      <c r="F50" s="27">
        <v>8</v>
      </c>
      <c r="G50" s="148"/>
      <c r="H50" s="57" t="str">
        <f>IF(G50="","",F50*G50)</f>
        <v/>
      </c>
      <c r="I50" s="40"/>
      <c r="J50" s="57" t="str">
        <f>IF(G50="","",ROUND(H50*I50+H50,2))</f>
        <v/>
      </c>
      <c r="K50" s="85" t="s">
        <v>45</v>
      </c>
      <c r="L50" s="137">
        <v>4</v>
      </c>
      <c r="M50" s="148"/>
      <c r="N50" s="60" t="str">
        <f>IF(M50="","",L50*M50)</f>
        <v/>
      </c>
      <c r="O50" s="40"/>
      <c r="P50" s="60" t="str">
        <f>IF(M50="","",ROUND(N50*O50+N50,2))</f>
        <v/>
      </c>
      <c r="Q50" s="175"/>
      <c r="R50" s="207"/>
      <c r="S50" s="180"/>
      <c r="T50" s="172"/>
      <c r="U50" s="180"/>
      <c r="V50" s="183"/>
      <c r="W50" s="207"/>
      <c r="X50" s="213"/>
      <c r="Y50" s="172"/>
      <c r="Z50" s="213"/>
      <c r="AA50" s="203"/>
      <c r="AB50" s="172"/>
      <c r="AC50" s="178"/>
    </row>
    <row r="51" spans="1:29" ht="24">
      <c r="A51" s="27" t="s">
        <v>15</v>
      </c>
      <c r="B51" s="51" t="s">
        <v>48</v>
      </c>
      <c r="C51" s="47" t="s">
        <v>52</v>
      </c>
      <c r="D51" s="47" t="s">
        <v>53</v>
      </c>
      <c r="E51" s="39">
        <v>1</v>
      </c>
      <c r="F51" s="27">
        <v>2</v>
      </c>
      <c r="G51" s="148"/>
      <c r="H51" s="57" t="str">
        <f>IF(G51="","",F51*G51)</f>
        <v/>
      </c>
      <c r="I51" s="40"/>
      <c r="J51" s="57" t="str">
        <f>IF(G51="","",ROUND(H51*I51+H51,2))</f>
        <v/>
      </c>
      <c r="K51" s="85" t="s">
        <v>45</v>
      </c>
      <c r="L51" s="137">
        <v>1</v>
      </c>
      <c r="M51" s="148"/>
      <c r="N51" s="60" t="str">
        <f>IF(M51="","",L51*M51)</f>
        <v/>
      </c>
      <c r="O51" s="40"/>
      <c r="P51" s="60" t="str">
        <f>IF(M51="","",ROUND(N51*O51+N51,2))</f>
        <v/>
      </c>
      <c r="Q51" s="205"/>
      <c r="R51" s="208"/>
      <c r="S51" s="181"/>
      <c r="T51" s="173"/>
      <c r="U51" s="181"/>
      <c r="V51" s="184"/>
      <c r="W51" s="208"/>
      <c r="X51" s="218"/>
      <c r="Y51" s="173"/>
      <c r="Z51" s="218"/>
      <c r="AA51" s="204"/>
      <c r="AB51" s="173"/>
      <c r="AC51" s="198"/>
    </row>
    <row r="52" spans="1:29">
      <c r="A52" s="192" t="s">
        <v>39</v>
      </c>
      <c r="B52" s="192"/>
      <c r="C52" s="192"/>
      <c r="D52" s="192"/>
      <c r="E52" s="192"/>
      <c r="F52" s="192"/>
      <c r="G52" s="192"/>
      <c r="H52" s="69">
        <f>SUM(H47:H49)</f>
        <v>0</v>
      </c>
      <c r="I52" s="70"/>
      <c r="J52" s="69">
        <f>SUM(J47:J49)</f>
        <v>0</v>
      </c>
      <c r="K52" s="66"/>
      <c r="L52" s="86"/>
      <c r="M52" s="86"/>
      <c r="N52" s="87">
        <f>SUM(N47:N49)</f>
        <v>0</v>
      </c>
      <c r="O52" s="88"/>
      <c r="P52" s="89">
        <f>SUM(P47:P49)</f>
        <v>0</v>
      </c>
      <c r="Q52" s="83"/>
      <c r="R52" s="83"/>
      <c r="S52" s="74">
        <f>SUM(S47)</f>
        <v>0</v>
      </c>
      <c r="T52" s="75"/>
      <c r="U52" s="74">
        <f>SUM(U47)</f>
        <v>0</v>
      </c>
      <c r="V52" s="84"/>
      <c r="W52" s="84"/>
      <c r="X52" s="76">
        <f>SUM(X47)</f>
        <v>0</v>
      </c>
      <c r="Y52" s="77"/>
      <c r="Z52" s="76">
        <f>SUM(Z47)</f>
        <v>0</v>
      </c>
      <c r="AA52" s="78">
        <f>SUM(AA47)</f>
        <v>6000</v>
      </c>
      <c r="AB52" s="64"/>
      <c r="AC52" s="78">
        <f>SUM(AC47)</f>
        <v>6000</v>
      </c>
    </row>
    <row r="53" spans="1:29">
      <c r="A53" s="191" t="s">
        <v>432</v>
      </c>
      <c r="B53" s="191"/>
      <c r="C53" s="10" t="str">
        <f>IF(G49="","",SUM(H52+N52+S52+X52+AA52))</f>
        <v/>
      </c>
    </row>
    <row r="54" spans="1:29">
      <c r="A54" s="193" t="s">
        <v>433</v>
      </c>
      <c r="B54" s="194"/>
      <c r="C54" s="10" t="str">
        <f>IF(G49="","",SUM(J52,P52,U52,Z52,AC52))</f>
        <v/>
      </c>
    </row>
    <row r="57" spans="1:29">
      <c r="A57" s="176" t="s">
        <v>246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</row>
    <row r="58" spans="1:29">
      <c r="A58" s="192" t="s">
        <v>0</v>
      </c>
      <c r="B58" s="192"/>
      <c r="C58" s="192"/>
      <c r="D58" s="192"/>
      <c r="E58" s="192"/>
      <c r="F58" s="192" t="s">
        <v>1</v>
      </c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5" t="s">
        <v>2</v>
      </c>
      <c r="W58" s="195"/>
      <c r="X58" s="195"/>
      <c r="Y58" s="195"/>
      <c r="Z58" s="195"/>
      <c r="AA58" s="195"/>
      <c r="AB58" s="195"/>
      <c r="AC58" s="195"/>
    </row>
    <row r="59" spans="1:29" ht="120">
      <c r="A59" s="11" t="s">
        <v>8</v>
      </c>
      <c r="B59" s="11" t="s">
        <v>9</v>
      </c>
      <c r="C59" s="11" t="s">
        <v>19</v>
      </c>
      <c r="D59" s="11" t="s">
        <v>10</v>
      </c>
      <c r="E59" s="11" t="s">
        <v>20</v>
      </c>
      <c r="F59" s="11" t="s">
        <v>24</v>
      </c>
      <c r="G59" s="12" t="s">
        <v>25</v>
      </c>
      <c r="H59" s="155" t="s">
        <v>26</v>
      </c>
      <c r="I59" s="14" t="s">
        <v>3</v>
      </c>
      <c r="J59" s="13" t="s">
        <v>27</v>
      </c>
      <c r="K59" s="15" t="s">
        <v>29</v>
      </c>
      <c r="L59" s="16" t="s">
        <v>46</v>
      </c>
      <c r="M59" s="159" t="s">
        <v>28</v>
      </c>
      <c r="N59" s="159" t="s">
        <v>31</v>
      </c>
      <c r="O59" s="17" t="s">
        <v>3</v>
      </c>
      <c r="P59" s="159" t="s">
        <v>32</v>
      </c>
      <c r="Q59" s="18" t="s">
        <v>33</v>
      </c>
      <c r="R59" s="163" t="s">
        <v>34</v>
      </c>
      <c r="S59" s="19" t="s">
        <v>35</v>
      </c>
      <c r="T59" s="20" t="s">
        <v>3</v>
      </c>
      <c r="U59" s="19" t="s">
        <v>36</v>
      </c>
      <c r="V59" s="21" t="s">
        <v>11</v>
      </c>
      <c r="W59" s="166" t="s">
        <v>12</v>
      </c>
      <c r="X59" s="21" t="s">
        <v>13</v>
      </c>
      <c r="Y59" s="22" t="s">
        <v>3</v>
      </c>
      <c r="Z59" s="21" t="s">
        <v>14</v>
      </c>
      <c r="AA59" s="23" t="s">
        <v>37</v>
      </c>
      <c r="AB59" s="24" t="s">
        <v>3</v>
      </c>
      <c r="AC59" s="23" t="s">
        <v>38</v>
      </c>
    </row>
    <row r="60" spans="1:29" ht="12" customHeight="1">
      <c r="A60" s="11" t="s">
        <v>190</v>
      </c>
      <c r="B60" s="11" t="s">
        <v>191</v>
      </c>
      <c r="C60" s="11" t="s">
        <v>192</v>
      </c>
      <c r="D60" s="11" t="s">
        <v>193</v>
      </c>
      <c r="E60" s="11" t="s">
        <v>194</v>
      </c>
      <c r="F60" s="11" t="s">
        <v>195</v>
      </c>
      <c r="G60" s="25" t="s">
        <v>196</v>
      </c>
      <c r="H60" s="155" t="s">
        <v>197</v>
      </c>
      <c r="I60" s="26" t="s">
        <v>198</v>
      </c>
      <c r="J60" s="27" t="s">
        <v>199</v>
      </c>
      <c r="K60" s="28" t="s">
        <v>200</v>
      </c>
      <c r="L60" s="29" t="s">
        <v>201</v>
      </c>
      <c r="M60" s="160" t="s">
        <v>202</v>
      </c>
      <c r="N60" s="160" t="s">
        <v>203</v>
      </c>
      <c r="O60" s="30" t="s">
        <v>204</v>
      </c>
      <c r="P60" s="160" t="s">
        <v>205</v>
      </c>
      <c r="Q60" s="31" t="s">
        <v>206</v>
      </c>
      <c r="R60" s="164" t="s">
        <v>207</v>
      </c>
      <c r="S60" s="32" t="s">
        <v>208</v>
      </c>
      <c r="T60" s="33" t="s">
        <v>209</v>
      </c>
      <c r="U60" s="32" t="s">
        <v>210</v>
      </c>
      <c r="V60" s="34" t="s">
        <v>211</v>
      </c>
      <c r="W60" s="167" t="s">
        <v>212</v>
      </c>
      <c r="X60" s="34" t="s">
        <v>213</v>
      </c>
      <c r="Y60" s="35" t="s">
        <v>214</v>
      </c>
      <c r="Z60" s="34" t="s">
        <v>215</v>
      </c>
      <c r="AA60" s="36" t="s">
        <v>216</v>
      </c>
      <c r="AB60" s="37" t="s">
        <v>217</v>
      </c>
      <c r="AC60" s="36" t="s">
        <v>218</v>
      </c>
    </row>
    <row r="61" spans="1:29">
      <c r="A61" s="27" t="s">
        <v>4</v>
      </c>
      <c r="B61" s="51" t="s">
        <v>55</v>
      </c>
      <c r="C61" s="47" t="s">
        <v>56</v>
      </c>
      <c r="D61" s="47" t="s">
        <v>57</v>
      </c>
      <c r="E61" s="39">
        <v>1</v>
      </c>
      <c r="F61" s="27">
        <v>2</v>
      </c>
      <c r="G61" s="148"/>
      <c r="H61" s="57" t="str">
        <f t="shared" ref="H61:H73" si="0">IF(G61="","",F61*G61)</f>
        <v/>
      </c>
      <c r="I61" s="40"/>
      <c r="J61" s="57" t="str">
        <f t="shared" ref="J61:J73" si="1">IF(G61="","",ROUND(H61*I61+H61,2))</f>
        <v/>
      </c>
      <c r="K61" s="66"/>
      <c r="L61" s="66"/>
      <c r="M61" s="66"/>
      <c r="N61" s="66"/>
      <c r="O61" s="66"/>
      <c r="P61" s="66"/>
      <c r="Q61" s="196">
        <v>4</v>
      </c>
      <c r="R61" s="197"/>
      <c r="S61" s="216">
        <f>Q61*R61</f>
        <v>0</v>
      </c>
      <c r="T61" s="217"/>
      <c r="U61" s="216">
        <f>ROUND(S61*T61+S61,2)</f>
        <v>0</v>
      </c>
      <c r="V61" s="182">
        <v>8</v>
      </c>
      <c r="W61" s="197"/>
      <c r="X61" s="221">
        <f>W61*V61</f>
        <v>0</v>
      </c>
      <c r="Y61" s="217"/>
      <c r="Z61" s="221">
        <f>ROUND(X61+X61*Y61,2)</f>
        <v>0</v>
      </c>
      <c r="AA61" s="220">
        <v>6000</v>
      </c>
      <c r="AB61" s="217"/>
      <c r="AC61" s="219">
        <f>ROUND(AA61+AA61*AB61,2)</f>
        <v>6000</v>
      </c>
    </row>
    <row r="62" spans="1:29">
      <c r="A62" s="27" t="s">
        <v>5</v>
      </c>
      <c r="B62" s="51" t="s">
        <v>58</v>
      </c>
      <c r="C62" s="47" t="s">
        <v>59</v>
      </c>
      <c r="D62" s="11" t="s">
        <v>57</v>
      </c>
      <c r="E62" s="39">
        <v>4</v>
      </c>
      <c r="F62" s="27">
        <v>8</v>
      </c>
      <c r="G62" s="148"/>
      <c r="H62" s="57" t="str">
        <f t="shared" si="0"/>
        <v/>
      </c>
      <c r="I62" s="40"/>
      <c r="J62" s="57" t="str">
        <f t="shared" si="1"/>
        <v/>
      </c>
      <c r="K62" s="66"/>
      <c r="L62" s="66"/>
      <c r="M62" s="66"/>
      <c r="N62" s="66"/>
      <c r="O62" s="66"/>
      <c r="P62" s="66"/>
      <c r="Q62" s="196"/>
      <c r="R62" s="197"/>
      <c r="S62" s="216"/>
      <c r="T62" s="217"/>
      <c r="U62" s="216"/>
      <c r="V62" s="183"/>
      <c r="W62" s="197"/>
      <c r="X62" s="221"/>
      <c r="Y62" s="217"/>
      <c r="Z62" s="221"/>
      <c r="AA62" s="220"/>
      <c r="AB62" s="217"/>
      <c r="AC62" s="219"/>
    </row>
    <row r="63" spans="1:29" ht="24">
      <c r="A63" s="27" t="s">
        <v>6</v>
      </c>
      <c r="B63" s="51" t="s">
        <v>60</v>
      </c>
      <c r="C63" s="47" t="s">
        <v>61</v>
      </c>
      <c r="D63" s="47" t="s">
        <v>57</v>
      </c>
      <c r="E63" s="39">
        <v>2</v>
      </c>
      <c r="F63" s="27">
        <v>4</v>
      </c>
      <c r="G63" s="148"/>
      <c r="H63" s="57" t="str">
        <f t="shared" si="0"/>
        <v/>
      </c>
      <c r="I63" s="40"/>
      <c r="J63" s="57" t="str">
        <f t="shared" si="1"/>
        <v/>
      </c>
      <c r="K63" s="66"/>
      <c r="L63" s="66"/>
      <c r="M63" s="66"/>
      <c r="N63" s="66"/>
      <c r="O63" s="66"/>
      <c r="P63" s="66"/>
      <c r="Q63" s="196"/>
      <c r="R63" s="197"/>
      <c r="S63" s="216"/>
      <c r="T63" s="217"/>
      <c r="U63" s="216"/>
      <c r="V63" s="183"/>
      <c r="W63" s="197"/>
      <c r="X63" s="221"/>
      <c r="Y63" s="217"/>
      <c r="Z63" s="221"/>
      <c r="AA63" s="220"/>
      <c r="AB63" s="217"/>
      <c r="AC63" s="219"/>
    </row>
    <row r="64" spans="1:29" ht="24">
      <c r="A64" s="27" t="s">
        <v>7</v>
      </c>
      <c r="B64" s="51" t="s">
        <v>63</v>
      </c>
      <c r="C64" s="47" t="s">
        <v>64</v>
      </c>
      <c r="D64" s="47" t="s">
        <v>65</v>
      </c>
      <c r="E64" s="39">
        <v>5</v>
      </c>
      <c r="F64" s="27">
        <v>10</v>
      </c>
      <c r="G64" s="148"/>
      <c r="H64" s="57" t="str">
        <f t="shared" si="0"/>
        <v/>
      </c>
      <c r="I64" s="40"/>
      <c r="J64" s="57" t="str">
        <f t="shared" si="1"/>
        <v/>
      </c>
      <c r="K64" s="66"/>
      <c r="L64" s="66"/>
      <c r="M64" s="66"/>
      <c r="N64" s="66"/>
      <c r="O64" s="66"/>
      <c r="P64" s="66"/>
      <c r="Q64" s="222"/>
      <c r="R64" s="197"/>
      <c r="S64" s="216"/>
      <c r="T64" s="217"/>
      <c r="U64" s="216"/>
      <c r="V64" s="183"/>
      <c r="W64" s="197"/>
      <c r="X64" s="221"/>
      <c r="Y64" s="217"/>
      <c r="Z64" s="221"/>
      <c r="AA64" s="220"/>
      <c r="AB64" s="217"/>
      <c r="AC64" s="219"/>
    </row>
    <row r="65" spans="1:29" ht="24">
      <c r="A65" s="27" t="s">
        <v>15</v>
      </c>
      <c r="B65" s="50" t="s">
        <v>62</v>
      </c>
      <c r="C65" s="47" t="s">
        <v>66</v>
      </c>
      <c r="D65" s="47" t="s">
        <v>65</v>
      </c>
      <c r="E65" s="39">
        <v>1</v>
      </c>
      <c r="F65" s="27">
        <v>2</v>
      </c>
      <c r="G65" s="148"/>
      <c r="H65" s="57" t="str">
        <f t="shared" si="0"/>
        <v/>
      </c>
      <c r="I65" s="40"/>
      <c r="J65" s="57" t="str">
        <f t="shared" si="1"/>
        <v/>
      </c>
      <c r="K65" s="66"/>
      <c r="L65" s="66"/>
      <c r="M65" s="66"/>
      <c r="N65" s="66"/>
      <c r="O65" s="66"/>
      <c r="P65" s="66"/>
      <c r="Q65" s="222"/>
      <c r="R65" s="197"/>
      <c r="S65" s="216"/>
      <c r="T65" s="217"/>
      <c r="U65" s="216"/>
      <c r="V65" s="183"/>
      <c r="W65" s="197"/>
      <c r="X65" s="221"/>
      <c r="Y65" s="217"/>
      <c r="Z65" s="221"/>
      <c r="AA65" s="220"/>
      <c r="AB65" s="217"/>
      <c r="AC65" s="219"/>
    </row>
    <row r="66" spans="1:29" ht="24">
      <c r="A66" s="27" t="s">
        <v>16</v>
      </c>
      <c r="B66" s="50" t="s">
        <v>67</v>
      </c>
      <c r="C66" s="47" t="s">
        <v>68</v>
      </c>
      <c r="D66" s="47" t="s">
        <v>69</v>
      </c>
      <c r="E66" s="39">
        <v>1</v>
      </c>
      <c r="F66" s="27">
        <v>2</v>
      </c>
      <c r="G66" s="148"/>
      <c r="H66" s="57" t="str">
        <f t="shared" si="0"/>
        <v/>
      </c>
      <c r="I66" s="40"/>
      <c r="J66" s="57" t="str">
        <f t="shared" si="1"/>
        <v/>
      </c>
      <c r="K66" s="66"/>
      <c r="L66" s="66"/>
      <c r="M66" s="66"/>
      <c r="N66" s="66"/>
      <c r="O66" s="66"/>
      <c r="P66" s="66"/>
      <c r="Q66" s="222"/>
      <c r="R66" s="197"/>
      <c r="S66" s="216"/>
      <c r="T66" s="217"/>
      <c r="U66" s="216"/>
      <c r="V66" s="183"/>
      <c r="W66" s="197"/>
      <c r="X66" s="221"/>
      <c r="Y66" s="217"/>
      <c r="Z66" s="221"/>
      <c r="AA66" s="220"/>
      <c r="AB66" s="217"/>
      <c r="AC66" s="219"/>
    </row>
    <row r="67" spans="1:29" ht="24">
      <c r="A67" s="27" t="s">
        <v>17</v>
      </c>
      <c r="B67" s="50" t="s">
        <v>70</v>
      </c>
      <c r="C67" s="47" t="s">
        <v>71</v>
      </c>
      <c r="D67" s="47" t="s">
        <v>69</v>
      </c>
      <c r="E67" s="39">
        <v>2</v>
      </c>
      <c r="F67" s="27">
        <v>4</v>
      </c>
      <c r="G67" s="148"/>
      <c r="H67" s="57" t="str">
        <f t="shared" si="0"/>
        <v/>
      </c>
      <c r="I67" s="40"/>
      <c r="J67" s="57" t="str">
        <f t="shared" si="1"/>
        <v/>
      </c>
      <c r="K67" s="66"/>
      <c r="L67" s="66"/>
      <c r="M67" s="66"/>
      <c r="N67" s="66"/>
      <c r="O67" s="66"/>
      <c r="P67" s="66"/>
      <c r="Q67" s="222"/>
      <c r="R67" s="197"/>
      <c r="S67" s="216"/>
      <c r="T67" s="217"/>
      <c r="U67" s="216"/>
      <c r="V67" s="183"/>
      <c r="W67" s="197"/>
      <c r="X67" s="221"/>
      <c r="Y67" s="217"/>
      <c r="Z67" s="221"/>
      <c r="AA67" s="220"/>
      <c r="AB67" s="217"/>
      <c r="AC67" s="219"/>
    </row>
    <row r="68" spans="1:29">
      <c r="A68" s="27" t="s">
        <v>18</v>
      </c>
      <c r="B68" s="50" t="s">
        <v>72</v>
      </c>
      <c r="C68" s="47" t="s">
        <v>73</v>
      </c>
      <c r="D68" s="47" t="s">
        <v>74</v>
      </c>
      <c r="E68" s="39">
        <v>1</v>
      </c>
      <c r="F68" s="27">
        <v>2</v>
      </c>
      <c r="G68" s="148"/>
      <c r="H68" s="57" t="str">
        <f t="shared" si="0"/>
        <v/>
      </c>
      <c r="I68" s="40"/>
      <c r="J68" s="57" t="str">
        <f t="shared" si="1"/>
        <v/>
      </c>
      <c r="K68" s="66"/>
      <c r="L68" s="66"/>
      <c r="M68" s="66"/>
      <c r="N68" s="66"/>
      <c r="O68" s="66"/>
      <c r="P68" s="66"/>
      <c r="Q68" s="222"/>
      <c r="R68" s="197"/>
      <c r="S68" s="216"/>
      <c r="T68" s="217"/>
      <c r="U68" s="216"/>
      <c r="V68" s="183"/>
      <c r="W68" s="197"/>
      <c r="X68" s="221"/>
      <c r="Y68" s="217"/>
      <c r="Z68" s="221"/>
      <c r="AA68" s="220"/>
      <c r="AB68" s="217"/>
      <c r="AC68" s="219"/>
    </row>
    <row r="69" spans="1:29">
      <c r="A69" s="27" t="s">
        <v>22</v>
      </c>
      <c r="B69" s="50" t="s">
        <v>75</v>
      </c>
      <c r="C69" s="47" t="s">
        <v>76</v>
      </c>
      <c r="D69" s="47" t="s">
        <v>77</v>
      </c>
      <c r="E69" s="39">
        <v>1</v>
      </c>
      <c r="F69" s="27">
        <v>2</v>
      </c>
      <c r="G69" s="148"/>
      <c r="H69" s="57" t="str">
        <f t="shared" si="0"/>
        <v/>
      </c>
      <c r="I69" s="40"/>
      <c r="J69" s="57" t="str">
        <f t="shared" si="1"/>
        <v/>
      </c>
      <c r="K69" s="66"/>
      <c r="L69" s="66"/>
      <c r="M69" s="66"/>
      <c r="N69" s="66"/>
      <c r="O69" s="66"/>
      <c r="P69" s="66"/>
      <c r="Q69" s="222"/>
      <c r="R69" s="197"/>
      <c r="S69" s="216"/>
      <c r="T69" s="217"/>
      <c r="U69" s="216"/>
      <c r="V69" s="183"/>
      <c r="W69" s="197"/>
      <c r="X69" s="221"/>
      <c r="Y69" s="217"/>
      <c r="Z69" s="221"/>
      <c r="AA69" s="220"/>
      <c r="AB69" s="217"/>
      <c r="AC69" s="219"/>
    </row>
    <row r="70" spans="1:29" ht="24">
      <c r="A70" s="27" t="s">
        <v>23</v>
      </c>
      <c r="B70" s="50" t="s">
        <v>78</v>
      </c>
      <c r="C70" s="47" t="s">
        <v>79</v>
      </c>
      <c r="D70" s="47" t="s">
        <v>80</v>
      </c>
      <c r="E70" s="39">
        <v>5</v>
      </c>
      <c r="F70" s="27">
        <v>10</v>
      </c>
      <c r="G70" s="148"/>
      <c r="H70" s="57" t="str">
        <f t="shared" si="0"/>
        <v/>
      </c>
      <c r="I70" s="40"/>
      <c r="J70" s="57" t="str">
        <f t="shared" si="1"/>
        <v/>
      </c>
      <c r="K70" s="66"/>
      <c r="L70" s="66"/>
      <c r="M70" s="66"/>
      <c r="N70" s="66"/>
      <c r="O70" s="66"/>
      <c r="P70" s="66"/>
      <c r="Q70" s="222"/>
      <c r="R70" s="197"/>
      <c r="S70" s="216"/>
      <c r="T70" s="217"/>
      <c r="U70" s="216"/>
      <c r="V70" s="183"/>
      <c r="W70" s="197"/>
      <c r="X70" s="221"/>
      <c r="Y70" s="217"/>
      <c r="Z70" s="221"/>
      <c r="AA70" s="220"/>
      <c r="AB70" s="217"/>
      <c r="AC70" s="219"/>
    </row>
    <row r="71" spans="1:29">
      <c r="A71" s="27" t="s">
        <v>40</v>
      </c>
      <c r="B71" s="50" t="s">
        <v>60</v>
      </c>
      <c r="C71" s="47" t="s">
        <v>81</v>
      </c>
      <c r="D71" s="47" t="s">
        <v>80</v>
      </c>
      <c r="E71" s="39">
        <v>1</v>
      </c>
      <c r="F71" s="27">
        <v>2</v>
      </c>
      <c r="G71" s="148"/>
      <c r="H71" s="57" t="str">
        <f t="shared" si="0"/>
        <v/>
      </c>
      <c r="I71" s="40"/>
      <c r="J71" s="57" t="str">
        <f t="shared" si="1"/>
        <v/>
      </c>
      <c r="K71" s="66"/>
      <c r="L71" s="66"/>
      <c r="M71" s="66"/>
      <c r="N71" s="66"/>
      <c r="O71" s="66"/>
      <c r="P71" s="66"/>
      <c r="Q71" s="222"/>
      <c r="R71" s="197"/>
      <c r="S71" s="216"/>
      <c r="T71" s="217"/>
      <c r="U71" s="216"/>
      <c r="V71" s="183"/>
      <c r="W71" s="197"/>
      <c r="X71" s="221"/>
      <c r="Y71" s="217"/>
      <c r="Z71" s="221"/>
      <c r="AA71" s="220"/>
      <c r="AB71" s="217"/>
      <c r="AC71" s="219"/>
    </row>
    <row r="72" spans="1:29">
      <c r="A72" s="27" t="s">
        <v>41</v>
      </c>
      <c r="B72" s="50" t="s">
        <v>78</v>
      </c>
      <c r="C72" s="47" t="s">
        <v>82</v>
      </c>
      <c r="D72" s="47" t="s">
        <v>74</v>
      </c>
      <c r="E72" s="39">
        <v>5</v>
      </c>
      <c r="F72" s="27">
        <v>10</v>
      </c>
      <c r="G72" s="148"/>
      <c r="H72" s="57" t="str">
        <f t="shared" si="0"/>
        <v/>
      </c>
      <c r="I72" s="40"/>
      <c r="J72" s="57" t="str">
        <f t="shared" si="1"/>
        <v/>
      </c>
      <c r="K72" s="66"/>
      <c r="L72" s="66"/>
      <c r="M72" s="66"/>
      <c r="N72" s="66"/>
      <c r="O72" s="66"/>
      <c r="P72" s="66"/>
      <c r="Q72" s="222"/>
      <c r="R72" s="197"/>
      <c r="S72" s="216"/>
      <c r="T72" s="217"/>
      <c r="U72" s="216"/>
      <c r="V72" s="183"/>
      <c r="W72" s="197"/>
      <c r="X72" s="221"/>
      <c r="Y72" s="217"/>
      <c r="Z72" s="221"/>
      <c r="AA72" s="220"/>
      <c r="AB72" s="217"/>
      <c r="AC72" s="219"/>
    </row>
    <row r="73" spans="1:29" ht="36">
      <c r="A73" s="27" t="s">
        <v>42</v>
      </c>
      <c r="B73" s="51" t="s">
        <v>97</v>
      </c>
      <c r="C73" s="47" t="s">
        <v>98</v>
      </c>
      <c r="D73" s="47" t="s">
        <v>99</v>
      </c>
      <c r="E73" s="39">
        <v>1</v>
      </c>
      <c r="F73" s="27">
        <v>2</v>
      </c>
      <c r="G73" s="148"/>
      <c r="H73" s="57" t="str">
        <f t="shared" si="0"/>
        <v/>
      </c>
      <c r="I73" s="40"/>
      <c r="J73" s="57" t="str">
        <f t="shared" si="1"/>
        <v/>
      </c>
      <c r="K73" s="66"/>
      <c r="L73" s="66"/>
      <c r="M73" s="66"/>
      <c r="N73" s="66"/>
      <c r="O73" s="66"/>
      <c r="P73" s="66"/>
      <c r="Q73" s="222"/>
      <c r="R73" s="197"/>
      <c r="S73" s="216"/>
      <c r="T73" s="217"/>
      <c r="U73" s="216"/>
      <c r="V73" s="183"/>
      <c r="W73" s="197"/>
      <c r="X73" s="221"/>
      <c r="Y73" s="217"/>
      <c r="Z73" s="221"/>
      <c r="AA73" s="220"/>
      <c r="AB73" s="217"/>
      <c r="AC73" s="219"/>
    </row>
    <row r="74" spans="1:29">
      <c r="A74" s="192" t="s">
        <v>39</v>
      </c>
      <c r="B74" s="192"/>
      <c r="C74" s="192"/>
      <c r="D74" s="192"/>
      <c r="E74" s="192"/>
      <c r="F74" s="192"/>
      <c r="G74" s="192"/>
      <c r="H74" s="69">
        <f>SUM(H61:H73)</f>
        <v>0</v>
      </c>
      <c r="I74" s="70"/>
      <c r="J74" s="69">
        <f>SUM(J61:J73)</f>
        <v>0</v>
      </c>
      <c r="K74" s="66"/>
      <c r="L74" s="86"/>
      <c r="M74" s="86"/>
      <c r="N74" s="66"/>
      <c r="O74" s="66"/>
      <c r="P74" s="66"/>
      <c r="Q74" s="83"/>
      <c r="R74" s="83"/>
      <c r="S74" s="74">
        <f>SUM(S61)</f>
        <v>0</v>
      </c>
      <c r="T74" s="75"/>
      <c r="U74" s="74">
        <f>SUM(U61)</f>
        <v>0</v>
      </c>
      <c r="V74" s="84"/>
      <c r="W74" s="84"/>
      <c r="X74" s="76">
        <f>SUM(X61)</f>
        <v>0</v>
      </c>
      <c r="Y74" s="77"/>
      <c r="Z74" s="76">
        <f>SUM(Z61)</f>
        <v>0</v>
      </c>
      <c r="AA74" s="78">
        <f>SUM(AA61)</f>
        <v>6000</v>
      </c>
      <c r="AB74" s="64"/>
      <c r="AC74" s="78">
        <f>SUM(AC61)</f>
        <v>6000</v>
      </c>
    </row>
    <row r="75" spans="1:29">
      <c r="A75" s="191" t="s">
        <v>247</v>
      </c>
      <c r="B75" s="191"/>
      <c r="C75" s="10" t="str">
        <f>IF(G73="","",SUM(H74+N74+S74+X74+AA74))</f>
        <v/>
      </c>
    </row>
    <row r="76" spans="1:29">
      <c r="A76" s="193" t="s">
        <v>248</v>
      </c>
      <c r="B76" s="194"/>
      <c r="C76" s="10" t="str">
        <f>IF(G73="","",SUM(J74,P74,U74,Z74,AC74))</f>
        <v/>
      </c>
    </row>
    <row r="79" spans="1:29">
      <c r="A79" s="176" t="s">
        <v>249</v>
      </c>
      <c r="B79" s="176"/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</row>
    <row r="80" spans="1:29">
      <c r="A80" s="188" t="s">
        <v>0</v>
      </c>
      <c r="B80" s="189"/>
      <c r="C80" s="189"/>
      <c r="D80" s="189"/>
      <c r="E80" s="190"/>
      <c r="F80" s="188" t="s">
        <v>1</v>
      </c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90"/>
      <c r="V80" s="224" t="s">
        <v>2</v>
      </c>
      <c r="W80" s="225"/>
      <c r="X80" s="225"/>
      <c r="Y80" s="225"/>
      <c r="Z80" s="225"/>
      <c r="AA80" s="225"/>
      <c r="AB80" s="225"/>
      <c r="AC80" s="226"/>
    </row>
    <row r="81" spans="1:29" ht="120">
      <c r="A81" s="11" t="s">
        <v>8</v>
      </c>
      <c r="B81" s="11" t="s">
        <v>9</v>
      </c>
      <c r="C81" s="11" t="s">
        <v>19</v>
      </c>
      <c r="D81" s="11" t="s">
        <v>10</v>
      </c>
      <c r="E81" s="11" t="s">
        <v>20</v>
      </c>
      <c r="F81" s="11" t="s">
        <v>24</v>
      </c>
      <c r="G81" s="12" t="s">
        <v>25</v>
      </c>
      <c r="H81" s="155" t="s">
        <v>26</v>
      </c>
      <c r="I81" s="14" t="s">
        <v>3</v>
      </c>
      <c r="J81" s="13" t="s">
        <v>27</v>
      </c>
      <c r="K81" s="15" t="s">
        <v>29</v>
      </c>
      <c r="L81" s="16" t="s">
        <v>46</v>
      </c>
      <c r="M81" s="159" t="s">
        <v>28</v>
      </c>
      <c r="N81" s="159" t="s">
        <v>31</v>
      </c>
      <c r="O81" s="17" t="s">
        <v>3</v>
      </c>
      <c r="P81" s="159" t="s">
        <v>32</v>
      </c>
      <c r="Q81" s="18" t="s">
        <v>33</v>
      </c>
      <c r="R81" s="163" t="s">
        <v>34</v>
      </c>
      <c r="S81" s="19" t="s">
        <v>35</v>
      </c>
      <c r="T81" s="20" t="s">
        <v>3</v>
      </c>
      <c r="U81" s="19" t="s">
        <v>36</v>
      </c>
      <c r="V81" s="21" t="s">
        <v>11</v>
      </c>
      <c r="W81" s="166" t="s">
        <v>12</v>
      </c>
      <c r="X81" s="21" t="s">
        <v>13</v>
      </c>
      <c r="Y81" s="22" t="s">
        <v>3</v>
      </c>
      <c r="Z81" s="21" t="s">
        <v>14</v>
      </c>
      <c r="AA81" s="23" t="s">
        <v>37</v>
      </c>
      <c r="AB81" s="24" t="s">
        <v>3</v>
      </c>
      <c r="AC81" s="23" t="s">
        <v>38</v>
      </c>
    </row>
    <row r="82" spans="1:29" ht="12" customHeight="1">
      <c r="A82" s="11" t="s">
        <v>190</v>
      </c>
      <c r="B82" s="11" t="s">
        <v>191</v>
      </c>
      <c r="C82" s="11" t="s">
        <v>192</v>
      </c>
      <c r="D82" s="11" t="s">
        <v>193</v>
      </c>
      <c r="E82" s="11" t="s">
        <v>194</v>
      </c>
      <c r="F82" s="11" t="s">
        <v>195</v>
      </c>
      <c r="G82" s="25" t="s">
        <v>196</v>
      </c>
      <c r="H82" s="155" t="s">
        <v>197</v>
      </c>
      <c r="I82" s="26" t="s">
        <v>198</v>
      </c>
      <c r="J82" s="27" t="s">
        <v>199</v>
      </c>
      <c r="K82" s="28" t="s">
        <v>200</v>
      </c>
      <c r="L82" s="29" t="s">
        <v>201</v>
      </c>
      <c r="M82" s="160" t="s">
        <v>202</v>
      </c>
      <c r="N82" s="160" t="s">
        <v>203</v>
      </c>
      <c r="O82" s="30" t="s">
        <v>204</v>
      </c>
      <c r="P82" s="160" t="s">
        <v>205</v>
      </c>
      <c r="Q82" s="31" t="s">
        <v>206</v>
      </c>
      <c r="R82" s="164" t="s">
        <v>207</v>
      </c>
      <c r="S82" s="32" t="s">
        <v>208</v>
      </c>
      <c r="T82" s="33" t="s">
        <v>209</v>
      </c>
      <c r="U82" s="32" t="s">
        <v>210</v>
      </c>
      <c r="V82" s="34" t="s">
        <v>211</v>
      </c>
      <c r="W82" s="167" t="s">
        <v>212</v>
      </c>
      <c r="X82" s="34" t="s">
        <v>213</v>
      </c>
      <c r="Y82" s="35" t="s">
        <v>214</v>
      </c>
      <c r="Z82" s="34" t="s">
        <v>215</v>
      </c>
      <c r="AA82" s="36" t="s">
        <v>216</v>
      </c>
      <c r="AB82" s="37" t="s">
        <v>217</v>
      </c>
      <c r="AC82" s="36" t="s">
        <v>218</v>
      </c>
    </row>
    <row r="83" spans="1:29" ht="24">
      <c r="A83" s="27" t="s">
        <v>4</v>
      </c>
      <c r="B83" s="51" t="s">
        <v>322</v>
      </c>
      <c r="C83" s="47" t="s">
        <v>323</v>
      </c>
      <c r="D83" s="47" t="s">
        <v>324</v>
      </c>
      <c r="E83" s="39">
        <v>5</v>
      </c>
      <c r="F83" s="27">
        <v>5</v>
      </c>
      <c r="G83" s="148"/>
      <c r="H83" s="57" t="str">
        <f t="shared" ref="H83:H93" si="2">IF(G83="","",F83*G83)</f>
        <v/>
      </c>
      <c r="I83" s="146"/>
      <c r="J83" s="57" t="str">
        <f t="shared" ref="J83:J93" si="3">IF(G83="","",ROUND(H83*I83+H83,2))</f>
        <v/>
      </c>
      <c r="K83" s="66"/>
      <c r="L83" s="66"/>
      <c r="M83" s="66"/>
      <c r="N83" s="66"/>
      <c r="O83" s="66"/>
      <c r="P83" s="66"/>
      <c r="Q83" s="174">
        <v>24</v>
      </c>
      <c r="R83" s="206"/>
      <c r="S83" s="179">
        <f>Q83*R83</f>
        <v>0</v>
      </c>
      <c r="T83" s="171"/>
      <c r="U83" s="179">
        <f>ROUND(S83*T83+S83,2)</f>
        <v>0</v>
      </c>
      <c r="V83" s="182">
        <v>50</v>
      </c>
      <c r="W83" s="206"/>
      <c r="X83" s="212">
        <f>W83*V83</f>
        <v>0</v>
      </c>
      <c r="Y83" s="171"/>
      <c r="Z83" s="212">
        <f>ROUND(X83+X83*Y83,2)</f>
        <v>0</v>
      </c>
      <c r="AA83" s="202">
        <v>10000</v>
      </c>
      <c r="AB83" s="171"/>
      <c r="AC83" s="177">
        <f>ROUND(AA83+AA83*AB83,2)</f>
        <v>10000</v>
      </c>
    </row>
    <row r="84" spans="1:29">
      <c r="A84" s="27" t="s">
        <v>5</v>
      </c>
      <c r="B84" s="51" t="s">
        <v>325</v>
      </c>
      <c r="C84" s="47" t="s">
        <v>326</v>
      </c>
      <c r="D84" s="11" t="s">
        <v>324</v>
      </c>
      <c r="E84" s="39">
        <v>1</v>
      </c>
      <c r="F84" s="27">
        <v>2</v>
      </c>
      <c r="G84" s="148"/>
      <c r="H84" s="57" t="str">
        <f t="shared" si="2"/>
        <v/>
      </c>
      <c r="I84" s="146"/>
      <c r="J84" s="57" t="str">
        <f t="shared" si="3"/>
        <v/>
      </c>
      <c r="K84" s="66"/>
      <c r="L84" s="66"/>
      <c r="M84" s="66"/>
      <c r="N84" s="66"/>
      <c r="O84" s="66"/>
      <c r="P84" s="66"/>
      <c r="Q84" s="175"/>
      <c r="R84" s="207"/>
      <c r="S84" s="180"/>
      <c r="T84" s="172"/>
      <c r="U84" s="180"/>
      <c r="V84" s="183"/>
      <c r="W84" s="207"/>
      <c r="X84" s="213"/>
      <c r="Y84" s="172"/>
      <c r="Z84" s="213"/>
      <c r="AA84" s="203"/>
      <c r="AB84" s="172"/>
      <c r="AC84" s="178"/>
    </row>
    <row r="85" spans="1:29">
      <c r="A85" s="27" t="s">
        <v>6</v>
      </c>
      <c r="B85" s="51" t="s">
        <v>85</v>
      </c>
      <c r="C85" s="47" t="s">
        <v>327</v>
      </c>
      <c r="D85" s="47" t="s">
        <v>324</v>
      </c>
      <c r="E85" s="39">
        <v>3</v>
      </c>
      <c r="F85" s="27">
        <v>6</v>
      </c>
      <c r="G85" s="148"/>
      <c r="H85" s="57" t="str">
        <f t="shared" si="2"/>
        <v/>
      </c>
      <c r="I85" s="146"/>
      <c r="J85" s="57" t="str">
        <f t="shared" si="3"/>
        <v/>
      </c>
      <c r="K85" s="66"/>
      <c r="L85" s="66"/>
      <c r="M85" s="66"/>
      <c r="N85" s="66"/>
      <c r="O85" s="66"/>
      <c r="P85" s="66"/>
      <c r="Q85" s="175"/>
      <c r="R85" s="207"/>
      <c r="S85" s="180"/>
      <c r="T85" s="172"/>
      <c r="U85" s="180"/>
      <c r="V85" s="183"/>
      <c r="W85" s="207"/>
      <c r="X85" s="213"/>
      <c r="Y85" s="172"/>
      <c r="Z85" s="213"/>
      <c r="AA85" s="203"/>
      <c r="AB85" s="172"/>
      <c r="AC85" s="178"/>
    </row>
    <row r="86" spans="1:29" ht="24">
      <c r="A86" s="27" t="s">
        <v>7</v>
      </c>
      <c r="B86" s="51" t="s">
        <v>85</v>
      </c>
      <c r="C86" s="47" t="s">
        <v>328</v>
      </c>
      <c r="D86" s="47" t="s">
        <v>324</v>
      </c>
      <c r="E86" s="39">
        <v>2</v>
      </c>
      <c r="F86" s="27">
        <v>4</v>
      </c>
      <c r="G86" s="148"/>
      <c r="H86" s="57" t="str">
        <f t="shared" si="2"/>
        <v/>
      </c>
      <c r="I86" s="146"/>
      <c r="J86" s="57" t="str">
        <f t="shared" si="3"/>
        <v/>
      </c>
      <c r="K86" s="66"/>
      <c r="L86" s="66"/>
      <c r="M86" s="66"/>
      <c r="N86" s="66"/>
      <c r="O86" s="66"/>
      <c r="P86" s="66"/>
      <c r="Q86" s="175"/>
      <c r="R86" s="207"/>
      <c r="S86" s="180"/>
      <c r="T86" s="172"/>
      <c r="U86" s="180"/>
      <c r="V86" s="183"/>
      <c r="W86" s="207"/>
      <c r="X86" s="213"/>
      <c r="Y86" s="172"/>
      <c r="Z86" s="213"/>
      <c r="AA86" s="203"/>
      <c r="AB86" s="172"/>
      <c r="AC86" s="178"/>
    </row>
    <row r="87" spans="1:29">
      <c r="A87" s="27" t="s">
        <v>15</v>
      </c>
      <c r="B87" s="50" t="s">
        <v>86</v>
      </c>
      <c r="C87" s="47" t="s">
        <v>329</v>
      </c>
      <c r="D87" s="47" t="s">
        <v>324</v>
      </c>
      <c r="E87" s="39">
        <v>3</v>
      </c>
      <c r="F87" s="27">
        <v>6</v>
      </c>
      <c r="G87" s="148"/>
      <c r="H87" s="57" t="str">
        <f t="shared" si="2"/>
        <v/>
      </c>
      <c r="I87" s="146"/>
      <c r="J87" s="57" t="str">
        <f t="shared" si="3"/>
        <v/>
      </c>
      <c r="K87" s="66"/>
      <c r="L87" s="66"/>
      <c r="M87" s="66"/>
      <c r="N87" s="66"/>
      <c r="O87" s="66"/>
      <c r="P87" s="66"/>
      <c r="Q87" s="175"/>
      <c r="R87" s="207"/>
      <c r="S87" s="180"/>
      <c r="T87" s="172"/>
      <c r="U87" s="180"/>
      <c r="V87" s="183"/>
      <c r="W87" s="207"/>
      <c r="X87" s="213"/>
      <c r="Y87" s="172"/>
      <c r="Z87" s="213"/>
      <c r="AA87" s="203"/>
      <c r="AB87" s="172"/>
      <c r="AC87" s="178"/>
    </row>
    <row r="88" spans="1:29">
      <c r="A88" s="27" t="s">
        <v>16</v>
      </c>
      <c r="B88" s="50" t="s">
        <v>87</v>
      </c>
      <c r="C88" s="47" t="s">
        <v>330</v>
      </c>
      <c r="D88" s="47" t="s">
        <v>324</v>
      </c>
      <c r="E88" s="39">
        <v>3</v>
      </c>
      <c r="F88" s="27">
        <v>6</v>
      </c>
      <c r="G88" s="148"/>
      <c r="H88" s="57" t="str">
        <f t="shared" si="2"/>
        <v/>
      </c>
      <c r="I88" s="146"/>
      <c r="J88" s="57" t="str">
        <f t="shared" si="3"/>
        <v/>
      </c>
      <c r="K88" s="66"/>
      <c r="L88" s="66"/>
      <c r="M88" s="66"/>
      <c r="N88" s="66"/>
      <c r="O88" s="66"/>
      <c r="P88" s="66"/>
      <c r="Q88" s="175"/>
      <c r="R88" s="207"/>
      <c r="S88" s="180"/>
      <c r="T88" s="172"/>
      <c r="U88" s="180"/>
      <c r="V88" s="183"/>
      <c r="W88" s="207"/>
      <c r="X88" s="213"/>
      <c r="Y88" s="172"/>
      <c r="Z88" s="213"/>
      <c r="AA88" s="203"/>
      <c r="AB88" s="172"/>
      <c r="AC88" s="178"/>
    </row>
    <row r="89" spans="1:29">
      <c r="A89" s="27" t="s">
        <v>17</v>
      </c>
      <c r="B89" s="50" t="s">
        <v>87</v>
      </c>
      <c r="C89" s="47" t="s">
        <v>331</v>
      </c>
      <c r="D89" s="47" t="s">
        <v>324</v>
      </c>
      <c r="E89" s="39">
        <v>2</v>
      </c>
      <c r="F89" s="27">
        <v>4</v>
      </c>
      <c r="G89" s="148"/>
      <c r="H89" s="57" t="str">
        <f t="shared" si="2"/>
        <v/>
      </c>
      <c r="I89" s="146"/>
      <c r="J89" s="57" t="str">
        <f t="shared" si="3"/>
        <v/>
      </c>
      <c r="K89" s="66"/>
      <c r="L89" s="66"/>
      <c r="M89" s="66"/>
      <c r="N89" s="66"/>
      <c r="O89" s="66"/>
      <c r="P89" s="66"/>
      <c r="Q89" s="175"/>
      <c r="R89" s="207"/>
      <c r="S89" s="180"/>
      <c r="T89" s="172"/>
      <c r="U89" s="180"/>
      <c r="V89" s="183"/>
      <c r="W89" s="207"/>
      <c r="X89" s="213"/>
      <c r="Y89" s="172"/>
      <c r="Z89" s="213"/>
      <c r="AA89" s="203"/>
      <c r="AB89" s="172"/>
      <c r="AC89" s="178"/>
    </row>
    <row r="90" spans="1:29">
      <c r="A90" s="27" t="s">
        <v>18</v>
      </c>
      <c r="B90" s="50" t="s">
        <v>87</v>
      </c>
      <c r="C90" s="47" t="s">
        <v>332</v>
      </c>
      <c r="D90" s="47" t="s">
        <v>324</v>
      </c>
      <c r="E90" s="39">
        <v>2</v>
      </c>
      <c r="F90" s="27">
        <v>4</v>
      </c>
      <c r="G90" s="148"/>
      <c r="H90" s="57" t="str">
        <f t="shared" si="2"/>
        <v/>
      </c>
      <c r="I90" s="146"/>
      <c r="J90" s="57" t="str">
        <f t="shared" si="3"/>
        <v/>
      </c>
      <c r="K90" s="66"/>
      <c r="L90" s="66"/>
      <c r="M90" s="66"/>
      <c r="N90" s="66"/>
      <c r="O90" s="66"/>
      <c r="P90" s="66"/>
      <c r="Q90" s="175"/>
      <c r="R90" s="207"/>
      <c r="S90" s="180"/>
      <c r="T90" s="172"/>
      <c r="U90" s="180"/>
      <c r="V90" s="183"/>
      <c r="W90" s="207"/>
      <c r="X90" s="213"/>
      <c r="Y90" s="172"/>
      <c r="Z90" s="213"/>
      <c r="AA90" s="203"/>
      <c r="AB90" s="172"/>
      <c r="AC90" s="178"/>
    </row>
    <row r="91" spans="1:29" ht="24">
      <c r="A91" s="27" t="s">
        <v>22</v>
      </c>
      <c r="B91" s="50" t="s">
        <v>333</v>
      </c>
      <c r="C91" s="47" t="s">
        <v>334</v>
      </c>
      <c r="D91" s="47" t="s">
        <v>324</v>
      </c>
      <c r="E91" s="39">
        <v>1</v>
      </c>
      <c r="F91" s="27">
        <v>2</v>
      </c>
      <c r="G91" s="148"/>
      <c r="H91" s="57" t="str">
        <f t="shared" si="2"/>
        <v/>
      </c>
      <c r="I91" s="146"/>
      <c r="J91" s="57" t="str">
        <f t="shared" si="3"/>
        <v/>
      </c>
      <c r="K91" s="66"/>
      <c r="L91" s="66"/>
      <c r="M91" s="66"/>
      <c r="N91" s="66"/>
      <c r="O91" s="66"/>
      <c r="P91" s="66"/>
      <c r="Q91" s="175"/>
      <c r="R91" s="207"/>
      <c r="S91" s="180"/>
      <c r="T91" s="172"/>
      <c r="U91" s="180"/>
      <c r="V91" s="183"/>
      <c r="W91" s="207"/>
      <c r="X91" s="213"/>
      <c r="Y91" s="172"/>
      <c r="Z91" s="213"/>
      <c r="AA91" s="203"/>
      <c r="AB91" s="172"/>
      <c r="AC91" s="178"/>
    </row>
    <row r="92" spans="1:29" ht="36">
      <c r="A92" s="27" t="s">
        <v>23</v>
      </c>
      <c r="B92" s="50" t="s">
        <v>335</v>
      </c>
      <c r="C92" s="47" t="s">
        <v>336</v>
      </c>
      <c r="D92" s="47" t="s">
        <v>324</v>
      </c>
      <c r="E92" s="39">
        <v>1</v>
      </c>
      <c r="F92" s="27">
        <v>1</v>
      </c>
      <c r="G92" s="148"/>
      <c r="H92" s="57" t="str">
        <f t="shared" si="2"/>
        <v/>
      </c>
      <c r="I92" s="146"/>
      <c r="J92" s="57" t="str">
        <f t="shared" si="3"/>
        <v/>
      </c>
      <c r="K92" s="66"/>
      <c r="L92" s="66"/>
      <c r="M92" s="66"/>
      <c r="N92" s="66"/>
      <c r="O92" s="66"/>
      <c r="P92" s="66"/>
      <c r="Q92" s="175"/>
      <c r="R92" s="207"/>
      <c r="S92" s="180"/>
      <c r="T92" s="172"/>
      <c r="U92" s="180"/>
      <c r="V92" s="183"/>
      <c r="W92" s="207"/>
      <c r="X92" s="213"/>
      <c r="Y92" s="172"/>
      <c r="Z92" s="213"/>
      <c r="AA92" s="203"/>
      <c r="AB92" s="172"/>
      <c r="AC92" s="178"/>
    </row>
    <row r="93" spans="1:29">
      <c r="A93" s="27" t="s">
        <v>40</v>
      </c>
      <c r="B93" s="51" t="s">
        <v>88</v>
      </c>
      <c r="C93" s="47" t="s">
        <v>337</v>
      </c>
      <c r="D93" s="47" t="s">
        <v>324</v>
      </c>
      <c r="E93" s="39">
        <v>1</v>
      </c>
      <c r="F93" s="27">
        <v>2</v>
      </c>
      <c r="G93" s="148"/>
      <c r="H93" s="57" t="str">
        <f t="shared" si="2"/>
        <v/>
      </c>
      <c r="I93" s="146"/>
      <c r="J93" s="57" t="str">
        <f t="shared" si="3"/>
        <v/>
      </c>
      <c r="K93" s="66"/>
      <c r="L93" s="66"/>
      <c r="M93" s="66"/>
      <c r="N93" s="66"/>
      <c r="O93" s="66"/>
      <c r="P93" s="66"/>
      <c r="Q93" s="205"/>
      <c r="R93" s="208"/>
      <c r="S93" s="181"/>
      <c r="T93" s="173"/>
      <c r="U93" s="181"/>
      <c r="V93" s="184"/>
      <c r="W93" s="208"/>
      <c r="X93" s="218"/>
      <c r="Y93" s="173"/>
      <c r="Z93" s="218"/>
      <c r="AA93" s="204"/>
      <c r="AB93" s="173"/>
      <c r="AC93" s="198"/>
    </row>
    <row r="94" spans="1:29">
      <c r="A94" s="188" t="s">
        <v>39</v>
      </c>
      <c r="B94" s="189"/>
      <c r="C94" s="189"/>
      <c r="D94" s="189"/>
      <c r="E94" s="189"/>
      <c r="F94" s="189"/>
      <c r="G94" s="190"/>
      <c r="H94" s="69">
        <f>SUM(H83:H93)</f>
        <v>0</v>
      </c>
      <c r="I94" s="70"/>
      <c r="J94" s="69">
        <f>SUM(J83:J93)</f>
        <v>0</v>
      </c>
      <c r="K94" s="66"/>
      <c r="L94" s="86"/>
      <c r="M94" s="86"/>
      <c r="N94" s="66"/>
      <c r="O94" s="66"/>
      <c r="P94" s="66"/>
      <c r="Q94" s="83"/>
      <c r="R94" s="83"/>
      <c r="S94" s="74">
        <f>SUM(S83)</f>
        <v>0</v>
      </c>
      <c r="T94" s="75"/>
      <c r="U94" s="74">
        <f>SUM(U83)</f>
        <v>0</v>
      </c>
      <c r="V94" s="84"/>
      <c r="W94" s="84"/>
      <c r="X94" s="76">
        <f>SUM(X83)</f>
        <v>0</v>
      </c>
      <c r="Y94" s="77"/>
      <c r="Z94" s="76">
        <f>SUM(Z83)</f>
        <v>0</v>
      </c>
      <c r="AA94" s="78">
        <f>SUM(AA83)</f>
        <v>10000</v>
      </c>
      <c r="AB94" s="64"/>
      <c r="AC94" s="78">
        <f>SUM(AC83)</f>
        <v>10000</v>
      </c>
    </row>
    <row r="95" spans="1:29">
      <c r="A95" s="193" t="s">
        <v>250</v>
      </c>
      <c r="B95" s="194"/>
      <c r="C95" s="10" t="str">
        <f>IF(G93="","",SUM(H94+N94+S94+X94+AA94))</f>
        <v/>
      </c>
    </row>
    <row r="96" spans="1:29">
      <c r="A96" s="193" t="s">
        <v>251</v>
      </c>
      <c r="B96" s="194"/>
      <c r="C96" s="10" t="str">
        <f>IF(G93="","",SUM(J94,P94,U94,Z94,AC94))</f>
        <v/>
      </c>
    </row>
    <row r="99" spans="1:29">
      <c r="A99" s="176" t="s">
        <v>21</v>
      </c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</row>
    <row r="100" spans="1:29">
      <c r="A100" s="188" t="s">
        <v>0</v>
      </c>
      <c r="B100" s="189"/>
      <c r="C100" s="189"/>
      <c r="D100" s="189"/>
      <c r="E100" s="190"/>
      <c r="F100" s="188" t="s">
        <v>1</v>
      </c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90"/>
      <c r="V100" s="224" t="s">
        <v>2</v>
      </c>
      <c r="W100" s="225"/>
      <c r="X100" s="225"/>
      <c r="Y100" s="225"/>
      <c r="Z100" s="225"/>
      <c r="AA100" s="225"/>
      <c r="AB100" s="225"/>
      <c r="AC100" s="226"/>
    </row>
    <row r="101" spans="1:29" ht="120">
      <c r="A101" s="11" t="s">
        <v>8</v>
      </c>
      <c r="B101" s="11" t="s">
        <v>9</v>
      </c>
      <c r="C101" s="11" t="s">
        <v>19</v>
      </c>
      <c r="D101" s="11" t="s">
        <v>10</v>
      </c>
      <c r="E101" s="11" t="s">
        <v>20</v>
      </c>
      <c r="F101" s="11" t="s">
        <v>24</v>
      </c>
      <c r="G101" s="12" t="s">
        <v>25</v>
      </c>
      <c r="H101" s="155" t="s">
        <v>26</v>
      </c>
      <c r="I101" s="14" t="s">
        <v>3</v>
      </c>
      <c r="J101" s="13" t="s">
        <v>27</v>
      </c>
      <c r="K101" s="15" t="s">
        <v>29</v>
      </c>
      <c r="L101" s="16" t="s">
        <v>30</v>
      </c>
      <c r="M101" s="159" t="s">
        <v>28</v>
      </c>
      <c r="N101" s="159" t="s">
        <v>31</v>
      </c>
      <c r="O101" s="17" t="s">
        <v>3</v>
      </c>
      <c r="P101" s="159" t="s">
        <v>32</v>
      </c>
      <c r="Q101" s="18" t="s">
        <v>33</v>
      </c>
      <c r="R101" s="163" t="s">
        <v>34</v>
      </c>
      <c r="S101" s="19" t="s">
        <v>35</v>
      </c>
      <c r="T101" s="20" t="s">
        <v>3</v>
      </c>
      <c r="U101" s="19" t="s">
        <v>36</v>
      </c>
      <c r="V101" s="21" t="s">
        <v>11</v>
      </c>
      <c r="W101" s="166" t="s">
        <v>12</v>
      </c>
      <c r="X101" s="21" t="s">
        <v>13</v>
      </c>
      <c r="Y101" s="22" t="s">
        <v>3</v>
      </c>
      <c r="Z101" s="21" t="s">
        <v>14</v>
      </c>
      <c r="AA101" s="23" t="s">
        <v>37</v>
      </c>
      <c r="AB101" s="24" t="s">
        <v>3</v>
      </c>
      <c r="AC101" s="23" t="s">
        <v>38</v>
      </c>
    </row>
    <row r="102" spans="1:29" ht="12" customHeight="1">
      <c r="A102" s="11" t="s">
        <v>190</v>
      </c>
      <c r="B102" s="11" t="s">
        <v>191</v>
      </c>
      <c r="C102" s="11" t="s">
        <v>192</v>
      </c>
      <c r="D102" s="11" t="s">
        <v>193</v>
      </c>
      <c r="E102" s="11" t="s">
        <v>194</v>
      </c>
      <c r="F102" s="11" t="s">
        <v>195</v>
      </c>
      <c r="G102" s="25" t="s">
        <v>196</v>
      </c>
      <c r="H102" s="155" t="s">
        <v>197</v>
      </c>
      <c r="I102" s="26" t="s">
        <v>198</v>
      </c>
      <c r="J102" s="27" t="s">
        <v>199</v>
      </c>
      <c r="K102" s="28" t="s">
        <v>200</v>
      </c>
      <c r="L102" s="29" t="s">
        <v>201</v>
      </c>
      <c r="M102" s="160" t="s">
        <v>202</v>
      </c>
      <c r="N102" s="160" t="s">
        <v>203</v>
      </c>
      <c r="O102" s="30" t="s">
        <v>204</v>
      </c>
      <c r="P102" s="160" t="s">
        <v>205</v>
      </c>
      <c r="Q102" s="31" t="s">
        <v>206</v>
      </c>
      <c r="R102" s="164" t="s">
        <v>207</v>
      </c>
      <c r="S102" s="32" t="s">
        <v>208</v>
      </c>
      <c r="T102" s="33" t="s">
        <v>209</v>
      </c>
      <c r="U102" s="32" t="s">
        <v>210</v>
      </c>
      <c r="V102" s="34" t="s">
        <v>211</v>
      </c>
      <c r="W102" s="167" t="s">
        <v>212</v>
      </c>
      <c r="X102" s="34" t="s">
        <v>213</v>
      </c>
      <c r="Y102" s="35" t="s">
        <v>214</v>
      </c>
      <c r="Z102" s="34" t="s">
        <v>215</v>
      </c>
      <c r="AA102" s="36" t="s">
        <v>216</v>
      </c>
      <c r="AB102" s="37" t="s">
        <v>217</v>
      </c>
      <c r="AC102" s="36" t="s">
        <v>218</v>
      </c>
    </row>
    <row r="103" spans="1:29" ht="12" customHeight="1">
      <c r="A103" s="11">
        <v>1</v>
      </c>
      <c r="B103" s="132" t="s">
        <v>340</v>
      </c>
      <c r="C103" s="132" t="s">
        <v>341</v>
      </c>
      <c r="D103" s="51" t="s">
        <v>342</v>
      </c>
      <c r="E103" s="11">
        <v>2</v>
      </c>
      <c r="F103" s="11">
        <v>4</v>
      </c>
      <c r="G103" s="148"/>
      <c r="H103" s="155" t="str">
        <f t="shared" ref="H103:H109" si="4">IF(G103="","",F103*G103)</f>
        <v/>
      </c>
      <c r="I103" s="144"/>
      <c r="J103" s="27" t="str">
        <f t="shared" ref="J103:J109" si="5">IF(G103="","",ROUND(H103*I103+H103,2))</f>
        <v/>
      </c>
      <c r="K103" s="28"/>
      <c r="L103" s="29"/>
      <c r="M103" s="160"/>
      <c r="N103" s="160"/>
      <c r="O103" s="30"/>
      <c r="P103" s="160"/>
      <c r="Q103" s="227">
        <v>14</v>
      </c>
      <c r="R103" s="185"/>
      <c r="S103" s="179">
        <f>Q103*R103</f>
        <v>0</v>
      </c>
      <c r="T103" s="199"/>
      <c r="U103" s="179">
        <f>ROUND(S103*T103+S103,2)</f>
        <v>0</v>
      </c>
      <c r="V103" s="182">
        <v>10</v>
      </c>
      <c r="W103" s="185"/>
      <c r="X103" s="212">
        <f>V103*W103</f>
        <v>0</v>
      </c>
      <c r="Y103" s="199"/>
      <c r="Z103" s="212">
        <f>ROUND(X103+X103*Y103,2)</f>
        <v>0</v>
      </c>
      <c r="AA103" s="202">
        <v>10000</v>
      </c>
      <c r="AB103" s="199"/>
      <c r="AC103" s="177">
        <f>ROUND(AA103*AB103+AA103,2)</f>
        <v>10000</v>
      </c>
    </row>
    <row r="104" spans="1:29" ht="12" customHeight="1">
      <c r="A104" s="27">
        <v>2</v>
      </c>
      <c r="B104" s="50" t="s">
        <v>343</v>
      </c>
      <c r="C104" s="47" t="s">
        <v>344</v>
      </c>
      <c r="D104" s="51" t="s">
        <v>345</v>
      </c>
      <c r="E104" s="39">
        <v>11</v>
      </c>
      <c r="F104" s="27">
        <v>22</v>
      </c>
      <c r="G104" s="148"/>
      <c r="H104" s="57" t="str">
        <f t="shared" si="4"/>
        <v/>
      </c>
      <c r="I104" s="40"/>
      <c r="J104" s="57" t="str">
        <f t="shared" si="5"/>
        <v/>
      </c>
      <c r="K104" s="41"/>
      <c r="L104" s="41"/>
      <c r="M104" s="66"/>
      <c r="N104" s="66"/>
      <c r="O104" s="41"/>
      <c r="P104" s="66"/>
      <c r="Q104" s="228"/>
      <c r="R104" s="186"/>
      <c r="S104" s="180"/>
      <c r="T104" s="230"/>
      <c r="U104" s="180"/>
      <c r="V104" s="183"/>
      <c r="W104" s="186"/>
      <c r="X104" s="213"/>
      <c r="Y104" s="200"/>
      <c r="Z104" s="213"/>
      <c r="AA104" s="203"/>
      <c r="AB104" s="200"/>
      <c r="AC104" s="178"/>
    </row>
    <row r="105" spans="1:29" ht="12" customHeight="1">
      <c r="A105" s="11">
        <v>3</v>
      </c>
      <c r="B105" s="50" t="s">
        <v>343</v>
      </c>
      <c r="C105" s="47" t="s">
        <v>346</v>
      </c>
      <c r="D105" s="51" t="s">
        <v>345</v>
      </c>
      <c r="E105" s="39">
        <v>9</v>
      </c>
      <c r="F105" s="27">
        <v>18</v>
      </c>
      <c r="G105" s="148"/>
      <c r="H105" s="57" t="str">
        <f t="shared" si="4"/>
        <v/>
      </c>
      <c r="I105" s="40"/>
      <c r="J105" s="57" t="str">
        <f t="shared" si="5"/>
        <v/>
      </c>
      <c r="K105" s="41"/>
      <c r="L105" s="41"/>
      <c r="M105" s="66"/>
      <c r="N105" s="66"/>
      <c r="O105" s="41"/>
      <c r="P105" s="66"/>
      <c r="Q105" s="228"/>
      <c r="R105" s="186"/>
      <c r="S105" s="180"/>
      <c r="T105" s="230"/>
      <c r="U105" s="180"/>
      <c r="V105" s="183"/>
      <c r="W105" s="186"/>
      <c r="X105" s="213"/>
      <c r="Y105" s="200"/>
      <c r="Z105" s="213"/>
      <c r="AA105" s="203"/>
      <c r="AB105" s="200"/>
      <c r="AC105" s="178"/>
    </row>
    <row r="106" spans="1:29" ht="24">
      <c r="A106" s="27">
        <v>4</v>
      </c>
      <c r="B106" s="50" t="s">
        <v>343</v>
      </c>
      <c r="C106" s="47" t="s">
        <v>347</v>
      </c>
      <c r="D106" s="51" t="s">
        <v>345</v>
      </c>
      <c r="E106" s="39">
        <v>6</v>
      </c>
      <c r="F106" s="27">
        <v>12</v>
      </c>
      <c r="G106" s="148"/>
      <c r="H106" s="57" t="str">
        <f t="shared" si="4"/>
        <v/>
      </c>
      <c r="I106" s="40"/>
      <c r="J106" s="57" t="str">
        <f t="shared" si="5"/>
        <v/>
      </c>
      <c r="K106" s="41"/>
      <c r="L106" s="42"/>
      <c r="M106" s="66"/>
      <c r="N106" s="66"/>
      <c r="O106" s="43"/>
      <c r="P106" s="66"/>
      <c r="Q106" s="228"/>
      <c r="R106" s="186"/>
      <c r="S106" s="180"/>
      <c r="T106" s="230"/>
      <c r="U106" s="180"/>
      <c r="V106" s="183"/>
      <c r="W106" s="186"/>
      <c r="X106" s="213"/>
      <c r="Y106" s="200"/>
      <c r="Z106" s="213"/>
      <c r="AA106" s="203"/>
      <c r="AB106" s="200"/>
      <c r="AC106" s="178"/>
    </row>
    <row r="107" spans="1:29" ht="24">
      <c r="A107" s="11">
        <v>5</v>
      </c>
      <c r="B107" s="50" t="s">
        <v>343</v>
      </c>
      <c r="C107" s="47" t="s">
        <v>348</v>
      </c>
      <c r="D107" s="47" t="s">
        <v>345</v>
      </c>
      <c r="E107" s="39">
        <v>2</v>
      </c>
      <c r="F107" s="27">
        <v>4</v>
      </c>
      <c r="G107" s="148"/>
      <c r="H107" s="57" t="str">
        <f t="shared" si="4"/>
        <v/>
      </c>
      <c r="I107" s="40"/>
      <c r="J107" s="57" t="str">
        <f t="shared" si="5"/>
        <v/>
      </c>
      <c r="K107" s="41"/>
      <c r="L107" s="42"/>
      <c r="M107" s="66"/>
      <c r="N107" s="66"/>
      <c r="O107" s="43"/>
      <c r="P107" s="66"/>
      <c r="Q107" s="228"/>
      <c r="R107" s="186"/>
      <c r="S107" s="180"/>
      <c r="T107" s="230"/>
      <c r="U107" s="180"/>
      <c r="V107" s="183"/>
      <c r="W107" s="186"/>
      <c r="X107" s="213"/>
      <c r="Y107" s="200"/>
      <c r="Z107" s="213"/>
      <c r="AA107" s="203"/>
      <c r="AB107" s="200"/>
      <c r="AC107" s="178"/>
    </row>
    <row r="108" spans="1:29" ht="24">
      <c r="A108" s="27">
        <v>6</v>
      </c>
      <c r="B108" s="51" t="s">
        <v>343</v>
      </c>
      <c r="C108" s="47" t="s">
        <v>349</v>
      </c>
      <c r="D108" s="47" t="s">
        <v>345</v>
      </c>
      <c r="E108" s="39">
        <v>4</v>
      </c>
      <c r="F108" s="27">
        <v>8</v>
      </c>
      <c r="G108" s="148"/>
      <c r="H108" s="57" t="str">
        <f t="shared" si="4"/>
        <v/>
      </c>
      <c r="I108" s="40"/>
      <c r="J108" s="57" t="str">
        <f t="shared" si="5"/>
        <v/>
      </c>
      <c r="K108" s="41"/>
      <c r="L108" s="42"/>
      <c r="M108" s="66"/>
      <c r="N108" s="66"/>
      <c r="O108" s="43"/>
      <c r="P108" s="66"/>
      <c r="Q108" s="228"/>
      <c r="R108" s="186"/>
      <c r="S108" s="180"/>
      <c r="T108" s="230"/>
      <c r="U108" s="180"/>
      <c r="V108" s="183"/>
      <c r="W108" s="186"/>
      <c r="X108" s="213"/>
      <c r="Y108" s="200"/>
      <c r="Z108" s="213"/>
      <c r="AA108" s="203"/>
      <c r="AB108" s="200"/>
      <c r="AC108" s="178"/>
    </row>
    <row r="109" spans="1:29" ht="24">
      <c r="A109" s="11">
        <v>7</v>
      </c>
      <c r="B109" s="51" t="s">
        <v>343</v>
      </c>
      <c r="C109" s="47" t="s">
        <v>350</v>
      </c>
      <c r="D109" s="47" t="s">
        <v>345</v>
      </c>
      <c r="E109" s="39">
        <v>2</v>
      </c>
      <c r="F109" s="27">
        <v>4</v>
      </c>
      <c r="G109" s="148"/>
      <c r="H109" s="57" t="str">
        <f t="shared" si="4"/>
        <v/>
      </c>
      <c r="I109" s="40"/>
      <c r="J109" s="57" t="str">
        <f t="shared" si="5"/>
        <v/>
      </c>
      <c r="K109" s="41"/>
      <c r="L109" s="42"/>
      <c r="M109" s="66"/>
      <c r="N109" s="66"/>
      <c r="O109" s="43"/>
      <c r="P109" s="66"/>
      <c r="Q109" s="228"/>
      <c r="R109" s="186"/>
      <c r="S109" s="180"/>
      <c r="T109" s="230"/>
      <c r="U109" s="180"/>
      <c r="V109" s="183"/>
      <c r="W109" s="186"/>
      <c r="X109" s="213"/>
      <c r="Y109" s="200"/>
      <c r="Z109" s="213"/>
      <c r="AA109" s="203"/>
      <c r="AB109" s="200"/>
      <c r="AC109" s="178"/>
    </row>
    <row r="110" spans="1:29">
      <c r="A110" s="27">
        <v>8</v>
      </c>
      <c r="B110" s="50" t="s">
        <v>351</v>
      </c>
      <c r="C110" s="47" t="s">
        <v>352</v>
      </c>
      <c r="D110" s="47" t="s">
        <v>353</v>
      </c>
      <c r="E110" s="39">
        <v>1</v>
      </c>
      <c r="F110" s="27">
        <v>2</v>
      </c>
      <c r="G110" s="148"/>
      <c r="H110" s="57" t="str">
        <f>IF(G110="","",F110*G110)</f>
        <v/>
      </c>
      <c r="I110" s="40"/>
      <c r="J110" s="57" t="str">
        <f>IF(G110="","",ROUND(H110*I110+H110,2))</f>
        <v/>
      </c>
      <c r="K110" s="41"/>
      <c r="L110" s="42"/>
      <c r="M110" s="66"/>
      <c r="N110" s="66"/>
      <c r="O110" s="43"/>
      <c r="P110" s="66"/>
      <c r="Q110" s="229"/>
      <c r="R110" s="187"/>
      <c r="S110" s="181"/>
      <c r="T110" s="231"/>
      <c r="U110" s="181"/>
      <c r="V110" s="184"/>
      <c r="W110" s="187"/>
      <c r="X110" s="218"/>
      <c r="Y110" s="201"/>
      <c r="Z110" s="218"/>
      <c r="AA110" s="204"/>
      <c r="AB110" s="201"/>
      <c r="AC110" s="198"/>
    </row>
    <row r="111" spans="1:29">
      <c r="A111" s="192" t="s">
        <v>39</v>
      </c>
      <c r="B111" s="192"/>
      <c r="C111" s="192"/>
      <c r="D111" s="192"/>
      <c r="E111" s="192"/>
      <c r="F111" s="192"/>
      <c r="G111" s="192"/>
      <c r="H111" s="69">
        <f>SUM(H103:H110)</f>
        <v>0</v>
      </c>
      <c r="I111" s="70"/>
      <c r="J111" s="69">
        <f>SUM(J103:J110)</f>
        <v>0</v>
      </c>
      <c r="K111" s="41"/>
      <c r="L111" s="41"/>
      <c r="M111" s="66"/>
      <c r="N111" s="66"/>
      <c r="O111" s="41"/>
      <c r="P111" s="66"/>
      <c r="Q111" s="44"/>
      <c r="R111" s="83"/>
      <c r="S111" s="74">
        <f>SUM(S103)</f>
        <v>0</v>
      </c>
      <c r="T111" s="75"/>
      <c r="U111" s="74">
        <f>SUM(U103)</f>
        <v>0</v>
      </c>
      <c r="V111" s="45"/>
      <c r="W111" s="84"/>
      <c r="X111" s="76">
        <f>SUM(X103)</f>
        <v>0</v>
      </c>
      <c r="Y111" s="77"/>
      <c r="Z111" s="76">
        <f>SUM(Z103)</f>
        <v>0</v>
      </c>
      <c r="AA111" s="78">
        <f>SUM(AA103)</f>
        <v>10000</v>
      </c>
      <c r="AB111" s="64"/>
      <c r="AC111" s="78">
        <f>SUM(AC103)</f>
        <v>10000</v>
      </c>
    </row>
    <row r="112" spans="1:29">
      <c r="A112" s="191" t="s">
        <v>220</v>
      </c>
      <c r="B112" s="191"/>
      <c r="C112" s="10" t="str">
        <f>IF(G110="","",SUM(H111+N111+S111+X111+AA111))</f>
        <v/>
      </c>
    </row>
    <row r="113" spans="1:29">
      <c r="A113" s="193" t="s">
        <v>221</v>
      </c>
      <c r="B113" s="194"/>
      <c r="C113" s="10" t="str">
        <f>IF(G110="","",SUM(J111,P111,U111,Z111,AC111))</f>
        <v/>
      </c>
    </row>
    <row r="116" spans="1:29">
      <c r="A116" s="176" t="s">
        <v>54</v>
      </c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</row>
    <row r="117" spans="1:29">
      <c r="A117" s="192" t="s">
        <v>0</v>
      </c>
      <c r="B117" s="192"/>
      <c r="C117" s="192"/>
      <c r="D117" s="192"/>
      <c r="E117" s="192"/>
      <c r="F117" s="192" t="s">
        <v>1</v>
      </c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5" t="s">
        <v>2</v>
      </c>
      <c r="W117" s="195"/>
      <c r="X117" s="195"/>
      <c r="Y117" s="195"/>
      <c r="Z117" s="195"/>
      <c r="AA117" s="195"/>
      <c r="AB117" s="195"/>
      <c r="AC117" s="195"/>
    </row>
    <row r="118" spans="1:29" ht="120">
      <c r="A118" s="11" t="s">
        <v>8</v>
      </c>
      <c r="B118" s="11" t="s">
        <v>9</v>
      </c>
      <c r="C118" s="11" t="s">
        <v>19</v>
      </c>
      <c r="D118" s="11" t="s">
        <v>10</v>
      </c>
      <c r="E118" s="11" t="s">
        <v>20</v>
      </c>
      <c r="F118" s="11" t="s">
        <v>24</v>
      </c>
      <c r="G118" s="12" t="s">
        <v>25</v>
      </c>
      <c r="H118" s="155" t="s">
        <v>26</v>
      </c>
      <c r="I118" s="14" t="s">
        <v>3</v>
      </c>
      <c r="J118" s="13" t="s">
        <v>27</v>
      </c>
      <c r="K118" s="15" t="s">
        <v>29</v>
      </c>
      <c r="L118" s="16" t="s">
        <v>30</v>
      </c>
      <c r="M118" s="159" t="s">
        <v>28</v>
      </c>
      <c r="N118" s="159" t="s">
        <v>31</v>
      </c>
      <c r="O118" s="17" t="s">
        <v>3</v>
      </c>
      <c r="P118" s="159" t="s">
        <v>32</v>
      </c>
      <c r="Q118" s="18" t="s">
        <v>33</v>
      </c>
      <c r="R118" s="163" t="s">
        <v>34</v>
      </c>
      <c r="S118" s="19" t="s">
        <v>35</v>
      </c>
      <c r="T118" s="20" t="s">
        <v>3</v>
      </c>
      <c r="U118" s="19" t="s">
        <v>36</v>
      </c>
      <c r="V118" s="21" t="s">
        <v>11</v>
      </c>
      <c r="W118" s="166" t="s">
        <v>12</v>
      </c>
      <c r="X118" s="21" t="s">
        <v>13</v>
      </c>
      <c r="Y118" s="22" t="s">
        <v>3</v>
      </c>
      <c r="Z118" s="21" t="s">
        <v>14</v>
      </c>
      <c r="AA118" s="23" t="s">
        <v>37</v>
      </c>
      <c r="AB118" s="24" t="s">
        <v>3</v>
      </c>
      <c r="AC118" s="23" t="s">
        <v>38</v>
      </c>
    </row>
    <row r="119" spans="1:29" ht="12" customHeight="1">
      <c r="A119" s="11" t="s">
        <v>190</v>
      </c>
      <c r="B119" s="11" t="s">
        <v>191</v>
      </c>
      <c r="C119" s="11" t="s">
        <v>192</v>
      </c>
      <c r="D119" s="11" t="s">
        <v>193</v>
      </c>
      <c r="E119" s="11" t="s">
        <v>194</v>
      </c>
      <c r="F119" s="11" t="s">
        <v>195</v>
      </c>
      <c r="G119" s="25" t="s">
        <v>196</v>
      </c>
      <c r="H119" s="155" t="s">
        <v>197</v>
      </c>
      <c r="I119" s="26" t="s">
        <v>198</v>
      </c>
      <c r="J119" s="27" t="s">
        <v>199</v>
      </c>
      <c r="K119" s="28" t="s">
        <v>200</v>
      </c>
      <c r="L119" s="29" t="s">
        <v>201</v>
      </c>
      <c r="M119" s="160" t="s">
        <v>202</v>
      </c>
      <c r="N119" s="160" t="s">
        <v>203</v>
      </c>
      <c r="O119" s="30" t="s">
        <v>204</v>
      </c>
      <c r="P119" s="160" t="s">
        <v>205</v>
      </c>
      <c r="Q119" s="31" t="s">
        <v>206</v>
      </c>
      <c r="R119" s="164" t="s">
        <v>207</v>
      </c>
      <c r="S119" s="32" t="s">
        <v>208</v>
      </c>
      <c r="T119" s="33" t="s">
        <v>209</v>
      </c>
      <c r="U119" s="32" t="s">
        <v>210</v>
      </c>
      <c r="V119" s="34" t="s">
        <v>211</v>
      </c>
      <c r="W119" s="168" t="s">
        <v>212</v>
      </c>
      <c r="X119" s="34" t="s">
        <v>213</v>
      </c>
      <c r="Y119" s="35" t="s">
        <v>214</v>
      </c>
      <c r="Z119" s="34" t="s">
        <v>215</v>
      </c>
      <c r="AA119" s="36" t="s">
        <v>216</v>
      </c>
      <c r="AB119" s="37" t="s">
        <v>217</v>
      </c>
      <c r="AC119" s="36" t="s">
        <v>218</v>
      </c>
    </row>
    <row r="120" spans="1:29" ht="26.25" customHeight="1">
      <c r="A120" s="11">
        <v>1</v>
      </c>
      <c r="B120" s="51" t="s">
        <v>85</v>
      </c>
      <c r="C120" s="47" t="s">
        <v>92</v>
      </c>
      <c r="D120" s="53" t="s">
        <v>93</v>
      </c>
      <c r="E120" s="39">
        <v>1</v>
      </c>
      <c r="F120" s="27">
        <v>2</v>
      </c>
      <c r="G120" s="148"/>
      <c r="H120" s="57" t="str">
        <f>IF(G120="","",F120*G120)</f>
        <v/>
      </c>
      <c r="I120" s="93"/>
      <c r="J120" s="57" t="str">
        <f>IF(G120="","",ROUND(H120*I120+H120,2))</f>
        <v/>
      </c>
      <c r="K120" s="66"/>
      <c r="L120" s="66"/>
      <c r="M120" s="66"/>
      <c r="N120" s="66"/>
      <c r="O120" s="66"/>
      <c r="P120" s="66"/>
      <c r="Q120" s="174">
        <v>2</v>
      </c>
      <c r="R120" s="206"/>
      <c r="S120" s="179">
        <f>Q120*R120</f>
        <v>0</v>
      </c>
      <c r="T120" s="232"/>
      <c r="U120" s="179">
        <f>ROUND(S120*T120+S120,2)</f>
        <v>0</v>
      </c>
      <c r="V120" s="234">
        <v>6</v>
      </c>
      <c r="W120" s="197"/>
      <c r="X120" s="212">
        <f>W120*V120</f>
        <v>0</v>
      </c>
      <c r="Y120" s="232"/>
      <c r="Z120" s="212">
        <f>ROUND(X120+X120*Y120,2)</f>
        <v>0</v>
      </c>
      <c r="AA120" s="202">
        <v>4000</v>
      </c>
      <c r="AB120" s="232"/>
      <c r="AC120" s="177">
        <f>ROUND(AA120+AA120*AB120,2)</f>
        <v>4000</v>
      </c>
    </row>
    <row r="121" spans="1:29">
      <c r="A121" s="27">
        <v>2</v>
      </c>
      <c r="B121" s="50" t="s">
        <v>85</v>
      </c>
      <c r="C121" s="47" t="s">
        <v>260</v>
      </c>
      <c r="D121" s="53" t="s">
        <v>93</v>
      </c>
      <c r="E121" s="39">
        <v>1</v>
      </c>
      <c r="F121" s="27">
        <v>2</v>
      </c>
      <c r="G121" s="148"/>
      <c r="H121" s="57" t="str">
        <f>IF(G121="","",F121*G121)</f>
        <v/>
      </c>
      <c r="I121" s="40"/>
      <c r="J121" s="140" t="str">
        <f>IF(G121="","",ROUND(H121*I121+H121,2))</f>
        <v/>
      </c>
      <c r="K121" s="66"/>
      <c r="L121" s="66"/>
      <c r="M121" s="66"/>
      <c r="N121" s="66"/>
      <c r="O121" s="66"/>
      <c r="P121" s="66"/>
      <c r="Q121" s="205"/>
      <c r="R121" s="208"/>
      <c r="S121" s="181"/>
      <c r="T121" s="233"/>
      <c r="U121" s="181"/>
      <c r="V121" s="235"/>
      <c r="W121" s="197"/>
      <c r="X121" s="218"/>
      <c r="Y121" s="233"/>
      <c r="Z121" s="218"/>
      <c r="AA121" s="204"/>
      <c r="AB121" s="233"/>
      <c r="AC121" s="198"/>
    </row>
    <row r="122" spans="1:29">
      <c r="A122" s="192" t="s">
        <v>39</v>
      </c>
      <c r="B122" s="192"/>
      <c r="C122" s="192"/>
      <c r="D122" s="192"/>
      <c r="E122" s="192"/>
      <c r="F122" s="192"/>
      <c r="G122" s="192"/>
      <c r="H122" s="69">
        <f>SUM(H120:H121)</f>
        <v>0</v>
      </c>
      <c r="I122" s="70"/>
      <c r="J122" s="69">
        <f>SUM(J120:J121)</f>
        <v>0</v>
      </c>
      <c r="K122" s="66"/>
      <c r="L122" s="66"/>
      <c r="M122" s="66"/>
      <c r="N122" s="66"/>
      <c r="O122" s="66"/>
      <c r="P122" s="66"/>
      <c r="Q122" s="83"/>
      <c r="R122" s="83"/>
      <c r="S122" s="74">
        <f>SUM(S121)</f>
        <v>0</v>
      </c>
      <c r="T122" s="75"/>
      <c r="U122" s="74">
        <f>SUM(U121)</f>
        <v>0</v>
      </c>
      <c r="V122" s="84"/>
      <c r="W122" s="84"/>
      <c r="X122" s="76">
        <f>SUM(X121)</f>
        <v>0</v>
      </c>
      <c r="Y122" s="77"/>
      <c r="Z122" s="76">
        <f>SUM(Z121)</f>
        <v>0</v>
      </c>
      <c r="AA122" s="78">
        <f>SUM(AA120)</f>
        <v>4000</v>
      </c>
      <c r="AB122" s="64"/>
      <c r="AC122" s="78">
        <f>SUM(AC120)</f>
        <v>4000</v>
      </c>
    </row>
    <row r="123" spans="1:29">
      <c r="A123" s="191" t="s">
        <v>222</v>
      </c>
      <c r="B123" s="191"/>
      <c r="C123" s="10" t="str">
        <f>IF(G121="","",SUM(H122+N122+S122+X122+AA122))</f>
        <v/>
      </c>
    </row>
    <row r="124" spans="1:29">
      <c r="A124" s="193" t="s">
        <v>223</v>
      </c>
      <c r="B124" s="194"/>
      <c r="C124" s="10" t="str">
        <f>IF(G121="","",SUM(J122,P122,U122,Z122,AC122))</f>
        <v/>
      </c>
    </row>
    <row r="125" spans="1:29" ht="18.75" customHeight="1"/>
    <row r="127" spans="1:29">
      <c r="A127" s="176" t="s">
        <v>83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</row>
    <row r="128" spans="1:29">
      <c r="A128" s="192" t="s">
        <v>0</v>
      </c>
      <c r="B128" s="192"/>
      <c r="C128" s="192"/>
      <c r="D128" s="192"/>
      <c r="E128" s="192"/>
      <c r="F128" s="192" t="s">
        <v>1</v>
      </c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5" t="s">
        <v>2</v>
      </c>
      <c r="W128" s="195"/>
      <c r="X128" s="195"/>
      <c r="Y128" s="195"/>
      <c r="Z128" s="195"/>
      <c r="AA128" s="195"/>
      <c r="AB128" s="195"/>
      <c r="AC128" s="195"/>
    </row>
    <row r="129" spans="1:29" ht="120">
      <c r="A129" s="11" t="s">
        <v>8</v>
      </c>
      <c r="B129" s="11" t="s">
        <v>9</v>
      </c>
      <c r="C129" s="11" t="s">
        <v>19</v>
      </c>
      <c r="D129" s="11" t="s">
        <v>10</v>
      </c>
      <c r="E129" s="11" t="s">
        <v>20</v>
      </c>
      <c r="F129" s="11" t="s">
        <v>24</v>
      </c>
      <c r="G129" s="12" t="s">
        <v>25</v>
      </c>
      <c r="H129" s="155" t="s">
        <v>26</v>
      </c>
      <c r="I129" s="14" t="s">
        <v>3</v>
      </c>
      <c r="J129" s="13" t="s">
        <v>27</v>
      </c>
      <c r="K129" s="15" t="s">
        <v>29</v>
      </c>
      <c r="L129" s="16" t="s">
        <v>30</v>
      </c>
      <c r="M129" s="159" t="s">
        <v>28</v>
      </c>
      <c r="N129" s="159" t="s">
        <v>31</v>
      </c>
      <c r="O129" s="17" t="s">
        <v>3</v>
      </c>
      <c r="P129" s="159" t="s">
        <v>32</v>
      </c>
      <c r="Q129" s="18" t="s">
        <v>44</v>
      </c>
      <c r="R129" s="163" t="s">
        <v>47</v>
      </c>
      <c r="S129" s="19" t="s">
        <v>181</v>
      </c>
      <c r="T129" s="20" t="s">
        <v>3</v>
      </c>
      <c r="U129" s="19" t="s">
        <v>182</v>
      </c>
      <c r="V129" s="21" t="s">
        <v>11</v>
      </c>
      <c r="W129" s="166" t="s">
        <v>12</v>
      </c>
      <c r="X129" s="21" t="s">
        <v>13</v>
      </c>
      <c r="Y129" s="22" t="s">
        <v>3</v>
      </c>
      <c r="Z129" s="21" t="s">
        <v>14</v>
      </c>
      <c r="AA129" s="23" t="s">
        <v>37</v>
      </c>
      <c r="AB129" s="24" t="s">
        <v>3</v>
      </c>
      <c r="AC129" s="23" t="s">
        <v>38</v>
      </c>
    </row>
    <row r="130" spans="1:29" ht="12" customHeight="1">
      <c r="A130" s="11" t="s">
        <v>190</v>
      </c>
      <c r="B130" s="11" t="s">
        <v>191</v>
      </c>
      <c r="C130" s="11" t="s">
        <v>192</v>
      </c>
      <c r="D130" s="11" t="s">
        <v>193</v>
      </c>
      <c r="E130" s="11" t="s">
        <v>194</v>
      </c>
      <c r="F130" s="11" t="s">
        <v>195</v>
      </c>
      <c r="G130" s="25" t="s">
        <v>196</v>
      </c>
      <c r="H130" s="155" t="s">
        <v>197</v>
      </c>
      <c r="I130" s="26" t="s">
        <v>198</v>
      </c>
      <c r="J130" s="27" t="s">
        <v>199</v>
      </c>
      <c r="K130" s="28" t="s">
        <v>200</v>
      </c>
      <c r="L130" s="29" t="s">
        <v>201</v>
      </c>
      <c r="M130" s="160" t="s">
        <v>202</v>
      </c>
      <c r="N130" s="160" t="s">
        <v>203</v>
      </c>
      <c r="O130" s="30" t="s">
        <v>204</v>
      </c>
      <c r="P130" s="160" t="s">
        <v>205</v>
      </c>
      <c r="Q130" s="31" t="s">
        <v>206</v>
      </c>
      <c r="R130" s="164" t="s">
        <v>207</v>
      </c>
      <c r="S130" s="32" t="s">
        <v>208</v>
      </c>
      <c r="T130" s="33" t="s">
        <v>209</v>
      </c>
      <c r="U130" s="32" t="s">
        <v>210</v>
      </c>
      <c r="V130" s="34" t="s">
        <v>211</v>
      </c>
      <c r="W130" s="167" t="s">
        <v>212</v>
      </c>
      <c r="X130" s="34" t="s">
        <v>213</v>
      </c>
      <c r="Y130" s="35" t="s">
        <v>214</v>
      </c>
      <c r="Z130" s="34" t="s">
        <v>215</v>
      </c>
      <c r="AA130" s="36" t="s">
        <v>216</v>
      </c>
      <c r="AB130" s="37" t="s">
        <v>217</v>
      </c>
      <c r="AC130" s="36" t="s">
        <v>218</v>
      </c>
    </row>
    <row r="131" spans="1:29" ht="24">
      <c r="A131" s="27" t="s">
        <v>4</v>
      </c>
      <c r="B131" s="51" t="s">
        <v>354</v>
      </c>
      <c r="C131" s="47" t="s">
        <v>355</v>
      </c>
      <c r="D131" s="53" t="s">
        <v>356</v>
      </c>
      <c r="E131" s="39">
        <v>2</v>
      </c>
      <c r="F131" s="141">
        <v>4</v>
      </c>
      <c r="G131" s="148"/>
      <c r="H131" s="57" t="str">
        <f>IF(G131="","",F131*G131)</f>
        <v/>
      </c>
      <c r="I131" s="40"/>
      <c r="J131" s="57" t="str">
        <f>IF(G131="","",ROUND(H131*I131+H131,2))</f>
        <v/>
      </c>
      <c r="K131" s="66"/>
      <c r="L131" s="66"/>
      <c r="M131" s="66"/>
      <c r="N131" s="66"/>
      <c r="O131" s="66"/>
      <c r="P131" s="66"/>
      <c r="Q131" s="134">
        <v>4</v>
      </c>
      <c r="R131" s="148"/>
      <c r="S131" s="61">
        <f>Q131*R131</f>
        <v>0</v>
      </c>
      <c r="T131" s="40"/>
      <c r="U131" s="61">
        <f>ROUND(S131*T131+S131,2)</f>
        <v>0</v>
      </c>
      <c r="V131" s="138">
        <v>5</v>
      </c>
      <c r="W131" s="148"/>
      <c r="X131" s="62">
        <f>W131*V131</f>
        <v>0</v>
      </c>
      <c r="Y131" s="40"/>
      <c r="Z131" s="62">
        <f>ROUND(X131+X131*Y131,2)</f>
        <v>0</v>
      </c>
      <c r="AA131" s="63">
        <v>10000</v>
      </c>
      <c r="AB131" s="40"/>
      <c r="AC131" s="65">
        <f>ROUND(AA131+AA131*AB131,2)</f>
        <v>10000</v>
      </c>
    </row>
    <row r="132" spans="1:29">
      <c r="A132" s="192" t="s">
        <v>39</v>
      </c>
      <c r="B132" s="192"/>
      <c r="C132" s="192"/>
      <c r="D132" s="192"/>
      <c r="E132" s="192"/>
      <c r="F132" s="192"/>
      <c r="G132" s="192"/>
      <c r="H132" s="69">
        <f>SUM(H131:H131)</f>
        <v>0</v>
      </c>
      <c r="I132" s="70"/>
      <c r="J132" s="69">
        <f>SUM(J131:J131)</f>
        <v>0</v>
      </c>
      <c r="K132" s="66"/>
      <c r="L132" s="66"/>
      <c r="M132" s="66"/>
      <c r="N132" s="66"/>
      <c r="O132" s="66"/>
      <c r="P132" s="66"/>
      <c r="Q132" s="83"/>
      <c r="R132" s="83"/>
      <c r="S132" s="74">
        <f>SUM(S131)</f>
        <v>0</v>
      </c>
      <c r="T132" s="75"/>
      <c r="U132" s="74">
        <f>SUM(U131)</f>
        <v>0</v>
      </c>
      <c r="V132" s="84"/>
      <c r="W132" s="84"/>
      <c r="X132" s="76">
        <f>SUM(X131)</f>
        <v>0</v>
      </c>
      <c r="Y132" s="77"/>
      <c r="Z132" s="76">
        <f>SUM(Z131)</f>
        <v>0</v>
      </c>
      <c r="AA132" s="78">
        <f>SUM(AA131)</f>
        <v>10000</v>
      </c>
      <c r="AB132" s="64"/>
      <c r="AC132" s="78">
        <f>SUM(AC131)</f>
        <v>10000</v>
      </c>
    </row>
    <row r="133" spans="1:29">
      <c r="A133" s="191" t="s">
        <v>224</v>
      </c>
      <c r="B133" s="191"/>
      <c r="C133" s="10" t="str">
        <f>IF(G131="","",SUM(H132+N132+S132+X132+AA132))</f>
        <v/>
      </c>
    </row>
    <row r="134" spans="1:29">
      <c r="A134" s="193" t="s">
        <v>225</v>
      </c>
      <c r="B134" s="194"/>
      <c r="C134" s="10" t="str">
        <f>IF(G131="","",SUM(J132,P132,U132,Z132,AC132))</f>
        <v/>
      </c>
    </row>
    <row r="137" spans="1:29">
      <c r="A137" s="176" t="s">
        <v>434</v>
      </c>
      <c r="B137" s="176"/>
      <c r="C137" s="176"/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</row>
    <row r="138" spans="1:29">
      <c r="A138" s="192" t="s">
        <v>0</v>
      </c>
      <c r="B138" s="192"/>
      <c r="C138" s="192"/>
      <c r="D138" s="192"/>
      <c r="E138" s="192"/>
      <c r="F138" s="192" t="s">
        <v>1</v>
      </c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5" t="s">
        <v>2</v>
      </c>
      <c r="W138" s="195"/>
      <c r="X138" s="195"/>
      <c r="Y138" s="195"/>
      <c r="Z138" s="195"/>
      <c r="AA138" s="195"/>
      <c r="AB138" s="195"/>
      <c r="AC138" s="195"/>
    </row>
    <row r="139" spans="1:29" ht="120">
      <c r="A139" s="11" t="s">
        <v>8</v>
      </c>
      <c r="B139" s="11" t="s">
        <v>9</v>
      </c>
      <c r="C139" s="11" t="s">
        <v>19</v>
      </c>
      <c r="D139" s="11" t="s">
        <v>10</v>
      </c>
      <c r="E139" s="11" t="s">
        <v>20</v>
      </c>
      <c r="F139" s="11" t="s">
        <v>24</v>
      </c>
      <c r="G139" s="12" t="s">
        <v>25</v>
      </c>
      <c r="H139" s="155" t="s">
        <v>26</v>
      </c>
      <c r="I139" s="14" t="s">
        <v>3</v>
      </c>
      <c r="J139" s="13" t="s">
        <v>27</v>
      </c>
      <c r="K139" s="15" t="s">
        <v>29</v>
      </c>
      <c r="L139" s="16" t="s">
        <v>30</v>
      </c>
      <c r="M139" s="159" t="s">
        <v>28</v>
      </c>
      <c r="N139" s="159" t="s">
        <v>31</v>
      </c>
      <c r="O139" s="17" t="s">
        <v>3</v>
      </c>
      <c r="P139" s="159" t="s">
        <v>32</v>
      </c>
      <c r="Q139" s="18" t="s">
        <v>33</v>
      </c>
      <c r="R139" s="163" t="s">
        <v>34</v>
      </c>
      <c r="S139" s="19" t="s">
        <v>35</v>
      </c>
      <c r="T139" s="20" t="s">
        <v>3</v>
      </c>
      <c r="U139" s="19" t="s">
        <v>36</v>
      </c>
      <c r="V139" s="21" t="s">
        <v>11</v>
      </c>
      <c r="W139" s="166" t="s">
        <v>12</v>
      </c>
      <c r="X139" s="21" t="s">
        <v>13</v>
      </c>
      <c r="Y139" s="22" t="s">
        <v>3</v>
      </c>
      <c r="Z139" s="21" t="s">
        <v>14</v>
      </c>
      <c r="AA139" s="23" t="s">
        <v>37</v>
      </c>
      <c r="AB139" s="24" t="s">
        <v>3</v>
      </c>
      <c r="AC139" s="23" t="s">
        <v>38</v>
      </c>
    </row>
    <row r="140" spans="1:29" ht="12" customHeight="1">
      <c r="A140" s="11" t="s">
        <v>190</v>
      </c>
      <c r="B140" s="11" t="s">
        <v>191</v>
      </c>
      <c r="C140" s="11" t="s">
        <v>192</v>
      </c>
      <c r="D140" s="11" t="s">
        <v>193</v>
      </c>
      <c r="E140" s="11" t="s">
        <v>194</v>
      </c>
      <c r="F140" s="11" t="s">
        <v>195</v>
      </c>
      <c r="G140" s="25" t="s">
        <v>196</v>
      </c>
      <c r="H140" s="155" t="s">
        <v>197</v>
      </c>
      <c r="I140" s="26" t="s">
        <v>198</v>
      </c>
      <c r="J140" s="27" t="s">
        <v>199</v>
      </c>
      <c r="K140" s="28" t="s">
        <v>200</v>
      </c>
      <c r="L140" s="29" t="s">
        <v>201</v>
      </c>
      <c r="M140" s="160" t="s">
        <v>202</v>
      </c>
      <c r="N140" s="160" t="s">
        <v>203</v>
      </c>
      <c r="O140" s="30" t="s">
        <v>204</v>
      </c>
      <c r="P140" s="160" t="s">
        <v>205</v>
      </c>
      <c r="Q140" s="31" t="s">
        <v>206</v>
      </c>
      <c r="R140" s="164" t="s">
        <v>207</v>
      </c>
      <c r="S140" s="32" t="s">
        <v>208</v>
      </c>
      <c r="T140" s="33" t="s">
        <v>209</v>
      </c>
      <c r="U140" s="32" t="s">
        <v>210</v>
      </c>
      <c r="V140" s="34" t="s">
        <v>211</v>
      </c>
      <c r="W140" s="167" t="s">
        <v>212</v>
      </c>
      <c r="X140" s="34" t="s">
        <v>213</v>
      </c>
      <c r="Y140" s="35" t="s">
        <v>214</v>
      </c>
      <c r="Z140" s="34" t="s">
        <v>215</v>
      </c>
      <c r="AA140" s="36" t="s">
        <v>216</v>
      </c>
      <c r="AB140" s="37" t="s">
        <v>217</v>
      </c>
      <c r="AC140" s="36" t="s">
        <v>218</v>
      </c>
    </row>
    <row r="141" spans="1:29">
      <c r="A141" s="27" t="s">
        <v>4</v>
      </c>
      <c r="B141" s="51" t="s">
        <v>100</v>
      </c>
      <c r="C141" s="47" t="s">
        <v>101</v>
      </c>
      <c r="D141" s="53" t="s">
        <v>102</v>
      </c>
      <c r="E141" s="39">
        <v>8</v>
      </c>
      <c r="F141" s="141">
        <v>16</v>
      </c>
      <c r="G141" s="148"/>
      <c r="H141" s="57" t="str">
        <f>IF(G141="","",F141*G141)</f>
        <v/>
      </c>
      <c r="I141" s="40"/>
      <c r="J141" s="57" t="str">
        <f>IF(G141="","",ROUND(H141*I141+H141,2))</f>
        <v/>
      </c>
      <c r="K141" s="66"/>
      <c r="L141" s="66"/>
      <c r="M141" s="66"/>
      <c r="N141" s="66"/>
      <c r="O141" s="66"/>
      <c r="P141" s="66"/>
      <c r="Q141" s="134">
        <v>1</v>
      </c>
      <c r="R141" s="148"/>
      <c r="S141" s="61">
        <f>Q141*R141</f>
        <v>0</v>
      </c>
      <c r="T141" s="40"/>
      <c r="U141" s="61">
        <f>ROUND(S141*T141+S141,2)</f>
        <v>0</v>
      </c>
      <c r="V141" s="138">
        <v>5</v>
      </c>
      <c r="W141" s="148"/>
      <c r="X141" s="62">
        <f>W141*V141</f>
        <v>0</v>
      </c>
      <c r="Y141" s="40"/>
      <c r="Z141" s="62">
        <f>ROUND(X141+X141*Y141,2)</f>
        <v>0</v>
      </c>
      <c r="AA141" s="63">
        <v>10000</v>
      </c>
      <c r="AB141" s="40"/>
      <c r="AC141" s="65">
        <f>ROUND(AA141+AA141*AB141,2)</f>
        <v>10000</v>
      </c>
    </row>
    <row r="142" spans="1:29">
      <c r="A142" s="192" t="s">
        <v>39</v>
      </c>
      <c r="B142" s="192"/>
      <c r="C142" s="192"/>
      <c r="D142" s="192"/>
      <c r="E142" s="192"/>
      <c r="F142" s="192"/>
      <c r="G142" s="192"/>
      <c r="H142" s="69">
        <f>SUM(H141:H141)</f>
        <v>0</v>
      </c>
      <c r="I142" s="70"/>
      <c r="J142" s="69">
        <f>SUM(J141:J141)</f>
        <v>0</v>
      </c>
      <c r="K142" s="66"/>
      <c r="L142" s="66"/>
      <c r="M142" s="66"/>
      <c r="N142" s="66"/>
      <c r="O142" s="66"/>
      <c r="P142" s="66"/>
      <c r="Q142" s="83"/>
      <c r="R142" s="83"/>
      <c r="S142" s="74">
        <f>SUM(S141)</f>
        <v>0</v>
      </c>
      <c r="T142" s="75"/>
      <c r="U142" s="74">
        <f>SUM(U141)</f>
        <v>0</v>
      </c>
      <c r="V142" s="84"/>
      <c r="W142" s="84"/>
      <c r="X142" s="76">
        <f>SUM(X141)</f>
        <v>0</v>
      </c>
      <c r="Y142" s="77"/>
      <c r="Z142" s="76">
        <f>SUM(Z141)</f>
        <v>0</v>
      </c>
      <c r="AA142" s="78">
        <f>SUM(AA141)</f>
        <v>10000</v>
      </c>
      <c r="AB142" s="64"/>
      <c r="AC142" s="78">
        <f>SUM(AC141)</f>
        <v>10000</v>
      </c>
    </row>
    <row r="143" spans="1:29" ht="12" customHeight="1">
      <c r="A143" s="191" t="s">
        <v>435</v>
      </c>
      <c r="B143" s="191"/>
      <c r="C143" s="10" t="str">
        <f>IF(G141="","",SUM(H142+N142+S142+X142+AA142))</f>
        <v/>
      </c>
    </row>
    <row r="144" spans="1:29" ht="12" customHeight="1">
      <c r="A144" s="193" t="s">
        <v>436</v>
      </c>
      <c r="B144" s="194"/>
      <c r="C144" s="10" t="str">
        <f>IF(G141="","",SUM(J142,P142,U142,Z142,AC142))</f>
        <v/>
      </c>
    </row>
    <row r="147" spans="1:29">
      <c r="A147" s="176" t="s">
        <v>89</v>
      </c>
      <c r="B147" s="176"/>
      <c r="C147" s="176"/>
      <c r="D147" s="176"/>
      <c r="E147" s="176"/>
      <c r="F147" s="176"/>
      <c r="G147" s="176"/>
      <c r="H147" s="176"/>
      <c r="I147" s="176"/>
      <c r="J147" s="176"/>
      <c r="K147" s="176"/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  <c r="AC147" s="176"/>
    </row>
    <row r="148" spans="1:29">
      <c r="A148" s="192" t="s">
        <v>0</v>
      </c>
      <c r="B148" s="192"/>
      <c r="C148" s="192"/>
      <c r="D148" s="192"/>
      <c r="E148" s="192"/>
      <c r="F148" s="192" t="s">
        <v>1</v>
      </c>
      <c r="G148" s="192"/>
      <c r="H148" s="192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2"/>
      <c r="V148" s="195" t="s">
        <v>2</v>
      </c>
      <c r="W148" s="195"/>
      <c r="X148" s="195"/>
      <c r="Y148" s="195"/>
      <c r="Z148" s="195"/>
      <c r="AA148" s="195"/>
      <c r="AB148" s="195"/>
      <c r="AC148" s="195"/>
    </row>
    <row r="149" spans="1:29" ht="120">
      <c r="A149" s="11" t="s">
        <v>8</v>
      </c>
      <c r="B149" s="11" t="s">
        <v>9</v>
      </c>
      <c r="C149" s="11" t="s">
        <v>19</v>
      </c>
      <c r="D149" s="11" t="s">
        <v>10</v>
      </c>
      <c r="E149" s="11" t="s">
        <v>20</v>
      </c>
      <c r="F149" s="11" t="s">
        <v>24</v>
      </c>
      <c r="G149" s="12" t="s">
        <v>25</v>
      </c>
      <c r="H149" s="155" t="s">
        <v>26</v>
      </c>
      <c r="I149" s="14" t="s">
        <v>3</v>
      </c>
      <c r="J149" s="13" t="s">
        <v>27</v>
      </c>
      <c r="K149" s="15" t="s">
        <v>29</v>
      </c>
      <c r="L149" s="16" t="s">
        <v>30</v>
      </c>
      <c r="M149" s="159" t="s">
        <v>28</v>
      </c>
      <c r="N149" s="159" t="s">
        <v>31</v>
      </c>
      <c r="O149" s="17" t="s">
        <v>3</v>
      </c>
      <c r="P149" s="159" t="s">
        <v>32</v>
      </c>
      <c r="Q149" s="18" t="s">
        <v>44</v>
      </c>
      <c r="R149" s="163" t="s">
        <v>47</v>
      </c>
      <c r="S149" s="19" t="s">
        <v>181</v>
      </c>
      <c r="T149" s="20" t="s">
        <v>3</v>
      </c>
      <c r="U149" s="19" t="s">
        <v>182</v>
      </c>
      <c r="V149" s="21" t="s">
        <v>11</v>
      </c>
      <c r="W149" s="166" t="s">
        <v>12</v>
      </c>
      <c r="X149" s="21" t="s">
        <v>13</v>
      </c>
      <c r="Y149" s="22" t="s">
        <v>3</v>
      </c>
      <c r="Z149" s="21" t="s">
        <v>14</v>
      </c>
      <c r="AA149" s="23" t="s">
        <v>37</v>
      </c>
      <c r="AB149" s="24" t="s">
        <v>3</v>
      </c>
      <c r="AC149" s="23" t="s">
        <v>38</v>
      </c>
    </row>
    <row r="150" spans="1:29" ht="12" customHeight="1">
      <c r="A150" s="11" t="s">
        <v>190</v>
      </c>
      <c r="B150" s="11" t="s">
        <v>191</v>
      </c>
      <c r="C150" s="11" t="s">
        <v>192</v>
      </c>
      <c r="D150" s="11" t="s">
        <v>193</v>
      </c>
      <c r="E150" s="11" t="s">
        <v>194</v>
      </c>
      <c r="F150" s="11" t="s">
        <v>195</v>
      </c>
      <c r="G150" s="25" t="s">
        <v>196</v>
      </c>
      <c r="H150" s="155" t="s">
        <v>197</v>
      </c>
      <c r="I150" s="26" t="s">
        <v>198</v>
      </c>
      <c r="J150" s="27" t="s">
        <v>199</v>
      </c>
      <c r="K150" s="28" t="s">
        <v>200</v>
      </c>
      <c r="L150" s="29" t="s">
        <v>201</v>
      </c>
      <c r="M150" s="160" t="s">
        <v>202</v>
      </c>
      <c r="N150" s="160" t="s">
        <v>203</v>
      </c>
      <c r="O150" s="30" t="s">
        <v>204</v>
      </c>
      <c r="P150" s="160" t="s">
        <v>205</v>
      </c>
      <c r="Q150" s="31" t="s">
        <v>206</v>
      </c>
      <c r="R150" s="164" t="s">
        <v>207</v>
      </c>
      <c r="S150" s="32" t="s">
        <v>208</v>
      </c>
      <c r="T150" s="33" t="s">
        <v>209</v>
      </c>
      <c r="U150" s="32" t="s">
        <v>210</v>
      </c>
      <c r="V150" s="34" t="s">
        <v>211</v>
      </c>
      <c r="W150" s="167" t="s">
        <v>212</v>
      </c>
      <c r="X150" s="34" t="s">
        <v>213</v>
      </c>
      <c r="Y150" s="35" t="s">
        <v>214</v>
      </c>
      <c r="Z150" s="34" t="s">
        <v>215</v>
      </c>
      <c r="AA150" s="36" t="s">
        <v>216</v>
      </c>
      <c r="AB150" s="37" t="s">
        <v>217</v>
      </c>
      <c r="AC150" s="36" t="s">
        <v>218</v>
      </c>
    </row>
    <row r="151" spans="1:29" ht="24">
      <c r="A151" s="27" t="s">
        <v>4</v>
      </c>
      <c r="B151" s="38" t="s">
        <v>84</v>
      </c>
      <c r="C151" s="11" t="s">
        <v>107</v>
      </c>
      <c r="D151" s="214" t="s">
        <v>109</v>
      </c>
      <c r="E151" s="39">
        <v>1</v>
      </c>
      <c r="F151" s="27">
        <v>1</v>
      </c>
      <c r="G151" s="148"/>
      <c r="H151" s="57" t="str">
        <f>IF(G151="","",F151*G151)</f>
        <v/>
      </c>
      <c r="I151" s="40"/>
      <c r="J151" s="57" t="str">
        <f>IF(G151="","",ROUND(H151*I151+H151,2))</f>
        <v/>
      </c>
      <c r="K151" s="66"/>
      <c r="L151" s="66"/>
      <c r="M151" s="66"/>
      <c r="N151" s="66"/>
      <c r="O151" s="67"/>
      <c r="P151" s="68"/>
      <c r="Q151" s="196">
        <v>1</v>
      </c>
      <c r="R151" s="197"/>
      <c r="S151" s="216">
        <f>Q151*R151</f>
        <v>0</v>
      </c>
      <c r="T151" s="217"/>
      <c r="U151" s="216">
        <f>ROUND(S151*T151+S151,2)</f>
        <v>0</v>
      </c>
      <c r="V151" s="182">
        <v>2</v>
      </c>
      <c r="W151" s="197"/>
      <c r="X151" s="221">
        <f>W151*V151</f>
        <v>0</v>
      </c>
      <c r="Y151" s="217"/>
      <c r="Z151" s="221">
        <f>ROUND(X151+X151*Y151,2)</f>
        <v>0</v>
      </c>
      <c r="AA151" s="220">
        <v>3000</v>
      </c>
      <c r="AB151" s="217"/>
      <c r="AC151" s="219">
        <f>ROUND(AA151+AA151*AB151,2)</f>
        <v>3000</v>
      </c>
    </row>
    <row r="152" spans="1:29" ht="24">
      <c r="A152" s="27" t="s">
        <v>5</v>
      </c>
      <c r="B152" s="38" t="s">
        <v>84</v>
      </c>
      <c r="C152" s="11" t="s">
        <v>108</v>
      </c>
      <c r="D152" s="215"/>
      <c r="E152" s="39">
        <v>1</v>
      </c>
      <c r="F152" s="27">
        <v>1</v>
      </c>
      <c r="G152" s="148"/>
      <c r="H152" s="57" t="str">
        <f>IF(G152="","",F152*G152)</f>
        <v/>
      </c>
      <c r="I152" s="40"/>
      <c r="J152" s="57" t="str">
        <f>IF(G152="","",ROUND(H152*I152+H152,2))</f>
        <v/>
      </c>
      <c r="K152" s="66"/>
      <c r="L152" s="66"/>
      <c r="M152" s="66"/>
      <c r="N152" s="66"/>
      <c r="O152" s="67"/>
      <c r="P152" s="68"/>
      <c r="Q152" s="196"/>
      <c r="R152" s="197"/>
      <c r="S152" s="216"/>
      <c r="T152" s="217"/>
      <c r="U152" s="216"/>
      <c r="V152" s="184"/>
      <c r="W152" s="197"/>
      <c r="X152" s="221"/>
      <c r="Y152" s="217"/>
      <c r="Z152" s="221"/>
      <c r="AA152" s="220"/>
      <c r="AB152" s="217"/>
      <c r="AC152" s="219"/>
    </row>
    <row r="153" spans="1:29">
      <c r="A153" s="192" t="s">
        <v>39</v>
      </c>
      <c r="B153" s="192"/>
      <c r="C153" s="192"/>
      <c r="D153" s="192"/>
      <c r="E153" s="192"/>
      <c r="F153" s="192"/>
      <c r="G153" s="192"/>
      <c r="H153" s="69">
        <f>SUM(H151:H152)</f>
        <v>0</v>
      </c>
      <c r="I153" s="70"/>
      <c r="J153" s="69">
        <f>SUM(J151:J152)</f>
        <v>0</v>
      </c>
      <c r="K153" s="66"/>
      <c r="L153" s="66"/>
      <c r="M153" s="66"/>
      <c r="N153" s="66"/>
      <c r="O153" s="67"/>
      <c r="P153" s="68"/>
      <c r="Q153" s="83"/>
      <c r="R153" s="83"/>
      <c r="S153" s="74">
        <f>SUM(S151)</f>
        <v>0</v>
      </c>
      <c r="T153" s="75"/>
      <c r="U153" s="74">
        <f>SUM(U151)</f>
        <v>0</v>
      </c>
      <c r="V153" s="84"/>
      <c r="W153" s="84"/>
      <c r="X153" s="76">
        <f>SUM(X151)</f>
        <v>0</v>
      </c>
      <c r="Y153" s="77"/>
      <c r="Z153" s="76">
        <f>SUM(Z151)</f>
        <v>0</v>
      </c>
      <c r="AA153" s="78">
        <f>SUM(AA151)</f>
        <v>3000</v>
      </c>
      <c r="AB153" s="64"/>
      <c r="AC153" s="78">
        <f>SUM(AC151)</f>
        <v>3000</v>
      </c>
    </row>
    <row r="154" spans="1:29">
      <c r="A154" s="191" t="s">
        <v>226</v>
      </c>
      <c r="B154" s="191"/>
      <c r="C154" s="10" t="str">
        <f>IF(G152="","",SUM(H153+N153+S153+X153+AA153))</f>
        <v/>
      </c>
    </row>
    <row r="155" spans="1:29">
      <c r="A155" s="193" t="s">
        <v>227</v>
      </c>
      <c r="B155" s="194"/>
      <c r="C155" s="10" t="str">
        <f>IF(G152="","",SUM(J153,P153,U153,Z153,AC153))</f>
        <v/>
      </c>
    </row>
    <row r="158" spans="1:29">
      <c r="A158" s="176" t="s">
        <v>437</v>
      </c>
      <c r="B158" s="176"/>
      <c r="C158" s="176"/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  <c r="AC158" s="176"/>
    </row>
    <row r="159" spans="1:29">
      <c r="A159" s="188" t="s">
        <v>0</v>
      </c>
      <c r="B159" s="189"/>
      <c r="C159" s="189"/>
      <c r="D159" s="189"/>
      <c r="E159" s="190"/>
      <c r="F159" s="188" t="s">
        <v>1</v>
      </c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90"/>
      <c r="V159" s="224" t="s">
        <v>2</v>
      </c>
      <c r="W159" s="225"/>
      <c r="X159" s="225"/>
      <c r="Y159" s="225"/>
      <c r="Z159" s="225"/>
      <c r="AA159" s="225"/>
      <c r="AB159" s="225"/>
      <c r="AC159" s="226"/>
    </row>
    <row r="160" spans="1:29" ht="120">
      <c r="A160" s="11" t="s">
        <v>8</v>
      </c>
      <c r="B160" s="11" t="s">
        <v>9</v>
      </c>
      <c r="C160" s="11" t="s">
        <v>19</v>
      </c>
      <c r="D160" s="11" t="s">
        <v>10</v>
      </c>
      <c r="E160" s="11" t="s">
        <v>20</v>
      </c>
      <c r="F160" s="11" t="s">
        <v>24</v>
      </c>
      <c r="G160" s="12" t="s">
        <v>25</v>
      </c>
      <c r="H160" s="155" t="s">
        <v>26</v>
      </c>
      <c r="I160" s="14" t="s">
        <v>3</v>
      </c>
      <c r="J160" s="13" t="s">
        <v>27</v>
      </c>
      <c r="K160" s="15" t="s">
        <v>29</v>
      </c>
      <c r="L160" s="16" t="s">
        <v>30</v>
      </c>
      <c r="M160" s="159" t="s">
        <v>28</v>
      </c>
      <c r="N160" s="159" t="s">
        <v>31</v>
      </c>
      <c r="O160" s="17" t="s">
        <v>3</v>
      </c>
      <c r="P160" s="159" t="s">
        <v>32</v>
      </c>
      <c r="Q160" s="18" t="s">
        <v>33</v>
      </c>
      <c r="R160" s="163" t="s">
        <v>34</v>
      </c>
      <c r="S160" s="19" t="s">
        <v>35</v>
      </c>
      <c r="T160" s="20" t="s">
        <v>3</v>
      </c>
      <c r="U160" s="19" t="s">
        <v>36</v>
      </c>
      <c r="V160" s="21" t="s">
        <v>11</v>
      </c>
      <c r="W160" s="166" t="s">
        <v>12</v>
      </c>
      <c r="X160" s="21" t="s">
        <v>13</v>
      </c>
      <c r="Y160" s="22" t="s">
        <v>3</v>
      </c>
      <c r="Z160" s="21" t="s">
        <v>14</v>
      </c>
      <c r="AA160" s="23" t="s">
        <v>37</v>
      </c>
      <c r="AB160" s="24" t="s">
        <v>3</v>
      </c>
      <c r="AC160" s="23" t="s">
        <v>38</v>
      </c>
    </row>
    <row r="161" spans="1:29" ht="12" customHeight="1">
      <c r="A161" s="11" t="s">
        <v>190</v>
      </c>
      <c r="B161" s="11" t="s">
        <v>191</v>
      </c>
      <c r="C161" s="11" t="s">
        <v>192</v>
      </c>
      <c r="D161" s="11" t="s">
        <v>193</v>
      </c>
      <c r="E161" s="11" t="s">
        <v>194</v>
      </c>
      <c r="F161" s="11" t="s">
        <v>195</v>
      </c>
      <c r="G161" s="25" t="s">
        <v>196</v>
      </c>
      <c r="H161" s="155" t="s">
        <v>197</v>
      </c>
      <c r="I161" s="26" t="s">
        <v>198</v>
      </c>
      <c r="J161" s="27" t="s">
        <v>199</v>
      </c>
      <c r="K161" s="28" t="s">
        <v>200</v>
      </c>
      <c r="L161" s="29" t="s">
        <v>201</v>
      </c>
      <c r="M161" s="160" t="s">
        <v>202</v>
      </c>
      <c r="N161" s="160" t="s">
        <v>203</v>
      </c>
      <c r="O161" s="30" t="s">
        <v>204</v>
      </c>
      <c r="P161" s="160" t="s">
        <v>205</v>
      </c>
      <c r="Q161" s="31" t="s">
        <v>206</v>
      </c>
      <c r="R161" s="164" t="s">
        <v>207</v>
      </c>
      <c r="S161" s="32" t="s">
        <v>208</v>
      </c>
      <c r="T161" s="33" t="s">
        <v>209</v>
      </c>
      <c r="U161" s="32" t="s">
        <v>210</v>
      </c>
      <c r="V161" s="34" t="s">
        <v>211</v>
      </c>
      <c r="W161" s="167" t="s">
        <v>212</v>
      </c>
      <c r="X161" s="34" t="s">
        <v>213</v>
      </c>
      <c r="Y161" s="35" t="s">
        <v>214</v>
      </c>
      <c r="Z161" s="34" t="s">
        <v>215</v>
      </c>
      <c r="AA161" s="36" t="s">
        <v>216</v>
      </c>
      <c r="AB161" s="37" t="s">
        <v>217</v>
      </c>
      <c r="AC161" s="36" t="s">
        <v>218</v>
      </c>
    </row>
    <row r="162" spans="1:29" ht="24">
      <c r="A162" s="27" t="s">
        <v>4</v>
      </c>
      <c r="B162" s="38" t="s">
        <v>110</v>
      </c>
      <c r="C162" s="11" t="s">
        <v>111</v>
      </c>
      <c r="D162" s="214" t="s">
        <v>109</v>
      </c>
      <c r="E162" s="39">
        <v>5</v>
      </c>
      <c r="F162" s="39">
        <v>5</v>
      </c>
      <c r="G162" s="148"/>
      <c r="H162" s="57" t="str">
        <f>IF(G162="","",F162*G162)</f>
        <v/>
      </c>
      <c r="I162" s="40"/>
      <c r="J162" s="57" t="str">
        <f>IF(G162="","",ROUND(H162*I162+H162,2))</f>
        <v/>
      </c>
      <c r="K162" s="66"/>
      <c r="L162" s="66"/>
      <c r="M162" s="66"/>
      <c r="N162" s="66"/>
      <c r="O162" s="67"/>
      <c r="P162" s="68"/>
      <c r="Q162" s="174">
        <v>3</v>
      </c>
      <c r="R162" s="206"/>
      <c r="S162" s="179">
        <f>Q162*R162</f>
        <v>0</v>
      </c>
      <c r="T162" s="171"/>
      <c r="U162" s="179">
        <f>ROUND(S162*T162+S162,2)</f>
        <v>0</v>
      </c>
      <c r="V162" s="182">
        <v>10</v>
      </c>
      <c r="W162" s="206"/>
      <c r="X162" s="212">
        <f>W162*V162</f>
        <v>0</v>
      </c>
      <c r="Y162" s="171"/>
      <c r="Z162" s="212">
        <f>ROUND(X162+X162*Y162,2)</f>
        <v>0</v>
      </c>
      <c r="AA162" s="202">
        <v>20000</v>
      </c>
      <c r="AB162" s="171"/>
      <c r="AC162" s="177">
        <f>ROUND(AA162+AA162*AB162,2)</f>
        <v>20000</v>
      </c>
    </row>
    <row r="163" spans="1:29" ht="24">
      <c r="A163" s="27" t="s">
        <v>5</v>
      </c>
      <c r="B163" s="38" t="s">
        <v>110</v>
      </c>
      <c r="C163" s="11" t="s">
        <v>112</v>
      </c>
      <c r="D163" s="215"/>
      <c r="E163" s="39">
        <v>1</v>
      </c>
      <c r="F163" s="39">
        <v>1</v>
      </c>
      <c r="G163" s="148"/>
      <c r="H163" s="57" t="str">
        <f>IF(G163="","",F163*G163)</f>
        <v/>
      </c>
      <c r="I163" s="40"/>
      <c r="J163" s="57" t="str">
        <f>IF(G163="","",ROUND(H163*I163+H163,2))</f>
        <v/>
      </c>
      <c r="K163" s="66"/>
      <c r="L163" s="66"/>
      <c r="M163" s="66"/>
      <c r="N163" s="66"/>
      <c r="O163" s="67"/>
      <c r="P163" s="68"/>
      <c r="Q163" s="205"/>
      <c r="R163" s="208"/>
      <c r="S163" s="181"/>
      <c r="T163" s="173"/>
      <c r="U163" s="181"/>
      <c r="V163" s="184"/>
      <c r="W163" s="208"/>
      <c r="X163" s="218"/>
      <c r="Y163" s="173"/>
      <c r="Z163" s="218"/>
      <c r="AA163" s="204"/>
      <c r="AB163" s="173"/>
      <c r="AC163" s="198"/>
    </row>
    <row r="164" spans="1:29">
      <c r="A164" s="188" t="s">
        <v>39</v>
      </c>
      <c r="B164" s="189"/>
      <c r="C164" s="189"/>
      <c r="D164" s="189"/>
      <c r="E164" s="189"/>
      <c r="F164" s="189"/>
      <c r="G164" s="190"/>
      <c r="H164" s="69">
        <f>SUM(H162:H163)</f>
        <v>0</v>
      </c>
      <c r="I164" s="70"/>
      <c r="J164" s="69">
        <f>SUM(J162:J163)</f>
        <v>0</v>
      </c>
      <c r="K164" s="66"/>
      <c r="L164" s="66"/>
      <c r="M164" s="66"/>
      <c r="N164" s="66"/>
      <c r="O164" s="67"/>
      <c r="P164" s="68"/>
      <c r="Q164" s="83"/>
      <c r="R164" s="83"/>
      <c r="S164" s="74">
        <f>SUM(S162)</f>
        <v>0</v>
      </c>
      <c r="T164" s="75"/>
      <c r="U164" s="74">
        <f>SUM(U162)</f>
        <v>0</v>
      </c>
      <c r="V164" s="84"/>
      <c r="W164" s="84"/>
      <c r="X164" s="76">
        <f>SUM(X162)</f>
        <v>0</v>
      </c>
      <c r="Y164" s="77"/>
      <c r="Z164" s="76">
        <f>SUM(Z162)</f>
        <v>0</v>
      </c>
      <c r="AA164" s="78">
        <f>SUM(AA162)</f>
        <v>20000</v>
      </c>
      <c r="AB164" s="64"/>
      <c r="AC164" s="78">
        <f>SUM(AC162)</f>
        <v>20000</v>
      </c>
    </row>
    <row r="165" spans="1:29">
      <c r="A165" s="193" t="s">
        <v>252</v>
      </c>
      <c r="B165" s="194"/>
      <c r="C165" s="10" t="str">
        <f>IF(G163="","",SUM(H164+N164+S164+X164+AA164))</f>
        <v/>
      </c>
    </row>
    <row r="166" spans="1:29">
      <c r="A166" s="193" t="s">
        <v>253</v>
      </c>
      <c r="B166" s="194"/>
      <c r="C166" s="10" t="str">
        <f>IF(G163="","",SUM(J164,P164,U164,Z164,AC164))</f>
        <v/>
      </c>
    </row>
    <row r="169" spans="1:29">
      <c r="A169" s="176" t="s">
        <v>90</v>
      </c>
      <c r="B169" s="176"/>
      <c r="C169" s="176"/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  <c r="AC169" s="176"/>
    </row>
    <row r="170" spans="1:29">
      <c r="A170" s="192" t="s">
        <v>0</v>
      </c>
      <c r="B170" s="192"/>
      <c r="C170" s="192"/>
      <c r="D170" s="192"/>
      <c r="E170" s="192"/>
      <c r="F170" s="192" t="s">
        <v>1</v>
      </c>
      <c r="G170" s="192"/>
      <c r="H170" s="192"/>
      <c r="I170" s="192"/>
      <c r="J170" s="192"/>
      <c r="K170" s="192"/>
      <c r="L170" s="192"/>
      <c r="M170" s="192"/>
      <c r="N170" s="192"/>
      <c r="O170" s="192"/>
      <c r="P170" s="192"/>
      <c r="Q170" s="192"/>
      <c r="R170" s="192"/>
      <c r="S170" s="192"/>
      <c r="T170" s="192"/>
      <c r="U170" s="192"/>
      <c r="V170" s="195" t="s">
        <v>2</v>
      </c>
      <c r="W170" s="195"/>
      <c r="X170" s="195"/>
      <c r="Y170" s="195"/>
      <c r="Z170" s="195"/>
      <c r="AA170" s="195"/>
      <c r="AB170" s="195"/>
      <c r="AC170" s="195"/>
    </row>
    <row r="171" spans="1:29" ht="120">
      <c r="A171" s="11" t="s">
        <v>8</v>
      </c>
      <c r="B171" s="11" t="s">
        <v>9</v>
      </c>
      <c r="C171" s="11" t="s">
        <v>19</v>
      </c>
      <c r="D171" s="11" t="s">
        <v>10</v>
      </c>
      <c r="E171" s="11" t="s">
        <v>20</v>
      </c>
      <c r="F171" s="11" t="s">
        <v>24</v>
      </c>
      <c r="G171" s="12" t="s">
        <v>25</v>
      </c>
      <c r="H171" s="155" t="s">
        <v>26</v>
      </c>
      <c r="I171" s="14" t="s">
        <v>3</v>
      </c>
      <c r="J171" s="13" t="s">
        <v>27</v>
      </c>
      <c r="K171" s="15" t="s">
        <v>29</v>
      </c>
      <c r="L171" s="16" t="s">
        <v>30</v>
      </c>
      <c r="M171" s="159" t="s">
        <v>28</v>
      </c>
      <c r="N171" s="159" t="s">
        <v>31</v>
      </c>
      <c r="O171" s="17" t="s">
        <v>3</v>
      </c>
      <c r="P171" s="159" t="s">
        <v>32</v>
      </c>
      <c r="Q171" s="18" t="s">
        <v>44</v>
      </c>
      <c r="R171" s="163" t="s">
        <v>47</v>
      </c>
      <c r="S171" s="19" t="s">
        <v>416</v>
      </c>
      <c r="T171" s="20" t="s">
        <v>3</v>
      </c>
      <c r="U171" s="19" t="s">
        <v>417</v>
      </c>
      <c r="V171" s="21" t="s">
        <v>11</v>
      </c>
      <c r="W171" s="166" t="s">
        <v>12</v>
      </c>
      <c r="X171" s="21" t="s">
        <v>13</v>
      </c>
      <c r="Y171" s="22" t="s">
        <v>3</v>
      </c>
      <c r="Z171" s="21" t="s">
        <v>14</v>
      </c>
      <c r="AA171" s="23" t="s">
        <v>37</v>
      </c>
      <c r="AB171" s="24" t="s">
        <v>3</v>
      </c>
      <c r="AC171" s="23" t="s">
        <v>38</v>
      </c>
    </row>
    <row r="172" spans="1:29" ht="12" customHeight="1">
      <c r="A172" s="11" t="s">
        <v>190</v>
      </c>
      <c r="B172" s="11" t="s">
        <v>191</v>
      </c>
      <c r="C172" s="11" t="s">
        <v>192</v>
      </c>
      <c r="D172" s="11" t="s">
        <v>193</v>
      </c>
      <c r="E172" s="11" t="s">
        <v>194</v>
      </c>
      <c r="F172" s="11" t="s">
        <v>195</v>
      </c>
      <c r="G172" s="25" t="s">
        <v>196</v>
      </c>
      <c r="H172" s="155" t="s">
        <v>197</v>
      </c>
      <c r="I172" s="26" t="s">
        <v>198</v>
      </c>
      <c r="J172" s="27" t="s">
        <v>199</v>
      </c>
      <c r="K172" s="28" t="s">
        <v>200</v>
      </c>
      <c r="L172" s="29" t="s">
        <v>201</v>
      </c>
      <c r="M172" s="160" t="s">
        <v>202</v>
      </c>
      <c r="N172" s="160" t="s">
        <v>203</v>
      </c>
      <c r="O172" s="30" t="s">
        <v>204</v>
      </c>
      <c r="P172" s="160" t="s">
        <v>205</v>
      </c>
      <c r="Q172" s="31" t="s">
        <v>206</v>
      </c>
      <c r="R172" s="164" t="s">
        <v>207</v>
      </c>
      <c r="S172" s="32" t="s">
        <v>208</v>
      </c>
      <c r="T172" s="33" t="s">
        <v>209</v>
      </c>
      <c r="U172" s="32" t="s">
        <v>210</v>
      </c>
      <c r="V172" s="34" t="s">
        <v>211</v>
      </c>
      <c r="W172" s="167" t="s">
        <v>212</v>
      </c>
      <c r="X172" s="34" t="s">
        <v>213</v>
      </c>
      <c r="Y172" s="35" t="s">
        <v>214</v>
      </c>
      <c r="Z172" s="34" t="s">
        <v>215</v>
      </c>
      <c r="AA172" s="36" t="s">
        <v>216</v>
      </c>
      <c r="AB172" s="37" t="s">
        <v>217</v>
      </c>
      <c r="AC172" s="36" t="s">
        <v>218</v>
      </c>
    </row>
    <row r="173" spans="1:29">
      <c r="A173" s="27" t="s">
        <v>4</v>
      </c>
      <c r="B173" s="51" t="s">
        <v>113</v>
      </c>
      <c r="C173" s="47" t="s">
        <v>114</v>
      </c>
      <c r="D173" s="53" t="s">
        <v>115</v>
      </c>
      <c r="E173" s="39">
        <v>1</v>
      </c>
      <c r="F173" s="27">
        <v>2</v>
      </c>
      <c r="G173" s="148"/>
      <c r="H173" s="57" t="str">
        <f>IF(G173="","",F173*G173)</f>
        <v/>
      </c>
      <c r="I173" s="40"/>
      <c r="J173" s="57" t="str">
        <f>IF(G173="","",ROUND(H173*I173+H173,2))</f>
        <v/>
      </c>
      <c r="K173" s="66"/>
      <c r="L173" s="66"/>
      <c r="M173" s="66"/>
      <c r="N173" s="66"/>
      <c r="O173" s="66"/>
      <c r="P173" s="66"/>
      <c r="Q173" s="134">
        <v>2</v>
      </c>
      <c r="R173" s="148"/>
      <c r="S173" s="61">
        <f>Q173*R173</f>
        <v>0</v>
      </c>
      <c r="T173" s="40"/>
      <c r="U173" s="61">
        <f>ROUND(S173*T173+S173,2)</f>
        <v>0</v>
      </c>
      <c r="V173" s="138">
        <v>2</v>
      </c>
      <c r="W173" s="148"/>
      <c r="X173" s="62">
        <f>W173*V173</f>
        <v>0</v>
      </c>
      <c r="Y173" s="40"/>
      <c r="Z173" s="62">
        <f>ROUND(X173+X173*Y173,2)</f>
        <v>0</v>
      </c>
      <c r="AA173" s="63">
        <v>2000</v>
      </c>
      <c r="AB173" s="40"/>
      <c r="AC173" s="65">
        <f>ROUND(AA173+AA173*AB173,2)</f>
        <v>2000</v>
      </c>
    </row>
    <row r="174" spans="1:29">
      <c r="A174" s="192" t="s">
        <v>39</v>
      </c>
      <c r="B174" s="192"/>
      <c r="C174" s="192"/>
      <c r="D174" s="192"/>
      <c r="E174" s="192"/>
      <c r="F174" s="192"/>
      <c r="G174" s="192"/>
      <c r="H174" s="69">
        <f>SUM(H173:H173)</f>
        <v>0</v>
      </c>
      <c r="I174" s="70"/>
      <c r="J174" s="69">
        <f>SUM(J173:J173)</f>
        <v>0</v>
      </c>
      <c r="K174" s="66"/>
      <c r="L174" s="66"/>
      <c r="M174" s="66"/>
      <c r="N174" s="66"/>
      <c r="O174" s="66"/>
      <c r="P174" s="66"/>
      <c r="Q174" s="83"/>
      <c r="R174" s="83"/>
      <c r="S174" s="74">
        <f>SUM(S173)</f>
        <v>0</v>
      </c>
      <c r="T174" s="75"/>
      <c r="U174" s="74">
        <f>SUM(U173)</f>
        <v>0</v>
      </c>
      <c r="V174" s="84"/>
      <c r="W174" s="84"/>
      <c r="X174" s="76">
        <f>SUM(X173)</f>
        <v>0</v>
      </c>
      <c r="Y174" s="77"/>
      <c r="Z174" s="76">
        <f>SUM(Z173)</f>
        <v>0</v>
      </c>
      <c r="AA174" s="78">
        <f>SUM(AA173)</f>
        <v>2000</v>
      </c>
      <c r="AB174" s="64"/>
      <c r="AC174" s="78">
        <f>SUM(AC173)</f>
        <v>2000</v>
      </c>
    </row>
    <row r="175" spans="1:29">
      <c r="A175" s="191" t="s">
        <v>228</v>
      </c>
      <c r="B175" s="191"/>
      <c r="C175" s="10" t="str">
        <f>IF(G173="","",SUM(H174+N174+S174+X174+AA174))</f>
        <v/>
      </c>
    </row>
    <row r="176" spans="1:29">
      <c r="A176" s="193" t="s">
        <v>229</v>
      </c>
      <c r="B176" s="194"/>
      <c r="C176" s="10" t="str">
        <f>IF(G173="","",SUM(J174,P174,U174,Z174,AC174))</f>
        <v/>
      </c>
    </row>
    <row r="179" spans="1:29">
      <c r="A179" s="176" t="s">
        <v>91</v>
      </c>
      <c r="B179" s="176"/>
      <c r="C179" s="176"/>
      <c r="D179" s="176"/>
      <c r="E179" s="176"/>
      <c r="F179" s="176"/>
      <c r="G179" s="176"/>
      <c r="H179" s="176"/>
      <c r="I179" s="176"/>
      <c r="J179" s="176"/>
      <c r="K179" s="176"/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  <c r="AC179" s="176"/>
    </row>
    <row r="180" spans="1:29">
      <c r="A180" s="192" t="s">
        <v>0</v>
      </c>
      <c r="B180" s="192"/>
      <c r="C180" s="192"/>
      <c r="D180" s="192"/>
      <c r="E180" s="192"/>
      <c r="F180" s="192" t="s">
        <v>1</v>
      </c>
      <c r="G180" s="192"/>
      <c r="H180" s="192"/>
      <c r="I180" s="192"/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2"/>
      <c r="V180" s="195" t="s">
        <v>2</v>
      </c>
      <c r="W180" s="195"/>
      <c r="X180" s="195"/>
      <c r="Y180" s="195"/>
      <c r="Z180" s="195"/>
      <c r="AA180" s="195"/>
      <c r="AB180" s="195"/>
      <c r="AC180" s="195"/>
    </row>
    <row r="181" spans="1:29" ht="120">
      <c r="A181" s="11" t="s">
        <v>8</v>
      </c>
      <c r="B181" s="11" t="s">
        <v>9</v>
      </c>
      <c r="C181" s="11" t="s">
        <v>19</v>
      </c>
      <c r="D181" s="11" t="s">
        <v>10</v>
      </c>
      <c r="E181" s="11" t="s">
        <v>20</v>
      </c>
      <c r="F181" s="11" t="s">
        <v>24</v>
      </c>
      <c r="G181" s="12" t="s">
        <v>25</v>
      </c>
      <c r="H181" s="155" t="s">
        <v>26</v>
      </c>
      <c r="I181" s="14" t="s">
        <v>3</v>
      </c>
      <c r="J181" s="13" t="s">
        <v>27</v>
      </c>
      <c r="K181" s="15" t="s">
        <v>29</v>
      </c>
      <c r="L181" s="16" t="s">
        <v>30</v>
      </c>
      <c r="M181" s="159" t="s">
        <v>28</v>
      </c>
      <c r="N181" s="159" t="s">
        <v>31</v>
      </c>
      <c r="O181" s="17" t="s">
        <v>3</v>
      </c>
      <c r="P181" s="159" t="s">
        <v>32</v>
      </c>
      <c r="Q181" s="18" t="s">
        <v>33</v>
      </c>
      <c r="R181" s="163" t="s">
        <v>34</v>
      </c>
      <c r="S181" s="19" t="s">
        <v>35</v>
      </c>
      <c r="T181" s="20" t="s">
        <v>3</v>
      </c>
      <c r="U181" s="19" t="s">
        <v>36</v>
      </c>
      <c r="V181" s="21" t="s">
        <v>11</v>
      </c>
      <c r="W181" s="166" t="s">
        <v>12</v>
      </c>
      <c r="X181" s="21" t="s">
        <v>13</v>
      </c>
      <c r="Y181" s="22" t="s">
        <v>3</v>
      </c>
      <c r="Z181" s="21" t="s">
        <v>14</v>
      </c>
      <c r="AA181" s="23" t="s">
        <v>37</v>
      </c>
      <c r="AB181" s="24" t="s">
        <v>3</v>
      </c>
      <c r="AC181" s="23" t="s">
        <v>38</v>
      </c>
    </row>
    <row r="182" spans="1:29" ht="12" customHeight="1">
      <c r="A182" s="11" t="s">
        <v>190</v>
      </c>
      <c r="B182" s="11" t="s">
        <v>191</v>
      </c>
      <c r="C182" s="11" t="s">
        <v>192</v>
      </c>
      <c r="D182" s="11" t="s">
        <v>193</v>
      </c>
      <c r="E182" s="11" t="s">
        <v>194</v>
      </c>
      <c r="F182" s="11" t="s">
        <v>195</v>
      </c>
      <c r="G182" s="25" t="s">
        <v>196</v>
      </c>
      <c r="H182" s="155" t="s">
        <v>197</v>
      </c>
      <c r="I182" s="26" t="s">
        <v>198</v>
      </c>
      <c r="J182" s="27" t="s">
        <v>199</v>
      </c>
      <c r="K182" s="28" t="s">
        <v>200</v>
      </c>
      <c r="L182" s="29" t="s">
        <v>201</v>
      </c>
      <c r="M182" s="160" t="s">
        <v>202</v>
      </c>
      <c r="N182" s="160" t="s">
        <v>203</v>
      </c>
      <c r="O182" s="30" t="s">
        <v>204</v>
      </c>
      <c r="P182" s="160" t="s">
        <v>205</v>
      </c>
      <c r="Q182" s="31" t="s">
        <v>206</v>
      </c>
      <c r="R182" s="164" t="s">
        <v>207</v>
      </c>
      <c r="S182" s="32" t="s">
        <v>208</v>
      </c>
      <c r="T182" s="33" t="s">
        <v>209</v>
      </c>
      <c r="U182" s="32" t="s">
        <v>210</v>
      </c>
      <c r="V182" s="34" t="s">
        <v>211</v>
      </c>
      <c r="W182" s="167" t="s">
        <v>212</v>
      </c>
      <c r="X182" s="34" t="s">
        <v>213</v>
      </c>
      <c r="Y182" s="35" t="s">
        <v>214</v>
      </c>
      <c r="Z182" s="34" t="s">
        <v>215</v>
      </c>
      <c r="AA182" s="36" t="s">
        <v>216</v>
      </c>
      <c r="AB182" s="37" t="s">
        <v>217</v>
      </c>
      <c r="AC182" s="36" t="s">
        <v>218</v>
      </c>
    </row>
    <row r="183" spans="1:29" ht="30.6" customHeight="1">
      <c r="A183" s="27" t="s">
        <v>4</v>
      </c>
      <c r="B183" s="51" t="s">
        <v>117</v>
      </c>
      <c r="C183" s="52" t="s">
        <v>118</v>
      </c>
      <c r="D183" s="209" t="s">
        <v>119</v>
      </c>
      <c r="E183" s="39">
        <v>2</v>
      </c>
      <c r="F183" s="27">
        <v>4</v>
      </c>
      <c r="G183" s="148"/>
      <c r="H183" s="57" t="str">
        <f>IF(G183="","",F183*G183)</f>
        <v/>
      </c>
      <c r="I183" s="40"/>
      <c r="J183" s="57" t="str">
        <f>IF(G183="","",ROUND(H183*I183+H183,2))</f>
        <v/>
      </c>
      <c r="K183" s="66"/>
      <c r="L183" s="66"/>
      <c r="M183" s="66"/>
      <c r="N183" s="66"/>
      <c r="O183" s="66"/>
      <c r="P183" s="66"/>
      <c r="Q183" s="174">
        <v>4</v>
      </c>
      <c r="R183" s="206"/>
      <c r="S183" s="179">
        <f>Q183*R183</f>
        <v>0</v>
      </c>
      <c r="T183" s="171"/>
      <c r="U183" s="179">
        <f>ROUND(S183*T183+S183,2)</f>
        <v>0</v>
      </c>
      <c r="V183" s="182">
        <v>8</v>
      </c>
      <c r="W183" s="206"/>
      <c r="X183" s="212">
        <f>W183*V183</f>
        <v>0</v>
      </c>
      <c r="Y183" s="171"/>
      <c r="Z183" s="212">
        <f>ROUND(X183+X183*Y183,2)</f>
        <v>0</v>
      </c>
      <c r="AA183" s="202">
        <v>5000</v>
      </c>
      <c r="AB183" s="171"/>
      <c r="AC183" s="177">
        <f>ROUND(AA183+AA183*AB183,2)</f>
        <v>5000</v>
      </c>
    </row>
    <row r="184" spans="1:29" ht="24">
      <c r="A184" s="27" t="s">
        <v>5</v>
      </c>
      <c r="B184" s="51" t="s">
        <v>117</v>
      </c>
      <c r="C184" s="47" t="s">
        <v>120</v>
      </c>
      <c r="D184" s="210"/>
      <c r="E184" s="39">
        <v>1</v>
      </c>
      <c r="F184" s="27">
        <v>2</v>
      </c>
      <c r="G184" s="148"/>
      <c r="H184" s="57" t="str">
        <f>IF(G184="","",F184*G184)</f>
        <v/>
      </c>
      <c r="I184" s="40"/>
      <c r="J184" s="57" t="str">
        <f>IF(G184="","",ROUND(H184*I184+H184,2))</f>
        <v/>
      </c>
      <c r="K184" s="66"/>
      <c r="L184" s="66"/>
      <c r="M184" s="66"/>
      <c r="N184" s="66"/>
      <c r="O184" s="66"/>
      <c r="P184" s="66"/>
      <c r="Q184" s="175"/>
      <c r="R184" s="207"/>
      <c r="S184" s="180"/>
      <c r="T184" s="172"/>
      <c r="U184" s="180"/>
      <c r="V184" s="183"/>
      <c r="W184" s="207"/>
      <c r="X184" s="213"/>
      <c r="Y184" s="172"/>
      <c r="Z184" s="213"/>
      <c r="AA184" s="203"/>
      <c r="AB184" s="172"/>
      <c r="AC184" s="178"/>
    </row>
    <row r="185" spans="1:29" ht="24">
      <c r="A185" s="27" t="s">
        <v>6</v>
      </c>
      <c r="B185" s="51" t="s">
        <v>117</v>
      </c>
      <c r="C185" s="47" t="s">
        <v>121</v>
      </c>
      <c r="D185" s="211"/>
      <c r="E185" s="39">
        <v>1</v>
      </c>
      <c r="F185" s="27">
        <v>2</v>
      </c>
      <c r="G185" s="148"/>
      <c r="H185" s="57" t="str">
        <f>IF(G185="","",F185*G185)</f>
        <v/>
      </c>
      <c r="I185" s="40"/>
      <c r="J185" s="57" t="str">
        <f>IF(G185="","",ROUND(H185*I185+H185,2))</f>
        <v/>
      </c>
      <c r="K185" s="66"/>
      <c r="L185" s="66"/>
      <c r="M185" s="66"/>
      <c r="N185" s="66"/>
      <c r="O185" s="66"/>
      <c r="P185" s="66"/>
      <c r="Q185" s="205"/>
      <c r="R185" s="208"/>
      <c r="S185" s="181"/>
      <c r="T185" s="173"/>
      <c r="U185" s="181"/>
      <c r="V185" s="184"/>
      <c r="W185" s="208"/>
      <c r="X185" s="218"/>
      <c r="Y185" s="173"/>
      <c r="Z185" s="218"/>
      <c r="AA185" s="204"/>
      <c r="AB185" s="173"/>
      <c r="AC185" s="198"/>
    </row>
    <row r="186" spans="1:29">
      <c r="A186" s="192" t="s">
        <v>39</v>
      </c>
      <c r="B186" s="192"/>
      <c r="C186" s="192"/>
      <c r="D186" s="192"/>
      <c r="E186" s="192"/>
      <c r="F186" s="192"/>
      <c r="G186" s="192"/>
      <c r="H186" s="69">
        <f>SUM(H183:H185)</f>
        <v>0</v>
      </c>
      <c r="I186" s="70"/>
      <c r="J186" s="69">
        <f>SUM(J183:J185)</f>
        <v>0</v>
      </c>
      <c r="K186" s="66"/>
      <c r="L186" s="66"/>
      <c r="M186" s="66"/>
      <c r="N186" s="66"/>
      <c r="O186" s="66"/>
      <c r="P186" s="66"/>
      <c r="Q186" s="83"/>
      <c r="R186" s="83"/>
      <c r="S186" s="74">
        <f>SUM(S183)</f>
        <v>0</v>
      </c>
      <c r="T186" s="75"/>
      <c r="U186" s="74">
        <f>SUM(U183)</f>
        <v>0</v>
      </c>
      <c r="V186" s="84"/>
      <c r="W186" s="84"/>
      <c r="X186" s="76">
        <f>SUM(X183)</f>
        <v>0</v>
      </c>
      <c r="Y186" s="77"/>
      <c r="Z186" s="76">
        <f>SUM(Z183)</f>
        <v>0</v>
      </c>
      <c r="AA186" s="78">
        <f>SUM(AA183)</f>
        <v>5000</v>
      </c>
      <c r="AB186" s="64"/>
      <c r="AC186" s="78">
        <f>SUM(AC183)</f>
        <v>5000</v>
      </c>
    </row>
    <row r="187" spans="1:29">
      <c r="A187" s="191" t="s">
        <v>230</v>
      </c>
      <c r="B187" s="191"/>
      <c r="C187" s="10" t="str">
        <f>IF(G185="","",SUM(H186+N186+S186+X186+AA186))</f>
        <v/>
      </c>
    </row>
    <row r="188" spans="1:29">
      <c r="A188" s="193" t="s">
        <v>231</v>
      </c>
      <c r="B188" s="194"/>
      <c r="C188" s="10" t="str">
        <f>IF(G185="","",SUM(J186,P186,U186,Z186,AC186))</f>
        <v/>
      </c>
    </row>
    <row r="191" spans="1:29">
      <c r="A191" s="176" t="s">
        <v>438</v>
      </c>
      <c r="B191" s="176"/>
      <c r="C191" s="176"/>
      <c r="D191" s="176"/>
      <c r="E191" s="176"/>
      <c r="F191" s="176"/>
      <c r="G191" s="176"/>
      <c r="H191" s="176"/>
      <c r="I191" s="176"/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</row>
    <row r="192" spans="1:29">
      <c r="A192" s="192" t="s">
        <v>0</v>
      </c>
      <c r="B192" s="192"/>
      <c r="C192" s="192"/>
      <c r="D192" s="192"/>
      <c r="E192" s="192"/>
      <c r="F192" s="192" t="s">
        <v>1</v>
      </c>
      <c r="G192" s="192"/>
      <c r="H192" s="192"/>
      <c r="I192" s="192"/>
      <c r="J192" s="192"/>
      <c r="K192" s="192"/>
      <c r="L192" s="192"/>
      <c r="M192" s="192"/>
      <c r="N192" s="192"/>
      <c r="O192" s="192"/>
      <c r="P192" s="192"/>
      <c r="Q192" s="192"/>
      <c r="R192" s="192"/>
      <c r="S192" s="192"/>
      <c r="T192" s="192"/>
      <c r="U192" s="192"/>
      <c r="V192" s="195" t="s">
        <v>2</v>
      </c>
      <c r="W192" s="195"/>
      <c r="X192" s="195"/>
      <c r="Y192" s="195"/>
      <c r="Z192" s="195"/>
      <c r="AA192" s="195"/>
      <c r="AB192" s="195"/>
      <c r="AC192" s="195"/>
    </row>
    <row r="193" spans="1:29" ht="120">
      <c r="A193" s="11" t="s">
        <v>8</v>
      </c>
      <c r="B193" s="11" t="s">
        <v>9</v>
      </c>
      <c r="C193" s="11" t="s">
        <v>19</v>
      </c>
      <c r="D193" s="11" t="s">
        <v>10</v>
      </c>
      <c r="E193" s="11" t="s">
        <v>20</v>
      </c>
      <c r="F193" s="11" t="s">
        <v>24</v>
      </c>
      <c r="G193" s="12" t="s">
        <v>25</v>
      </c>
      <c r="H193" s="155" t="s">
        <v>26</v>
      </c>
      <c r="I193" s="14" t="s">
        <v>3</v>
      </c>
      <c r="J193" s="13" t="s">
        <v>27</v>
      </c>
      <c r="K193" s="15" t="s">
        <v>29</v>
      </c>
      <c r="L193" s="16" t="s">
        <v>30</v>
      </c>
      <c r="M193" s="159" t="s">
        <v>28</v>
      </c>
      <c r="N193" s="159" t="s">
        <v>31</v>
      </c>
      <c r="O193" s="17" t="s">
        <v>3</v>
      </c>
      <c r="P193" s="159" t="s">
        <v>32</v>
      </c>
      <c r="Q193" s="18" t="s">
        <v>33</v>
      </c>
      <c r="R193" s="163" t="s">
        <v>34</v>
      </c>
      <c r="S193" s="19" t="s">
        <v>35</v>
      </c>
      <c r="T193" s="20" t="s">
        <v>3</v>
      </c>
      <c r="U193" s="19" t="s">
        <v>36</v>
      </c>
      <c r="V193" s="21" t="s">
        <v>11</v>
      </c>
      <c r="W193" s="166" t="s">
        <v>12</v>
      </c>
      <c r="X193" s="21" t="s">
        <v>13</v>
      </c>
      <c r="Y193" s="22" t="s">
        <v>3</v>
      </c>
      <c r="Z193" s="21" t="s">
        <v>14</v>
      </c>
      <c r="AA193" s="23" t="s">
        <v>37</v>
      </c>
      <c r="AB193" s="24" t="s">
        <v>3</v>
      </c>
      <c r="AC193" s="23" t="s">
        <v>38</v>
      </c>
    </row>
    <row r="194" spans="1:29" ht="12" customHeight="1">
      <c r="A194" s="11" t="s">
        <v>190</v>
      </c>
      <c r="B194" s="11" t="s">
        <v>191</v>
      </c>
      <c r="C194" s="11" t="s">
        <v>192</v>
      </c>
      <c r="D194" s="11" t="s">
        <v>193</v>
      </c>
      <c r="E194" s="11" t="s">
        <v>194</v>
      </c>
      <c r="F194" s="11" t="s">
        <v>195</v>
      </c>
      <c r="G194" s="25" t="s">
        <v>196</v>
      </c>
      <c r="H194" s="155" t="s">
        <v>197</v>
      </c>
      <c r="I194" s="26" t="s">
        <v>198</v>
      </c>
      <c r="J194" s="27" t="s">
        <v>199</v>
      </c>
      <c r="K194" s="28" t="s">
        <v>200</v>
      </c>
      <c r="L194" s="29" t="s">
        <v>201</v>
      </c>
      <c r="M194" s="160" t="s">
        <v>202</v>
      </c>
      <c r="N194" s="160" t="s">
        <v>203</v>
      </c>
      <c r="O194" s="30" t="s">
        <v>204</v>
      </c>
      <c r="P194" s="160" t="s">
        <v>205</v>
      </c>
      <c r="Q194" s="31" t="s">
        <v>206</v>
      </c>
      <c r="R194" s="164" t="s">
        <v>207</v>
      </c>
      <c r="S194" s="32" t="s">
        <v>208</v>
      </c>
      <c r="T194" s="33" t="s">
        <v>209</v>
      </c>
      <c r="U194" s="32" t="s">
        <v>210</v>
      </c>
      <c r="V194" s="34" t="s">
        <v>211</v>
      </c>
      <c r="W194" s="167" t="s">
        <v>212</v>
      </c>
      <c r="X194" s="34" t="s">
        <v>213</v>
      </c>
      <c r="Y194" s="35" t="s">
        <v>214</v>
      </c>
      <c r="Z194" s="34" t="s">
        <v>215</v>
      </c>
      <c r="AA194" s="36" t="s">
        <v>216</v>
      </c>
      <c r="AB194" s="37" t="s">
        <v>217</v>
      </c>
      <c r="AC194" s="36" t="s">
        <v>218</v>
      </c>
    </row>
    <row r="195" spans="1:29" ht="20.45" customHeight="1">
      <c r="A195" s="27" t="s">
        <v>4</v>
      </c>
      <c r="B195" s="51" t="s">
        <v>122</v>
      </c>
      <c r="C195" s="52" t="s">
        <v>123</v>
      </c>
      <c r="D195" s="53" t="s">
        <v>124</v>
      </c>
      <c r="E195" s="39">
        <v>1</v>
      </c>
      <c r="F195" s="27">
        <v>2</v>
      </c>
      <c r="G195" s="148"/>
      <c r="H195" s="57" t="str">
        <f>IF(G195="","",F195*G195)</f>
        <v/>
      </c>
      <c r="I195" s="40"/>
      <c r="J195" s="57" t="str">
        <f>IF(G195="","",ROUND(H195*I195+H195,2))</f>
        <v/>
      </c>
      <c r="K195" s="66"/>
      <c r="L195" s="66"/>
      <c r="M195" s="66"/>
      <c r="N195" s="66"/>
      <c r="O195" s="66"/>
      <c r="P195" s="66"/>
      <c r="Q195" s="139">
        <v>2</v>
      </c>
      <c r="R195" s="148"/>
      <c r="S195" s="79">
        <f>Q195*R195</f>
        <v>0</v>
      </c>
      <c r="T195" s="90"/>
      <c r="U195" s="79">
        <f>ROUND(S195*T195+S195,2)</f>
        <v>0</v>
      </c>
      <c r="V195" s="138">
        <v>4</v>
      </c>
      <c r="W195" s="148"/>
      <c r="X195" s="80">
        <f>W195*V195</f>
        <v>0</v>
      </c>
      <c r="Y195" s="90"/>
      <c r="Z195" s="80">
        <f>ROUND(X195+X195*Y195,2)</f>
        <v>0</v>
      </c>
      <c r="AA195" s="81">
        <v>2000</v>
      </c>
      <c r="AB195" s="90"/>
      <c r="AC195" s="82">
        <f>ROUND(AA195+AA195*AB195,2)</f>
        <v>2000</v>
      </c>
    </row>
    <row r="196" spans="1:29">
      <c r="A196" s="192" t="s">
        <v>39</v>
      </c>
      <c r="B196" s="192"/>
      <c r="C196" s="192"/>
      <c r="D196" s="192"/>
      <c r="E196" s="192"/>
      <c r="F196" s="192"/>
      <c r="G196" s="192"/>
      <c r="H196" s="69">
        <f>SUM(H195:H195)</f>
        <v>0</v>
      </c>
      <c r="I196" s="70"/>
      <c r="J196" s="69">
        <f>SUM(J195:J195)</f>
        <v>0</v>
      </c>
      <c r="K196" s="66"/>
      <c r="L196" s="66"/>
      <c r="M196" s="66"/>
      <c r="N196" s="66"/>
      <c r="O196" s="66"/>
      <c r="P196" s="66"/>
      <c r="Q196" s="83"/>
      <c r="R196" s="83"/>
      <c r="S196" s="74">
        <f>SUM(S195)</f>
        <v>0</v>
      </c>
      <c r="T196" s="75"/>
      <c r="U196" s="74">
        <f>SUM(U195)</f>
        <v>0</v>
      </c>
      <c r="V196" s="84"/>
      <c r="W196" s="84"/>
      <c r="X196" s="76">
        <f>SUM(X195)</f>
        <v>0</v>
      </c>
      <c r="Y196" s="77"/>
      <c r="Z196" s="76">
        <f>SUM(Z195)</f>
        <v>0</v>
      </c>
      <c r="AA196" s="78">
        <f>SUM(AA195)</f>
        <v>2000</v>
      </c>
      <c r="AB196" s="64"/>
      <c r="AC196" s="78">
        <f>SUM(AC195)</f>
        <v>2000</v>
      </c>
    </row>
    <row r="197" spans="1:29">
      <c r="A197" s="191" t="s">
        <v>439</v>
      </c>
      <c r="B197" s="191"/>
      <c r="C197" s="10" t="str">
        <f>IF(G195="","",SUM(H196+N196+S196+X196+AA196))</f>
        <v/>
      </c>
    </row>
    <row r="198" spans="1:29">
      <c r="A198" s="193" t="s">
        <v>440</v>
      </c>
      <c r="B198" s="194"/>
      <c r="C198" s="10" t="str">
        <f>IF(G195="","",SUM(J196,P196,U196,Z196,AC196))</f>
        <v/>
      </c>
    </row>
    <row r="201" spans="1:29">
      <c r="A201" s="176" t="s">
        <v>441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176"/>
    </row>
    <row r="202" spans="1:29">
      <c r="A202" s="192" t="s">
        <v>0</v>
      </c>
      <c r="B202" s="192"/>
      <c r="C202" s="192"/>
      <c r="D202" s="192"/>
      <c r="E202" s="192"/>
      <c r="F202" s="192" t="s">
        <v>1</v>
      </c>
      <c r="G202" s="192"/>
      <c r="H202" s="192"/>
      <c r="I202" s="192"/>
      <c r="J202" s="192"/>
      <c r="K202" s="192"/>
      <c r="L202" s="192"/>
      <c r="M202" s="192"/>
      <c r="N202" s="192"/>
      <c r="O202" s="192"/>
      <c r="P202" s="192"/>
      <c r="Q202" s="192"/>
      <c r="R202" s="192"/>
      <c r="S202" s="192"/>
      <c r="T202" s="192"/>
      <c r="U202" s="192"/>
      <c r="V202" s="195" t="s">
        <v>2</v>
      </c>
      <c r="W202" s="195"/>
      <c r="X202" s="195"/>
      <c r="Y202" s="195"/>
      <c r="Z202" s="195"/>
      <c r="AA202" s="195"/>
      <c r="AB202" s="195"/>
      <c r="AC202" s="195"/>
    </row>
    <row r="203" spans="1:29" ht="120">
      <c r="A203" s="11" t="s">
        <v>8</v>
      </c>
      <c r="B203" s="11" t="s">
        <v>9</v>
      </c>
      <c r="C203" s="11" t="s">
        <v>19</v>
      </c>
      <c r="D203" s="11" t="s">
        <v>10</v>
      </c>
      <c r="E203" s="11" t="s">
        <v>20</v>
      </c>
      <c r="F203" s="11" t="s">
        <v>24</v>
      </c>
      <c r="G203" s="12" t="s">
        <v>25</v>
      </c>
      <c r="H203" s="155" t="s">
        <v>26</v>
      </c>
      <c r="I203" s="14" t="s">
        <v>3</v>
      </c>
      <c r="J203" s="13" t="s">
        <v>27</v>
      </c>
      <c r="K203" s="15" t="s">
        <v>29</v>
      </c>
      <c r="L203" s="16" t="s">
        <v>30</v>
      </c>
      <c r="M203" s="159" t="s">
        <v>28</v>
      </c>
      <c r="N203" s="159" t="s">
        <v>31</v>
      </c>
      <c r="O203" s="17" t="s">
        <v>3</v>
      </c>
      <c r="P203" s="159" t="s">
        <v>32</v>
      </c>
      <c r="Q203" s="18" t="s">
        <v>44</v>
      </c>
      <c r="R203" s="163" t="s">
        <v>47</v>
      </c>
      <c r="S203" s="19" t="s">
        <v>416</v>
      </c>
      <c r="T203" s="20" t="s">
        <v>3</v>
      </c>
      <c r="U203" s="19" t="s">
        <v>182</v>
      </c>
      <c r="V203" s="21" t="s">
        <v>11</v>
      </c>
      <c r="W203" s="166" t="s">
        <v>12</v>
      </c>
      <c r="X203" s="21" t="s">
        <v>13</v>
      </c>
      <c r="Y203" s="22" t="s">
        <v>3</v>
      </c>
      <c r="Z203" s="21" t="s">
        <v>14</v>
      </c>
      <c r="AA203" s="23" t="s">
        <v>37</v>
      </c>
      <c r="AB203" s="24" t="s">
        <v>3</v>
      </c>
      <c r="AC203" s="23" t="s">
        <v>38</v>
      </c>
    </row>
    <row r="204" spans="1:29" ht="12" customHeight="1">
      <c r="A204" s="11" t="s">
        <v>190</v>
      </c>
      <c r="B204" s="11" t="s">
        <v>191</v>
      </c>
      <c r="C204" s="11" t="s">
        <v>192</v>
      </c>
      <c r="D204" s="11" t="s">
        <v>193</v>
      </c>
      <c r="E204" s="11" t="s">
        <v>194</v>
      </c>
      <c r="F204" s="11" t="s">
        <v>195</v>
      </c>
      <c r="G204" s="25" t="s">
        <v>196</v>
      </c>
      <c r="H204" s="155" t="s">
        <v>197</v>
      </c>
      <c r="I204" s="26" t="s">
        <v>198</v>
      </c>
      <c r="J204" s="27" t="s">
        <v>199</v>
      </c>
      <c r="K204" s="28" t="s">
        <v>200</v>
      </c>
      <c r="L204" s="29" t="s">
        <v>201</v>
      </c>
      <c r="M204" s="160" t="s">
        <v>202</v>
      </c>
      <c r="N204" s="160" t="s">
        <v>203</v>
      </c>
      <c r="O204" s="30" t="s">
        <v>204</v>
      </c>
      <c r="P204" s="160" t="s">
        <v>205</v>
      </c>
      <c r="Q204" s="31" t="s">
        <v>206</v>
      </c>
      <c r="R204" s="164" t="s">
        <v>207</v>
      </c>
      <c r="S204" s="32" t="s">
        <v>208</v>
      </c>
      <c r="T204" s="33" t="s">
        <v>209</v>
      </c>
      <c r="U204" s="32" t="s">
        <v>210</v>
      </c>
      <c r="V204" s="34" t="s">
        <v>211</v>
      </c>
      <c r="W204" s="167" t="s">
        <v>212</v>
      </c>
      <c r="X204" s="34" t="s">
        <v>213</v>
      </c>
      <c r="Y204" s="35" t="s">
        <v>214</v>
      </c>
      <c r="Z204" s="34" t="s">
        <v>215</v>
      </c>
      <c r="AA204" s="36" t="s">
        <v>216</v>
      </c>
      <c r="AB204" s="37" t="s">
        <v>217</v>
      </c>
      <c r="AC204" s="36" t="s">
        <v>218</v>
      </c>
    </row>
    <row r="205" spans="1:29">
      <c r="A205" s="27" t="s">
        <v>4</v>
      </c>
      <c r="B205" s="51" t="s">
        <v>125</v>
      </c>
      <c r="C205" s="52" t="s">
        <v>126</v>
      </c>
      <c r="D205" s="53" t="s">
        <v>127</v>
      </c>
      <c r="E205" s="39">
        <v>6</v>
      </c>
      <c r="F205" s="27">
        <v>12</v>
      </c>
      <c r="G205" s="148"/>
      <c r="H205" s="57" t="str">
        <f>IF(G205="","",F205*G205)</f>
        <v/>
      </c>
      <c r="I205" s="40"/>
      <c r="J205" s="57" t="str">
        <f>IF(G205="","",ROUND(H205*I205+H205,2))</f>
        <v/>
      </c>
      <c r="K205" s="66"/>
      <c r="L205" s="66"/>
      <c r="M205" s="66"/>
      <c r="N205" s="66"/>
      <c r="O205" s="66"/>
      <c r="P205" s="66"/>
      <c r="Q205" s="139">
        <v>6</v>
      </c>
      <c r="R205" s="148"/>
      <c r="S205" s="79">
        <f>Q205*R205</f>
        <v>0</v>
      </c>
      <c r="T205" s="90"/>
      <c r="U205" s="79">
        <f>ROUND(S205*T205+S205,2)</f>
        <v>0</v>
      </c>
      <c r="V205" s="138">
        <v>4</v>
      </c>
      <c r="W205" s="148"/>
      <c r="X205" s="80">
        <f>W205*V205</f>
        <v>0</v>
      </c>
      <c r="Y205" s="90"/>
      <c r="Z205" s="80">
        <f>ROUND(X205+X205*Y205,2)</f>
        <v>0</v>
      </c>
      <c r="AA205" s="81">
        <v>1000</v>
      </c>
      <c r="AB205" s="90"/>
      <c r="AC205" s="82">
        <f>ROUND(AA205+AA205*AB205,2)</f>
        <v>1000</v>
      </c>
    </row>
    <row r="206" spans="1:29">
      <c r="A206" s="192" t="s">
        <v>39</v>
      </c>
      <c r="B206" s="192"/>
      <c r="C206" s="192"/>
      <c r="D206" s="192"/>
      <c r="E206" s="192"/>
      <c r="F206" s="192"/>
      <c r="G206" s="192"/>
      <c r="H206" s="69">
        <f>SUM(H205:H205)</f>
        <v>0</v>
      </c>
      <c r="I206" s="70"/>
      <c r="J206" s="69">
        <f>SUM(J205:J205)</f>
        <v>0</v>
      </c>
      <c r="K206" s="66"/>
      <c r="L206" s="66"/>
      <c r="M206" s="66"/>
      <c r="N206" s="66"/>
      <c r="O206" s="66"/>
      <c r="P206" s="66"/>
      <c r="Q206" s="83"/>
      <c r="R206" s="83"/>
      <c r="S206" s="74">
        <f>SUM(S205)</f>
        <v>0</v>
      </c>
      <c r="T206" s="75"/>
      <c r="U206" s="74">
        <f>SUM(U205)</f>
        <v>0</v>
      </c>
      <c r="V206" s="84"/>
      <c r="W206" s="84"/>
      <c r="X206" s="76">
        <f>SUM(X205)</f>
        <v>0</v>
      </c>
      <c r="Y206" s="77"/>
      <c r="Z206" s="76">
        <f>SUM(Z205)</f>
        <v>0</v>
      </c>
      <c r="AA206" s="78">
        <f>SUM(AA205)</f>
        <v>1000</v>
      </c>
      <c r="AB206" s="64"/>
      <c r="AC206" s="78">
        <f>SUM(AC205)</f>
        <v>1000</v>
      </c>
    </row>
    <row r="207" spans="1:29">
      <c r="A207" s="191" t="s">
        <v>442</v>
      </c>
      <c r="B207" s="191"/>
      <c r="C207" s="10" t="str">
        <f>IF(G205="","",SUM(H206+N206+S206+X206+AA206))</f>
        <v/>
      </c>
    </row>
    <row r="208" spans="1:29">
      <c r="A208" s="193" t="s">
        <v>443</v>
      </c>
      <c r="B208" s="194"/>
      <c r="C208" s="10" t="str">
        <f>IF(G205="","",SUM(J206,P206,U206,Z206,AC206))</f>
        <v/>
      </c>
    </row>
    <row r="211" spans="1:29">
      <c r="A211" s="176" t="s">
        <v>94</v>
      </c>
      <c r="B211" s="176"/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  <c r="O211" s="176"/>
      <c r="P211" s="176"/>
      <c r="Q211" s="176"/>
      <c r="R211" s="176"/>
      <c r="S211" s="176"/>
      <c r="T211" s="176"/>
      <c r="U211" s="176"/>
      <c r="V211" s="176"/>
      <c r="W211" s="176"/>
      <c r="X211" s="176"/>
      <c r="Y211" s="176"/>
      <c r="Z211" s="176"/>
      <c r="AA211" s="176"/>
      <c r="AB211" s="176"/>
      <c r="AC211" s="176"/>
    </row>
    <row r="212" spans="1:29">
      <c r="A212" s="192" t="s">
        <v>0</v>
      </c>
      <c r="B212" s="192"/>
      <c r="C212" s="192"/>
      <c r="D212" s="192"/>
      <c r="E212" s="192"/>
      <c r="F212" s="192" t="s">
        <v>1</v>
      </c>
      <c r="G212" s="192"/>
      <c r="H212" s="192"/>
      <c r="I212" s="192"/>
      <c r="J212" s="192"/>
      <c r="K212" s="192"/>
      <c r="L212" s="192"/>
      <c r="M212" s="192"/>
      <c r="N212" s="192"/>
      <c r="O212" s="192"/>
      <c r="P212" s="192"/>
      <c r="Q212" s="192"/>
      <c r="R212" s="192"/>
      <c r="S212" s="192"/>
      <c r="T212" s="192"/>
      <c r="U212" s="192"/>
      <c r="V212" s="195" t="s">
        <v>2</v>
      </c>
      <c r="W212" s="195"/>
      <c r="X212" s="195"/>
      <c r="Y212" s="195"/>
      <c r="Z212" s="195"/>
      <c r="AA212" s="195"/>
      <c r="AB212" s="195"/>
      <c r="AC212" s="195"/>
    </row>
    <row r="213" spans="1:29" ht="120">
      <c r="A213" s="11" t="s">
        <v>8</v>
      </c>
      <c r="B213" s="11" t="s">
        <v>9</v>
      </c>
      <c r="C213" s="11" t="s">
        <v>19</v>
      </c>
      <c r="D213" s="11" t="s">
        <v>10</v>
      </c>
      <c r="E213" s="11" t="s">
        <v>20</v>
      </c>
      <c r="F213" s="11" t="s">
        <v>24</v>
      </c>
      <c r="G213" s="12" t="s">
        <v>25</v>
      </c>
      <c r="H213" s="155" t="s">
        <v>26</v>
      </c>
      <c r="I213" s="14" t="s">
        <v>3</v>
      </c>
      <c r="J213" s="13" t="s">
        <v>27</v>
      </c>
      <c r="K213" s="15" t="s">
        <v>29</v>
      </c>
      <c r="L213" s="16" t="s">
        <v>30</v>
      </c>
      <c r="M213" s="159" t="s">
        <v>28</v>
      </c>
      <c r="N213" s="159" t="s">
        <v>31</v>
      </c>
      <c r="O213" s="17" t="s">
        <v>3</v>
      </c>
      <c r="P213" s="159" t="s">
        <v>32</v>
      </c>
      <c r="Q213" s="18" t="s">
        <v>33</v>
      </c>
      <c r="R213" s="163" t="s">
        <v>34</v>
      </c>
      <c r="S213" s="19" t="s">
        <v>35</v>
      </c>
      <c r="T213" s="20" t="s">
        <v>3</v>
      </c>
      <c r="U213" s="19" t="s">
        <v>36</v>
      </c>
      <c r="V213" s="21" t="s">
        <v>11</v>
      </c>
      <c r="W213" s="166" t="s">
        <v>12</v>
      </c>
      <c r="X213" s="21" t="s">
        <v>13</v>
      </c>
      <c r="Y213" s="22" t="s">
        <v>3</v>
      </c>
      <c r="Z213" s="21" t="s">
        <v>14</v>
      </c>
      <c r="AA213" s="23" t="s">
        <v>37</v>
      </c>
      <c r="AB213" s="24" t="s">
        <v>3</v>
      </c>
      <c r="AC213" s="23" t="s">
        <v>38</v>
      </c>
    </row>
    <row r="214" spans="1:29" ht="12" customHeight="1">
      <c r="A214" s="11" t="s">
        <v>190</v>
      </c>
      <c r="B214" s="11" t="s">
        <v>191</v>
      </c>
      <c r="C214" s="11" t="s">
        <v>192</v>
      </c>
      <c r="D214" s="11" t="s">
        <v>193</v>
      </c>
      <c r="E214" s="11" t="s">
        <v>194</v>
      </c>
      <c r="F214" s="11" t="s">
        <v>195</v>
      </c>
      <c r="G214" s="25" t="s">
        <v>196</v>
      </c>
      <c r="H214" s="155" t="s">
        <v>197</v>
      </c>
      <c r="I214" s="26" t="s">
        <v>198</v>
      </c>
      <c r="J214" s="27" t="s">
        <v>199</v>
      </c>
      <c r="K214" s="28" t="s">
        <v>200</v>
      </c>
      <c r="L214" s="29" t="s">
        <v>201</v>
      </c>
      <c r="M214" s="160" t="s">
        <v>202</v>
      </c>
      <c r="N214" s="160" t="s">
        <v>203</v>
      </c>
      <c r="O214" s="30" t="s">
        <v>204</v>
      </c>
      <c r="P214" s="160" t="s">
        <v>205</v>
      </c>
      <c r="Q214" s="31" t="s">
        <v>206</v>
      </c>
      <c r="R214" s="164" t="s">
        <v>207</v>
      </c>
      <c r="S214" s="32" t="s">
        <v>208</v>
      </c>
      <c r="T214" s="33" t="s">
        <v>209</v>
      </c>
      <c r="U214" s="32" t="s">
        <v>210</v>
      </c>
      <c r="V214" s="34" t="s">
        <v>211</v>
      </c>
      <c r="W214" s="167" t="s">
        <v>212</v>
      </c>
      <c r="X214" s="34" t="s">
        <v>213</v>
      </c>
      <c r="Y214" s="35" t="s">
        <v>214</v>
      </c>
      <c r="Z214" s="34" t="s">
        <v>215</v>
      </c>
      <c r="AA214" s="36" t="s">
        <v>216</v>
      </c>
      <c r="AB214" s="37" t="s">
        <v>217</v>
      </c>
      <c r="AC214" s="36" t="s">
        <v>218</v>
      </c>
    </row>
    <row r="215" spans="1:29" ht="24">
      <c r="A215" s="27" t="s">
        <v>4</v>
      </c>
      <c r="B215" s="51" t="s">
        <v>128</v>
      </c>
      <c r="C215" s="52" t="s">
        <v>129</v>
      </c>
      <c r="D215" s="53" t="s">
        <v>130</v>
      </c>
      <c r="E215" s="39">
        <v>4</v>
      </c>
      <c r="F215" s="27">
        <v>8</v>
      </c>
      <c r="G215" s="148"/>
      <c r="H215" s="57" t="str">
        <f>IF(G215="","",F215*G215)</f>
        <v/>
      </c>
      <c r="I215" s="40"/>
      <c r="J215" s="57" t="str">
        <f>IF(G215="","",ROUND(H215*I215+H215,2))</f>
        <v/>
      </c>
      <c r="K215" s="66"/>
      <c r="L215" s="66"/>
      <c r="M215" s="66"/>
      <c r="N215" s="66"/>
      <c r="O215" s="66"/>
      <c r="P215" s="66"/>
      <c r="Q215" s="139">
        <v>2</v>
      </c>
      <c r="R215" s="148"/>
      <c r="S215" s="79">
        <f>Q215*R215</f>
        <v>0</v>
      </c>
      <c r="T215" s="90"/>
      <c r="U215" s="79">
        <f>ROUND(S215*T215+S215,2)</f>
        <v>0</v>
      </c>
      <c r="V215" s="138">
        <v>4</v>
      </c>
      <c r="W215" s="148"/>
      <c r="X215" s="80">
        <f>W215*V215</f>
        <v>0</v>
      </c>
      <c r="Y215" s="90"/>
      <c r="Z215" s="80">
        <f>ROUND(X215+X215*Y215,2)</f>
        <v>0</v>
      </c>
      <c r="AA215" s="81">
        <v>5000</v>
      </c>
      <c r="AB215" s="90"/>
      <c r="AC215" s="82">
        <f>ROUND(AA215+AA215*AB215,2)</f>
        <v>5000</v>
      </c>
    </row>
    <row r="216" spans="1:29">
      <c r="A216" s="192" t="s">
        <v>39</v>
      </c>
      <c r="B216" s="192"/>
      <c r="C216" s="192"/>
      <c r="D216" s="192"/>
      <c r="E216" s="192"/>
      <c r="F216" s="192"/>
      <c r="G216" s="192"/>
      <c r="H216" s="69">
        <f>SUM(H215:H215)</f>
        <v>0</v>
      </c>
      <c r="I216" s="70"/>
      <c r="J216" s="69">
        <f>SUM(J215:J215)</f>
        <v>0</v>
      </c>
      <c r="K216" s="66"/>
      <c r="L216" s="66"/>
      <c r="M216" s="66"/>
      <c r="N216" s="66"/>
      <c r="O216" s="66"/>
      <c r="P216" s="66"/>
      <c r="Q216" s="83"/>
      <c r="R216" s="83"/>
      <c r="S216" s="74">
        <f>SUM(S215)</f>
        <v>0</v>
      </c>
      <c r="T216" s="75"/>
      <c r="U216" s="74">
        <f>SUM(U215)</f>
        <v>0</v>
      </c>
      <c r="V216" s="84"/>
      <c r="W216" s="84"/>
      <c r="X216" s="76">
        <f>SUM(X215)</f>
        <v>0</v>
      </c>
      <c r="Y216" s="77"/>
      <c r="Z216" s="76">
        <f>SUM(Z215)</f>
        <v>0</v>
      </c>
      <c r="AA216" s="78">
        <f>SUM(AA215)</f>
        <v>5000</v>
      </c>
      <c r="AB216" s="64"/>
      <c r="AC216" s="78">
        <f>SUM(AC215)</f>
        <v>5000</v>
      </c>
    </row>
    <row r="217" spans="1:29">
      <c r="A217" s="191" t="s">
        <v>232</v>
      </c>
      <c r="B217" s="191"/>
      <c r="C217" s="10" t="str">
        <f>IF(G215="","",SUM(H216+N216+S216+X216+AA216))</f>
        <v/>
      </c>
    </row>
    <row r="218" spans="1:29">
      <c r="A218" s="193" t="s">
        <v>233</v>
      </c>
      <c r="B218" s="194"/>
      <c r="C218" s="10" t="str">
        <f>IF(G215="","",SUM(J216,P216,U216,Z216,AC216))</f>
        <v/>
      </c>
    </row>
    <row r="221" spans="1:29">
      <c r="A221" s="176" t="s">
        <v>444</v>
      </c>
      <c r="B221" s="176"/>
      <c r="C221" s="176"/>
      <c r="D221" s="176"/>
      <c r="E221" s="176"/>
      <c r="F221" s="176"/>
      <c r="G221" s="176"/>
      <c r="H221" s="176"/>
      <c r="I221" s="176"/>
      <c r="J221" s="176"/>
      <c r="K221" s="176"/>
      <c r="L221" s="176"/>
      <c r="M221" s="176"/>
      <c r="N221" s="176"/>
      <c r="O221" s="176"/>
      <c r="P221" s="176"/>
      <c r="Q221" s="176"/>
      <c r="R221" s="176"/>
      <c r="S221" s="176"/>
      <c r="T221" s="176"/>
      <c r="U221" s="176"/>
      <c r="V221" s="176"/>
      <c r="W221" s="176"/>
      <c r="X221" s="176"/>
      <c r="Y221" s="176"/>
      <c r="Z221" s="176"/>
      <c r="AA221" s="176"/>
      <c r="AB221" s="176"/>
      <c r="AC221" s="176"/>
    </row>
    <row r="222" spans="1:29">
      <c r="A222" s="192" t="s">
        <v>0</v>
      </c>
      <c r="B222" s="192"/>
      <c r="C222" s="192"/>
      <c r="D222" s="192"/>
      <c r="E222" s="192"/>
      <c r="F222" s="192" t="s">
        <v>1</v>
      </c>
      <c r="G222" s="192"/>
      <c r="H222" s="192"/>
      <c r="I222" s="192"/>
      <c r="J222" s="192"/>
      <c r="K222" s="192"/>
      <c r="L222" s="192"/>
      <c r="M222" s="192"/>
      <c r="N222" s="192"/>
      <c r="O222" s="192"/>
      <c r="P222" s="192"/>
      <c r="Q222" s="192"/>
      <c r="R222" s="192"/>
      <c r="S222" s="192"/>
      <c r="T222" s="192"/>
      <c r="U222" s="192"/>
      <c r="V222" s="195" t="s">
        <v>2</v>
      </c>
      <c r="W222" s="195"/>
      <c r="X222" s="195"/>
      <c r="Y222" s="195"/>
      <c r="Z222" s="195"/>
      <c r="AA222" s="195"/>
      <c r="AB222" s="195"/>
      <c r="AC222" s="195"/>
    </row>
    <row r="223" spans="1:29" ht="120">
      <c r="A223" s="11" t="s">
        <v>8</v>
      </c>
      <c r="B223" s="11" t="s">
        <v>9</v>
      </c>
      <c r="C223" s="11" t="s">
        <v>19</v>
      </c>
      <c r="D223" s="11" t="s">
        <v>10</v>
      </c>
      <c r="E223" s="11" t="s">
        <v>20</v>
      </c>
      <c r="F223" s="11" t="s">
        <v>24</v>
      </c>
      <c r="G223" s="12" t="s">
        <v>25</v>
      </c>
      <c r="H223" s="155" t="s">
        <v>26</v>
      </c>
      <c r="I223" s="14" t="s">
        <v>3</v>
      </c>
      <c r="J223" s="13" t="s">
        <v>27</v>
      </c>
      <c r="K223" s="15" t="s">
        <v>29</v>
      </c>
      <c r="L223" s="16" t="s">
        <v>30</v>
      </c>
      <c r="M223" s="159" t="s">
        <v>28</v>
      </c>
      <c r="N223" s="159" t="s">
        <v>31</v>
      </c>
      <c r="O223" s="17" t="s">
        <v>3</v>
      </c>
      <c r="P223" s="159" t="s">
        <v>32</v>
      </c>
      <c r="Q223" s="18" t="s">
        <v>44</v>
      </c>
      <c r="R223" s="163" t="s">
        <v>47</v>
      </c>
      <c r="S223" s="19" t="s">
        <v>416</v>
      </c>
      <c r="T223" s="20" t="s">
        <v>3</v>
      </c>
      <c r="U223" s="19" t="s">
        <v>417</v>
      </c>
      <c r="V223" s="21" t="s">
        <v>11</v>
      </c>
      <c r="W223" s="166" t="s">
        <v>12</v>
      </c>
      <c r="X223" s="21" t="s">
        <v>13</v>
      </c>
      <c r="Y223" s="22" t="s">
        <v>3</v>
      </c>
      <c r="Z223" s="21" t="s">
        <v>14</v>
      </c>
      <c r="AA223" s="23" t="s">
        <v>37</v>
      </c>
      <c r="AB223" s="24" t="s">
        <v>3</v>
      </c>
      <c r="AC223" s="23" t="s">
        <v>38</v>
      </c>
    </row>
    <row r="224" spans="1:29" ht="12" customHeight="1">
      <c r="A224" s="11" t="s">
        <v>190</v>
      </c>
      <c r="B224" s="11" t="s">
        <v>191</v>
      </c>
      <c r="C224" s="11" t="s">
        <v>192</v>
      </c>
      <c r="D224" s="11" t="s">
        <v>193</v>
      </c>
      <c r="E224" s="11" t="s">
        <v>194</v>
      </c>
      <c r="F224" s="11" t="s">
        <v>195</v>
      </c>
      <c r="G224" s="25" t="s">
        <v>196</v>
      </c>
      <c r="H224" s="155" t="s">
        <v>197</v>
      </c>
      <c r="I224" s="26" t="s">
        <v>198</v>
      </c>
      <c r="J224" s="27" t="s">
        <v>199</v>
      </c>
      <c r="K224" s="28" t="s">
        <v>200</v>
      </c>
      <c r="L224" s="29" t="s">
        <v>201</v>
      </c>
      <c r="M224" s="160" t="s">
        <v>202</v>
      </c>
      <c r="N224" s="160" t="s">
        <v>203</v>
      </c>
      <c r="O224" s="30" t="s">
        <v>204</v>
      </c>
      <c r="P224" s="160" t="s">
        <v>205</v>
      </c>
      <c r="Q224" s="31" t="s">
        <v>206</v>
      </c>
      <c r="R224" s="164" t="s">
        <v>207</v>
      </c>
      <c r="S224" s="32" t="s">
        <v>208</v>
      </c>
      <c r="T224" s="33" t="s">
        <v>209</v>
      </c>
      <c r="U224" s="32" t="s">
        <v>210</v>
      </c>
      <c r="V224" s="34" t="s">
        <v>211</v>
      </c>
      <c r="W224" s="167" t="s">
        <v>212</v>
      </c>
      <c r="X224" s="34" t="s">
        <v>213</v>
      </c>
      <c r="Y224" s="35" t="s">
        <v>214</v>
      </c>
      <c r="Z224" s="34" t="s">
        <v>215</v>
      </c>
      <c r="AA224" s="36" t="s">
        <v>216</v>
      </c>
      <c r="AB224" s="37" t="s">
        <v>217</v>
      </c>
      <c r="AC224" s="36" t="s">
        <v>218</v>
      </c>
    </row>
    <row r="225" spans="1:29">
      <c r="A225" s="27" t="s">
        <v>4</v>
      </c>
      <c r="B225" s="51" t="s">
        <v>131</v>
      </c>
      <c r="C225" s="52" t="s">
        <v>132</v>
      </c>
      <c r="D225" s="53" t="s">
        <v>133</v>
      </c>
      <c r="E225" s="39">
        <v>3</v>
      </c>
      <c r="F225" s="27">
        <v>6</v>
      </c>
      <c r="G225" s="148"/>
      <c r="H225" s="57" t="str">
        <f>IF(G225="","",F225*G225)</f>
        <v/>
      </c>
      <c r="I225" s="40"/>
      <c r="J225" s="57" t="str">
        <f>IF(G225="","",ROUND(H225*I225+H225,2))</f>
        <v/>
      </c>
      <c r="K225" s="66"/>
      <c r="L225" s="66"/>
      <c r="M225" s="66"/>
      <c r="N225" s="66"/>
      <c r="O225" s="66"/>
      <c r="P225" s="66"/>
      <c r="Q225" s="139">
        <v>6</v>
      </c>
      <c r="R225" s="148"/>
      <c r="S225" s="79">
        <f>Q225*R225</f>
        <v>0</v>
      </c>
      <c r="T225" s="90"/>
      <c r="U225" s="79">
        <f>ROUND(S225*T225+S225,2)</f>
        <v>0</v>
      </c>
      <c r="V225" s="138">
        <v>4</v>
      </c>
      <c r="W225" s="148"/>
      <c r="X225" s="80">
        <f>W225*V225</f>
        <v>0</v>
      </c>
      <c r="Y225" s="90"/>
      <c r="Z225" s="80">
        <f>ROUND(X225+X225*Y225,2)</f>
        <v>0</v>
      </c>
      <c r="AA225" s="81">
        <v>3000</v>
      </c>
      <c r="AB225" s="90"/>
      <c r="AC225" s="82">
        <f>ROUND(AA225+AA225*AB225,2)</f>
        <v>3000</v>
      </c>
    </row>
    <row r="226" spans="1:29">
      <c r="A226" s="192" t="s">
        <v>39</v>
      </c>
      <c r="B226" s="192"/>
      <c r="C226" s="192"/>
      <c r="D226" s="192"/>
      <c r="E226" s="192"/>
      <c r="F226" s="192"/>
      <c r="G226" s="192"/>
      <c r="H226" s="69">
        <f>SUM(H225:H225)</f>
        <v>0</v>
      </c>
      <c r="I226" s="70"/>
      <c r="J226" s="69">
        <f>SUM(J225:J225)</f>
        <v>0</v>
      </c>
      <c r="K226" s="66"/>
      <c r="L226" s="66"/>
      <c r="M226" s="66"/>
      <c r="N226" s="66"/>
      <c r="O226" s="66"/>
      <c r="P226" s="66"/>
      <c r="Q226" s="83"/>
      <c r="R226" s="83"/>
      <c r="S226" s="74">
        <f>SUM(S225)</f>
        <v>0</v>
      </c>
      <c r="T226" s="75"/>
      <c r="U226" s="74">
        <f>SUM(U225)</f>
        <v>0</v>
      </c>
      <c r="V226" s="84"/>
      <c r="W226" s="84"/>
      <c r="X226" s="76">
        <f>SUM(X225)</f>
        <v>0</v>
      </c>
      <c r="Y226" s="77"/>
      <c r="Z226" s="76">
        <f>SUM(Z225)</f>
        <v>0</v>
      </c>
      <c r="AA226" s="78">
        <f>SUM(AA225)</f>
        <v>3000</v>
      </c>
      <c r="AB226" s="64"/>
      <c r="AC226" s="78">
        <f>SUM(AC225)</f>
        <v>3000</v>
      </c>
    </row>
    <row r="227" spans="1:29">
      <c r="A227" s="191" t="s">
        <v>445</v>
      </c>
      <c r="B227" s="191"/>
      <c r="C227" s="10" t="str">
        <f>IF(G225="","",SUM(H226+N226+S226+X226+AA226))</f>
        <v/>
      </c>
    </row>
    <row r="228" spans="1:29">
      <c r="A228" s="193" t="s">
        <v>446</v>
      </c>
      <c r="B228" s="194"/>
      <c r="C228" s="10" t="str">
        <f>IF(G225="","",SUM(J226,P226,U226,Z226,AC226))</f>
        <v/>
      </c>
    </row>
    <row r="231" spans="1:29">
      <c r="A231" s="176" t="s">
        <v>95</v>
      </c>
      <c r="B231" s="176"/>
      <c r="C231" s="176"/>
      <c r="D231" s="176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  <c r="P231" s="176"/>
      <c r="Q231" s="176"/>
      <c r="R231" s="176"/>
      <c r="S231" s="176"/>
      <c r="T231" s="176"/>
      <c r="U231" s="176"/>
      <c r="V231" s="176"/>
      <c r="W231" s="176"/>
      <c r="X231" s="176"/>
      <c r="Y231" s="176"/>
      <c r="Z231" s="176"/>
      <c r="AA231" s="176"/>
      <c r="AB231" s="176"/>
      <c r="AC231" s="176"/>
    </row>
    <row r="232" spans="1:29">
      <c r="A232" s="192" t="s">
        <v>0</v>
      </c>
      <c r="B232" s="192"/>
      <c r="C232" s="192"/>
      <c r="D232" s="192"/>
      <c r="E232" s="192"/>
      <c r="F232" s="192" t="s">
        <v>1</v>
      </c>
      <c r="G232" s="192"/>
      <c r="H232" s="192"/>
      <c r="I232" s="192"/>
      <c r="J232" s="192"/>
      <c r="K232" s="192"/>
      <c r="L232" s="192"/>
      <c r="M232" s="192"/>
      <c r="N232" s="192"/>
      <c r="O232" s="192"/>
      <c r="P232" s="192"/>
      <c r="Q232" s="192"/>
      <c r="R232" s="192"/>
      <c r="S232" s="192"/>
      <c r="T232" s="192"/>
      <c r="U232" s="192"/>
      <c r="V232" s="195" t="s">
        <v>2</v>
      </c>
      <c r="W232" s="195"/>
      <c r="X232" s="195"/>
      <c r="Y232" s="195"/>
      <c r="Z232" s="195"/>
      <c r="AA232" s="195"/>
      <c r="AB232" s="195"/>
      <c r="AC232" s="195"/>
    </row>
    <row r="233" spans="1:29" ht="120">
      <c r="A233" s="11" t="s">
        <v>8</v>
      </c>
      <c r="B233" s="11" t="s">
        <v>9</v>
      </c>
      <c r="C233" s="11" t="s">
        <v>19</v>
      </c>
      <c r="D233" s="11" t="s">
        <v>10</v>
      </c>
      <c r="E233" s="11" t="s">
        <v>20</v>
      </c>
      <c r="F233" s="11" t="s">
        <v>24</v>
      </c>
      <c r="G233" s="12" t="s">
        <v>25</v>
      </c>
      <c r="H233" s="155" t="s">
        <v>26</v>
      </c>
      <c r="I233" s="14" t="s">
        <v>3</v>
      </c>
      <c r="J233" s="13" t="s">
        <v>27</v>
      </c>
      <c r="K233" s="15" t="s">
        <v>29</v>
      </c>
      <c r="L233" s="16" t="s">
        <v>30</v>
      </c>
      <c r="M233" s="159" t="s">
        <v>28</v>
      </c>
      <c r="N233" s="159" t="s">
        <v>31</v>
      </c>
      <c r="O233" s="17" t="s">
        <v>3</v>
      </c>
      <c r="P233" s="159" t="s">
        <v>32</v>
      </c>
      <c r="Q233" s="18" t="s">
        <v>33</v>
      </c>
      <c r="R233" s="163" t="s">
        <v>34</v>
      </c>
      <c r="S233" s="19" t="s">
        <v>35</v>
      </c>
      <c r="T233" s="20" t="s">
        <v>3</v>
      </c>
      <c r="U233" s="19" t="s">
        <v>36</v>
      </c>
      <c r="V233" s="21" t="s">
        <v>11</v>
      </c>
      <c r="W233" s="166" t="s">
        <v>12</v>
      </c>
      <c r="X233" s="21" t="s">
        <v>13</v>
      </c>
      <c r="Y233" s="22" t="s">
        <v>3</v>
      </c>
      <c r="Z233" s="21" t="s">
        <v>14</v>
      </c>
      <c r="AA233" s="23" t="s">
        <v>37</v>
      </c>
      <c r="AB233" s="24" t="s">
        <v>3</v>
      </c>
      <c r="AC233" s="23" t="s">
        <v>38</v>
      </c>
    </row>
    <row r="234" spans="1:29" ht="12" customHeight="1">
      <c r="A234" s="11" t="s">
        <v>190</v>
      </c>
      <c r="B234" s="11" t="s">
        <v>191</v>
      </c>
      <c r="C234" s="11" t="s">
        <v>192</v>
      </c>
      <c r="D234" s="11" t="s">
        <v>193</v>
      </c>
      <c r="E234" s="11" t="s">
        <v>194</v>
      </c>
      <c r="F234" s="11" t="s">
        <v>195</v>
      </c>
      <c r="G234" s="25" t="s">
        <v>196</v>
      </c>
      <c r="H234" s="155" t="s">
        <v>197</v>
      </c>
      <c r="I234" s="26" t="s">
        <v>198</v>
      </c>
      <c r="J234" s="27" t="s">
        <v>199</v>
      </c>
      <c r="K234" s="28" t="s">
        <v>200</v>
      </c>
      <c r="L234" s="29" t="s">
        <v>201</v>
      </c>
      <c r="M234" s="160" t="s">
        <v>202</v>
      </c>
      <c r="N234" s="160" t="s">
        <v>203</v>
      </c>
      <c r="O234" s="30" t="s">
        <v>204</v>
      </c>
      <c r="P234" s="160" t="s">
        <v>205</v>
      </c>
      <c r="Q234" s="31" t="s">
        <v>206</v>
      </c>
      <c r="R234" s="164" t="s">
        <v>207</v>
      </c>
      <c r="S234" s="32" t="s">
        <v>208</v>
      </c>
      <c r="T234" s="33" t="s">
        <v>209</v>
      </c>
      <c r="U234" s="32" t="s">
        <v>210</v>
      </c>
      <c r="V234" s="34" t="s">
        <v>211</v>
      </c>
      <c r="W234" s="167" t="s">
        <v>212</v>
      </c>
      <c r="X234" s="34" t="s">
        <v>213</v>
      </c>
      <c r="Y234" s="35" t="s">
        <v>214</v>
      </c>
      <c r="Z234" s="34" t="s">
        <v>215</v>
      </c>
      <c r="AA234" s="36" t="s">
        <v>216</v>
      </c>
      <c r="AB234" s="37" t="s">
        <v>217</v>
      </c>
      <c r="AC234" s="36" t="s">
        <v>218</v>
      </c>
    </row>
    <row r="235" spans="1:29" ht="24">
      <c r="A235" s="27" t="s">
        <v>4</v>
      </c>
      <c r="B235" s="51" t="s">
        <v>134</v>
      </c>
      <c r="C235" s="47" t="s">
        <v>135</v>
      </c>
      <c r="D235" s="47" t="s">
        <v>136</v>
      </c>
      <c r="E235" s="39">
        <v>1</v>
      </c>
      <c r="F235" s="27">
        <v>2</v>
      </c>
      <c r="G235" s="148"/>
      <c r="H235" s="57" t="str">
        <f>IF(G235="","",F235*G235)</f>
        <v/>
      </c>
      <c r="I235" s="40"/>
      <c r="J235" s="57" t="str">
        <f>IF(G235="","",ROUND(H235*I235+H235,2))</f>
        <v/>
      </c>
      <c r="K235" s="66"/>
      <c r="L235" s="66"/>
      <c r="M235" s="66"/>
      <c r="N235" s="66"/>
      <c r="O235" s="66"/>
      <c r="P235" s="66"/>
      <c r="Q235" s="174">
        <v>12</v>
      </c>
      <c r="R235" s="206"/>
      <c r="S235" s="179">
        <f>Q235*R235</f>
        <v>0</v>
      </c>
      <c r="T235" s="171"/>
      <c r="U235" s="179">
        <f>ROUND(S235*T235+S235,2)</f>
        <v>0</v>
      </c>
      <c r="V235" s="182">
        <v>5</v>
      </c>
      <c r="W235" s="206"/>
      <c r="X235" s="212">
        <f>W235*V235</f>
        <v>0</v>
      </c>
      <c r="Y235" s="171"/>
      <c r="Z235" s="212">
        <f>ROUND(X235+X235*Y235,2)</f>
        <v>0</v>
      </c>
      <c r="AA235" s="202">
        <v>3000</v>
      </c>
      <c r="AB235" s="171"/>
      <c r="AC235" s="177">
        <f>ROUND(AA235+AA235*AB235,2)</f>
        <v>3000</v>
      </c>
    </row>
    <row r="236" spans="1:29" ht="24">
      <c r="A236" s="27" t="s">
        <v>5</v>
      </c>
      <c r="B236" s="51" t="s">
        <v>134</v>
      </c>
      <c r="C236" s="47" t="s">
        <v>137</v>
      </c>
      <c r="D236" s="47" t="s">
        <v>136</v>
      </c>
      <c r="E236" s="39">
        <v>13</v>
      </c>
      <c r="F236" s="27">
        <v>20</v>
      </c>
      <c r="G236" s="148"/>
      <c r="H236" s="57" t="str">
        <f>IF(G236="","",F236*G236)</f>
        <v/>
      </c>
      <c r="I236" s="40"/>
      <c r="J236" s="57" t="str">
        <f>IF(G236="","",ROUND(H236*I236+H236,2))</f>
        <v/>
      </c>
      <c r="K236" s="66"/>
      <c r="L236" s="66"/>
      <c r="M236" s="66"/>
      <c r="N236" s="66"/>
      <c r="O236" s="66"/>
      <c r="P236" s="66"/>
      <c r="Q236" s="175"/>
      <c r="R236" s="207"/>
      <c r="S236" s="180"/>
      <c r="T236" s="172"/>
      <c r="U236" s="180"/>
      <c r="V236" s="183"/>
      <c r="W236" s="207"/>
      <c r="X236" s="213"/>
      <c r="Y236" s="172"/>
      <c r="Z236" s="213"/>
      <c r="AA236" s="203"/>
      <c r="AB236" s="172"/>
      <c r="AC236" s="178"/>
    </row>
    <row r="237" spans="1:29">
      <c r="A237" s="27" t="s">
        <v>6</v>
      </c>
      <c r="B237" s="51" t="s">
        <v>138</v>
      </c>
      <c r="C237" s="47" t="s">
        <v>139</v>
      </c>
      <c r="D237" s="47" t="s">
        <v>136</v>
      </c>
      <c r="E237" s="39">
        <v>10</v>
      </c>
      <c r="F237" s="27">
        <v>18</v>
      </c>
      <c r="G237" s="148"/>
      <c r="H237" s="57" t="str">
        <f>IF(G237="","",F237*G237)</f>
        <v/>
      </c>
      <c r="I237" s="40"/>
      <c r="J237" s="57" t="str">
        <f>IF(G237="","",ROUND(H237*I237+H237,2))</f>
        <v/>
      </c>
      <c r="K237" s="66"/>
      <c r="L237" s="66"/>
      <c r="M237" s="66"/>
      <c r="N237" s="66"/>
      <c r="O237" s="66"/>
      <c r="P237" s="66"/>
      <c r="Q237" s="175"/>
      <c r="R237" s="207"/>
      <c r="S237" s="180"/>
      <c r="T237" s="172"/>
      <c r="U237" s="180"/>
      <c r="V237" s="183"/>
      <c r="W237" s="207"/>
      <c r="X237" s="213"/>
      <c r="Y237" s="172"/>
      <c r="Z237" s="213"/>
      <c r="AA237" s="203"/>
      <c r="AB237" s="172"/>
      <c r="AC237" s="178"/>
    </row>
    <row r="238" spans="1:29">
      <c r="A238" s="192" t="s">
        <v>39</v>
      </c>
      <c r="B238" s="192"/>
      <c r="C238" s="192"/>
      <c r="D238" s="192"/>
      <c r="E238" s="192"/>
      <c r="F238" s="192"/>
      <c r="G238" s="192"/>
      <c r="H238" s="69">
        <f>SUM(H235:H237)</f>
        <v>0</v>
      </c>
      <c r="I238" s="70"/>
      <c r="J238" s="69">
        <f>SUM(J235:J237)</f>
        <v>0</v>
      </c>
      <c r="K238" s="66"/>
      <c r="L238" s="66"/>
      <c r="M238" s="66"/>
      <c r="N238" s="66"/>
      <c r="O238" s="66"/>
      <c r="P238" s="66"/>
      <c r="Q238" s="83"/>
      <c r="R238" s="83"/>
      <c r="S238" s="74">
        <f>SUM(S235)</f>
        <v>0</v>
      </c>
      <c r="T238" s="75"/>
      <c r="U238" s="74">
        <f>SUM(U235)</f>
        <v>0</v>
      </c>
      <c r="V238" s="84"/>
      <c r="W238" s="84"/>
      <c r="X238" s="76">
        <f>SUM(X235)</f>
        <v>0</v>
      </c>
      <c r="Y238" s="77"/>
      <c r="Z238" s="76">
        <f>SUM(Z235)</f>
        <v>0</v>
      </c>
      <c r="AA238" s="78">
        <f>SUM(AA235)</f>
        <v>3000</v>
      </c>
      <c r="AB238" s="64"/>
      <c r="AC238" s="78">
        <f>SUM(AC235)</f>
        <v>3000</v>
      </c>
    </row>
    <row r="239" spans="1:29">
      <c r="A239" s="191" t="s">
        <v>447</v>
      </c>
      <c r="B239" s="191"/>
      <c r="C239" s="10" t="str">
        <f>IF(G237="","",SUM(H238+N238+S238+X238+AA238))</f>
        <v/>
      </c>
    </row>
    <row r="240" spans="1:29">
      <c r="A240" s="193" t="s">
        <v>448</v>
      </c>
      <c r="B240" s="194"/>
      <c r="C240" s="10" t="str">
        <f>IF(G237="","",SUM(J238,P238,U238,Z238,AC238))</f>
        <v/>
      </c>
    </row>
    <row r="242" spans="1:29">
      <c r="A242" s="129"/>
      <c r="B242" s="129"/>
      <c r="C242" s="131"/>
    </row>
    <row r="243" spans="1:29">
      <c r="A243" s="176" t="s">
        <v>449</v>
      </c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6"/>
      <c r="U243" s="176"/>
      <c r="V243" s="176"/>
      <c r="W243" s="176"/>
      <c r="X243" s="176"/>
      <c r="Y243" s="176"/>
      <c r="Z243" s="176"/>
      <c r="AA243" s="176"/>
      <c r="AB243" s="176"/>
      <c r="AC243" s="176"/>
    </row>
    <row r="244" spans="1:29">
      <c r="A244" s="192" t="s">
        <v>0</v>
      </c>
      <c r="B244" s="192"/>
      <c r="C244" s="192"/>
      <c r="D244" s="192"/>
      <c r="E244" s="192"/>
      <c r="F244" s="192" t="s">
        <v>1</v>
      </c>
      <c r="G244" s="192"/>
      <c r="H244" s="192"/>
      <c r="I244" s="192"/>
      <c r="J244" s="192"/>
      <c r="K244" s="192"/>
      <c r="L244" s="192"/>
      <c r="M244" s="192"/>
      <c r="N244" s="192"/>
      <c r="O244" s="192"/>
      <c r="P244" s="192"/>
      <c r="Q244" s="192"/>
      <c r="R244" s="192"/>
      <c r="S244" s="192"/>
      <c r="T244" s="192"/>
      <c r="U244" s="192"/>
      <c r="V244" s="195" t="s">
        <v>2</v>
      </c>
      <c r="W244" s="195"/>
      <c r="X244" s="195"/>
      <c r="Y244" s="195"/>
      <c r="Z244" s="195"/>
      <c r="AA244" s="195"/>
      <c r="AB244" s="195"/>
      <c r="AC244" s="195"/>
    </row>
    <row r="245" spans="1:29" ht="120">
      <c r="A245" s="11" t="s">
        <v>8</v>
      </c>
      <c r="B245" s="11" t="s">
        <v>9</v>
      </c>
      <c r="C245" s="11" t="s">
        <v>19</v>
      </c>
      <c r="D245" s="11" t="s">
        <v>10</v>
      </c>
      <c r="E245" s="11" t="s">
        <v>20</v>
      </c>
      <c r="F245" s="11" t="s">
        <v>24</v>
      </c>
      <c r="G245" s="12" t="s">
        <v>25</v>
      </c>
      <c r="H245" s="155" t="s">
        <v>26</v>
      </c>
      <c r="I245" s="14" t="s">
        <v>3</v>
      </c>
      <c r="J245" s="13" t="s">
        <v>27</v>
      </c>
      <c r="K245" s="15" t="s">
        <v>29</v>
      </c>
      <c r="L245" s="16" t="s">
        <v>30</v>
      </c>
      <c r="M245" s="159" t="s">
        <v>28</v>
      </c>
      <c r="N245" s="159" t="s">
        <v>31</v>
      </c>
      <c r="O245" s="17" t="s">
        <v>3</v>
      </c>
      <c r="P245" s="159" t="s">
        <v>32</v>
      </c>
      <c r="Q245" s="18" t="s">
        <v>33</v>
      </c>
      <c r="R245" s="163" t="s">
        <v>34</v>
      </c>
      <c r="S245" s="19" t="s">
        <v>35</v>
      </c>
      <c r="T245" s="20" t="s">
        <v>3</v>
      </c>
      <c r="U245" s="19" t="s">
        <v>36</v>
      </c>
      <c r="V245" s="21" t="s">
        <v>11</v>
      </c>
      <c r="W245" s="166" t="s">
        <v>12</v>
      </c>
      <c r="X245" s="21" t="s">
        <v>13</v>
      </c>
      <c r="Y245" s="22" t="s">
        <v>3</v>
      </c>
      <c r="Z245" s="21" t="s">
        <v>14</v>
      </c>
      <c r="AA245" s="23" t="s">
        <v>37</v>
      </c>
      <c r="AB245" s="24" t="s">
        <v>3</v>
      </c>
      <c r="AC245" s="23" t="s">
        <v>38</v>
      </c>
    </row>
    <row r="246" spans="1:29" ht="12" customHeight="1">
      <c r="A246" s="11" t="s">
        <v>190</v>
      </c>
      <c r="B246" s="11" t="s">
        <v>191</v>
      </c>
      <c r="C246" s="11" t="s">
        <v>192</v>
      </c>
      <c r="D246" s="11" t="s">
        <v>193</v>
      </c>
      <c r="E246" s="11" t="s">
        <v>194</v>
      </c>
      <c r="F246" s="11" t="s">
        <v>195</v>
      </c>
      <c r="G246" s="25" t="s">
        <v>196</v>
      </c>
      <c r="H246" s="155" t="s">
        <v>197</v>
      </c>
      <c r="I246" s="26" t="s">
        <v>198</v>
      </c>
      <c r="J246" s="27" t="s">
        <v>199</v>
      </c>
      <c r="K246" s="28" t="s">
        <v>200</v>
      </c>
      <c r="L246" s="29" t="s">
        <v>201</v>
      </c>
      <c r="M246" s="160" t="s">
        <v>202</v>
      </c>
      <c r="N246" s="160" t="s">
        <v>203</v>
      </c>
      <c r="O246" s="30" t="s">
        <v>204</v>
      </c>
      <c r="P246" s="160" t="s">
        <v>205</v>
      </c>
      <c r="Q246" s="31" t="s">
        <v>206</v>
      </c>
      <c r="R246" s="164" t="s">
        <v>207</v>
      </c>
      <c r="S246" s="32" t="s">
        <v>208</v>
      </c>
      <c r="T246" s="33" t="s">
        <v>209</v>
      </c>
      <c r="U246" s="32" t="s">
        <v>210</v>
      </c>
      <c r="V246" s="34" t="s">
        <v>211</v>
      </c>
      <c r="W246" s="167" t="s">
        <v>212</v>
      </c>
      <c r="X246" s="34" t="s">
        <v>213</v>
      </c>
      <c r="Y246" s="35" t="s">
        <v>214</v>
      </c>
      <c r="Z246" s="34" t="s">
        <v>215</v>
      </c>
      <c r="AA246" s="36" t="s">
        <v>216</v>
      </c>
      <c r="AB246" s="37" t="s">
        <v>217</v>
      </c>
      <c r="AC246" s="36" t="s">
        <v>218</v>
      </c>
    </row>
    <row r="247" spans="1:29" ht="24">
      <c r="A247" s="27" t="s">
        <v>4</v>
      </c>
      <c r="B247" s="51" t="s">
        <v>140</v>
      </c>
      <c r="C247" s="52" t="s">
        <v>141</v>
      </c>
      <c r="D247" s="53" t="s">
        <v>142</v>
      </c>
      <c r="E247" s="39">
        <v>1</v>
      </c>
      <c r="F247" s="27">
        <v>2</v>
      </c>
      <c r="G247" s="148"/>
      <c r="H247" s="57" t="str">
        <f>IF(G247="","",F247*G247)</f>
        <v/>
      </c>
      <c r="I247" s="40"/>
      <c r="J247" s="57" t="str">
        <f>IF(G247="","",ROUND(H247*I247+H247,2))</f>
        <v/>
      </c>
      <c r="K247" s="66"/>
      <c r="L247" s="66"/>
      <c r="M247" s="66"/>
      <c r="N247" s="66"/>
      <c r="O247" s="66"/>
      <c r="P247" s="66"/>
      <c r="Q247" s="139">
        <v>2</v>
      </c>
      <c r="R247" s="148"/>
      <c r="S247" s="79">
        <f>Q247*R247</f>
        <v>0</v>
      </c>
      <c r="T247" s="90"/>
      <c r="U247" s="79">
        <f>ROUND(S247*T247+S247,2)</f>
        <v>0</v>
      </c>
      <c r="V247" s="138">
        <v>4</v>
      </c>
      <c r="W247" s="148"/>
      <c r="X247" s="80">
        <f>W247*V247</f>
        <v>0</v>
      </c>
      <c r="Y247" s="90"/>
      <c r="Z247" s="80">
        <f>ROUND(X247+X247*Y247,2)</f>
        <v>0</v>
      </c>
      <c r="AA247" s="81">
        <v>7000</v>
      </c>
      <c r="AB247" s="90"/>
      <c r="AC247" s="82">
        <f>ROUND(AA247+AA247*AB247,2)</f>
        <v>7000</v>
      </c>
    </row>
    <row r="248" spans="1:29">
      <c r="A248" s="192" t="s">
        <v>39</v>
      </c>
      <c r="B248" s="192"/>
      <c r="C248" s="192"/>
      <c r="D248" s="192"/>
      <c r="E248" s="192"/>
      <c r="F248" s="192"/>
      <c r="G248" s="192"/>
      <c r="H248" s="69">
        <f>SUM(H247:H247)</f>
        <v>0</v>
      </c>
      <c r="I248" s="70"/>
      <c r="J248" s="69">
        <f>SUM(J247:J247)</f>
        <v>0</v>
      </c>
      <c r="K248" s="66"/>
      <c r="L248" s="66"/>
      <c r="M248" s="66"/>
      <c r="N248" s="66"/>
      <c r="O248" s="66"/>
      <c r="P248" s="66"/>
      <c r="Q248" s="83"/>
      <c r="R248" s="83"/>
      <c r="S248" s="74">
        <f>SUM(S247)</f>
        <v>0</v>
      </c>
      <c r="T248" s="75"/>
      <c r="U248" s="74">
        <f>SUM(U247)</f>
        <v>0</v>
      </c>
      <c r="V248" s="84"/>
      <c r="W248" s="84"/>
      <c r="X248" s="76">
        <f>SUM(X247)</f>
        <v>0</v>
      </c>
      <c r="Y248" s="77"/>
      <c r="Z248" s="76">
        <f>SUM(Z247)</f>
        <v>0</v>
      </c>
      <c r="AA248" s="78">
        <f>SUM(AA247)</f>
        <v>7000</v>
      </c>
      <c r="AB248" s="64"/>
      <c r="AC248" s="78">
        <f>SUM(AC247)</f>
        <v>7000</v>
      </c>
    </row>
    <row r="249" spans="1:29">
      <c r="A249" s="191" t="s">
        <v>450</v>
      </c>
      <c r="B249" s="191"/>
      <c r="C249" s="10" t="str">
        <f>IF(G247="","",SUM(H248+N248+S248+X248+AA248))</f>
        <v/>
      </c>
    </row>
    <row r="250" spans="1:29">
      <c r="A250" s="193" t="s">
        <v>451</v>
      </c>
      <c r="B250" s="194"/>
      <c r="C250" s="10" t="str">
        <f>IF(G247="","",SUM(J248,P248,U248,Z248,AC248))</f>
        <v/>
      </c>
    </row>
    <row r="253" spans="1:29">
      <c r="A253" s="176" t="s">
        <v>452</v>
      </c>
      <c r="B253" s="176"/>
      <c r="C253" s="176"/>
      <c r="D253" s="176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  <c r="O253" s="176"/>
      <c r="P253" s="176"/>
      <c r="Q253" s="176"/>
      <c r="R253" s="176"/>
      <c r="S253" s="176"/>
      <c r="T253" s="176"/>
      <c r="U253" s="176"/>
      <c r="V253" s="176"/>
      <c r="W253" s="176"/>
      <c r="X253" s="176"/>
      <c r="Y253" s="176"/>
      <c r="Z253" s="176"/>
      <c r="AA253" s="176"/>
      <c r="AB253" s="176"/>
      <c r="AC253" s="176"/>
    </row>
    <row r="254" spans="1:29">
      <c r="A254" s="192" t="s">
        <v>0</v>
      </c>
      <c r="B254" s="192"/>
      <c r="C254" s="192"/>
      <c r="D254" s="192"/>
      <c r="E254" s="192"/>
      <c r="F254" s="192" t="s">
        <v>1</v>
      </c>
      <c r="G254" s="192"/>
      <c r="H254" s="192"/>
      <c r="I254" s="192"/>
      <c r="J254" s="192"/>
      <c r="K254" s="192"/>
      <c r="L254" s="192"/>
      <c r="M254" s="192"/>
      <c r="N254" s="192"/>
      <c r="O254" s="192"/>
      <c r="P254" s="192"/>
      <c r="Q254" s="192"/>
      <c r="R254" s="192"/>
      <c r="S254" s="192"/>
      <c r="T254" s="192"/>
      <c r="U254" s="192"/>
      <c r="V254" s="195" t="s">
        <v>2</v>
      </c>
      <c r="W254" s="195"/>
      <c r="X254" s="195"/>
      <c r="Y254" s="195"/>
      <c r="Z254" s="195"/>
      <c r="AA254" s="195"/>
      <c r="AB254" s="195"/>
      <c r="AC254" s="195"/>
    </row>
    <row r="255" spans="1:29" ht="120">
      <c r="A255" s="11" t="s">
        <v>8</v>
      </c>
      <c r="B255" s="11" t="s">
        <v>9</v>
      </c>
      <c r="C255" s="11" t="s">
        <v>19</v>
      </c>
      <c r="D255" s="11" t="s">
        <v>10</v>
      </c>
      <c r="E255" s="11" t="s">
        <v>20</v>
      </c>
      <c r="F255" s="11" t="s">
        <v>24</v>
      </c>
      <c r="G255" s="12" t="s">
        <v>25</v>
      </c>
      <c r="H255" s="155" t="s">
        <v>26</v>
      </c>
      <c r="I255" s="14" t="s">
        <v>3</v>
      </c>
      <c r="J255" s="13" t="s">
        <v>27</v>
      </c>
      <c r="K255" s="15" t="s">
        <v>29</v>
      </c>
      <c r="L255" s="16" t="s">
        <v>30</v>
      </c>
      <c r="M255" s="159" t="s">
        <v>28</v>
      </c>
      <c r="N255" s="159" t="s">
        <v>31</v>
      </c>
      <c r="O255" s="17" t="s">
        <v>3</v>
      </c>
      <c r="P255" s="159" t="s">
        <v>32</v>
      </c>
      <c r="Q255" s="18" t="s">
        <v>33</v>
      </c>
      <c r="R255" s="163" t="s">
        <v>34</v>
      </c>
      <c r="S255" s="19" t="s">
        <v>35</v>
      </c>
      <c r="T255" s="20" t="s">
        <v>3</v>
      </c>
      <c r="U255" s="19" t="s">
        <v>36</v>
      </c>
      <c r="V255" s="21" t="s">
        <v>11</v>
      </c>
      <c r="W255" s="166" t="s">
        <v>12</v>
      </c>
      <c r="X255" s="21" t="s">
        <v>13</v>
      </c>
      <c r="Y255" s="22" t="s">
        <v>3</v>
      </c>
      <c r="Z255" s="21" t="s">
        <v>14</v>
      </c>
      <c r="AA255" s="23" t="s">
        <v>37</v>
      </c>
      <c r="AB255" s="24" t="s">
        <v>3</v>
      </c>
      <c r="AC255" s="23" t="s">
        <v>38</v>
      </c>
    </row>
    <row r="256" spans="1:29" ht="12" customHeight="1">
      <c r="A256" s="11" t="s">
        <v>190</v>
      </c>
      <c r="B256" s="11" t="s">
        <v>191</v>
      </c>
      <c r="C256" s="11" t="s">
        <v>192</v>
      </c>
      <c r="D256" s="11" t="s">
        <v>193</v>
      </c>
      <c r="E256" s="11" t="s">
        <v>194</v>
      </c>
      <c r="F256" s="11" t="s">
        <v>195</v>
      </c>
      <c r="G256" s="25" t="s">
        <v>196</v>
      </c>
      <c r="H256" s="155" t="s">
        <v>197</v>
      </c>
      <c r="I256" s="26" t="s">
        <v>198</v>
      </c>
      <c r="J256" s="27" t="s">
        <v>199</v>
      </c>
      <c r="K256" s="28" t="s">
        <v>200</v>
      </c>
      <c r="L256" s="29" t="s">
        <v>201</v>
      </c>
      <c r="M256" s="160" t="s">
        <v>202</v>
      </c>
      <c r="N256" s="160" t="s">
        <v>203</v>
      </c>
      <c r="O256" s="30" t="s">
        <v>204</v>
      </c>
      <c r="P256" s="160" t="s">
        <v>205</v>
      </c>
      <c r="Q256" s="31" t="s">
        <v>206</v>
      </c>
      <c r="R256" s="164" t="s">
        <v>207</v>
      </c>
      <c r="S256" s="32" t="s">
        <v>208</v>
      </c>
      <c r="T256" s="33" t="s">
        <v>209</v>
      </c>
      <c r="U256" s="32" t="s">
        <v>210</v>
      </c>
      <c r="V256" s="34" t="s">
        <v>211</v>
      </c>
      <c r="W256" s="167" t="s">
        <v>212</v>
      </c>
      <c r="X256" s="34" t="s">
        <v>213</v>
      </c>
      <c r="Y256" s="35" t="s">
        <v>214</v>
      </c>
      <c r="Z256" s="34" t="s">
        <v>215</v>
      </c>
      <c r="AA256" s="36" t="s">
        <v>216</v>
      </c>
      <c r="AB256" s="37" t="s">
        <v>217</v>
      </c>
      <c r="AC256" s="36" t="s">
        <v>218</v>
      </c>
    </row>
    <row r="257" spans="1:29">
      <c r="A257" s="27" t="s">
        <v>4</v>
      </c>
      <c r="B257" s="51" t="s">
        <v>88</v>
      </c>
      <c r="C257" s="11" t="s">
        <v>418</v>
      </c>
      <c r="D257" s="53" t="s">
        <v>144</v>
      </c>
      <c r="E257" s="39">
        <v>13</v>
      </c>
      <c r="F257" s="27">
        <v>26</v>
      </c>
      <c r="G257" s="148"/>
      <c r="H257" s="57" t="str">
        <f>IF(G257="","",F257*G257)</f>
        <v/>
      </c>
      <c r="I257" s="40"/>
      <c r="J257" s="57" t="str">
        <f>IF(G257="","",ROUND(H257*I257+H257,2))</f>
        <v/>
      </c>
      <c r="K257" s="66"/>
      <c r="L257" s="66"/>
      <c r="M257" s="66"/>
      <c r="N257" s="66"/>
      <c r="O257" s="66"/>
      <c r="P257" s="66"/>
      <c r="Q257" s="139">
        <v>14</v>
      </c>
      <c r="R257" s="148"/>
      <c r="S257" s="79">
        <f>Q257*R257</f>
        <v>0</v>
      </c>
      <c r="T257" s="90"/>
      <c r="U257" s="79">
        <f>ROUND(S257*T257+S257,2)</f>
        <v>0</v>
      </c>
      <c r="V257" s="138">
        <v>10</v>
      </c>
      <c r="W257" s="148"/>
      <c r="X257" s="80">
        <f>W257*V257</f>
        <v>0</v>
      </c>
      <c r="Y257" s="90"/>
      <c r="Z257" s="80">
        <f>ROUND(X257+X257*Y257,2)</f>
        <v>0</v>
      </c>
      <c r="AA257" s="81">
        <v>20000</v>
      </c>
      <c r="AB257" s="90"/>
      <c r="AC257" s="82">
        <f>ROUND(AA257+AA257*AB257,2)</f>
        <v>20000</v>
      </c>
    </row>
    <row r="258" spans="1:29">
      <c r="A258" s="192" t="s">
        <v>39</v>
      </c>
      <c r="B258" s="192"/>
      <c r="C258" s="192"/>
      <c r="D258" s="192"/>
      <c r="E258" s="192"/>
      <c r="F258" s="192"/>
      <c r="G258" s="192"/>
      <c r="H258" s="69">
        <f>SUM(H257:H257)</f>
        <v>0</v>
      </c>
      <c r="I258" s="70"/>
      <c r="J258" s="69">
        <f>SUM(J257:J257)</f>
        <v>0</v>
      </c>
      <c r="K258" s="66"/>
      <c r="L258" s="66"/>
      <c r="M258" s="66"/>
      <c r="N258" s="66"/>
      <c r="O258" s="66"/>
      <c r="P258" s="66"/>
      <c r="Q258" s="83"/>
      <c r="R258" s="83"/>
      <c r="S258" s="74">
        <f>SUM(S257)</f>
        <v>0</v>
      </c>
      <c r="T258" s="75"/>
      <c r="U258" s="74">
        <f>SUM(U257)</f>
        <v>0</v>
      </c>
      <c r="V258" s="84"/>
      <c r="W258" s="84"/>
      <c r="X258" s="76">
        <f>SUM(X257)</f>
        <v>0</v>
      </c>
      <c r="Y258" s="77"/>
      <c r="Z258" s="76">
        <f>SUM(Z257)</f>
        <v>0</v>
      </c>
      <c r="AA258" s="78">
        <f>SUM(AA257)</f>
        <v>20000</v>
      </c>
      <c r="AB258" s="64"/>
      <c r="AC258" s="78">
        <f>SUM(AC257)</f>
        <v>20000</v>
      </c>
    </row>
    <row r="259" spans="1:29">
      <c r="A259" s="191" t="s">
        <v>453</v>
      </c>
      <c r="B259" s="191"/>
      <c r="C259" s="10" t="str">
        <f>IF(G257="","",SUM(H258+N258+S258+X258+AA258))</f>
        <v/>
      </c>
    </row>
    <row r="260" spans="1:29">
      <c r="A260" s="193" t="s">
        <v>454</v>
      </c>
      <c r="B260" s="194"/>
      <c r="C260" s="10" t="str">
        <f>IF(G257="","",SUM(J258,P258,U258,Z258,AC258))</f>
        <v/>
      </c>
    </row>
    <row r="263" spans="1:29">
      <c r="A263" s="176" t="s">
        <v>455</v>
      </c>
      <c r="B263" s="176"/>
      <c r="C263" s="176"/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6"/>
      <c r="X263" s="176"/>
      <c r="Y263" s="176"/>
      <c r="Z263" s="176"/>
      <c r="AA263" s="176"/>
      <c r="AB263" s="176"/>
      <c r="AC263" s="176"/>
    </row>
    <row r="264" spans="1:29">
      <c r="A264" s="192" t="s">
        <v>0</v>
      </c>
      <c r="B264" s="192"/>
      <c r="C264" s="192"/>
      <c r="D264" s="192"/>
      <c r="E264" s="192"/>
      <c r="F264" s="192" t="s">
        <v>1</v>
      </c>
      <c r="G264" s="192"/>
      <c r="H264" s="192"/>
      <c r="I264" s="192"/>
      <c r="J264" s="192"/>
      <c r="K264" s="192"/>
      <c r="L264" s="192"/>
      <c r="M264" s="192"/>
      <c r="N264" s="192"/>
      <c r="O264" s="192"/>
      <c r="P264" s="192"/>
      <c r="Q264" s="192"/>
      <c r="R264" s="192"/>
      <c r="S264" s="192"/>
      <c r="T264" s="192"/>
      <c r="U264" s="192"/>
      <c r="V264" s="195" t="s">
        <v>2</v>
      </c>
      <c r="W264" s="195"/>
      <c r="X264" s="195"/>
      <c r="Y264" s="195"/>
      <c r="Z264" s="195"/>
      <c r="AA264" s="195"/>
      <c r="AB264" s="195"/>
      <c r="AC264" s="195"/>
    </row>
    <row r="265" spans="1:29" ht="120">
      <c r="A265" s="11" t="s">
        <v>8</v>
      </c>
      <c r="B265" s="11" t="s">
        <v>9</v>
      </c>
      <c r="C265" s="11" t="s">
        <v>19</v>
      </c>
      <c r="D265" s="11" t="s">
        <v>10</v>
      </c>
      <c r="E265" s="11" t="s">
        <v>20</v>
      </c>
      <c r="F265" s="11" t="s">
        <v>24</v>
      </c>
      <c r="G265" s="12" t="s">
        <v>25</v>
      </c>
      <c r="H265" s="155" t="s">
        <v>26</v>
      </c>
      <c r="I265" s="14" t="s">
        <v>3</v>
      </c>
      <c r="J265" s="13" t="s">
        <v>27</v>
      </c>
      <c r="K265" s="15" t="s">
        <v>29</v>
      </c>
      <c r="L265" s="16" t="s">
        <v>30</v>
      </c>
      <c r="M265" s="159" t="s">
        <v>28</v>
      </c>
      <c r="N265" s="159" t="s">
        <v>31</v>
      </c>
      <c r="O265" s="17" t="s">
        <v>3</v>
      </c>
      <c r="P265" s="159" t="s">
        <v>32</v>
      </c>
      <c r="Q265" s="18" t="s">
        <v>33</v>
      </c>
      <c r="R265" s="163" t="s">
        <v>34</v>
      </c>
      <c r="S265" s="19" t="s">
        <v>35</v>
      </c>
      <c r="T265" s="20" t="s">
        <v>3</v>
      </c>
      <c r="U265" s="19" t="s">
        <v>36</v>
      </c>
      <c r="V265" s="21" t="s">
        <v>11</v>
      </c>
      <c r="W265" s="166" t="s">
        <v>12</v>
      </c>
      <c r="X265" s="21" t="s">
        <v>13</v>
      </c>
      <c r="Y265" s="22" t="s">
        <v>3</v>
      </c>
      <c r="Z265" s="21" t="s">
        <v>14</v>
      </c>
      <c r="AA265" s="23" t="s">
        <v>37</v>
      </c>
      <c r="AB265" s="24" t="s">
        <v>3</v>
      </c>
      <c r="AC265" s="23" t="s">
        <v>38</v>
      </c>
    </row>
    <row r="266" spans="1:29" ht="12" customHeight="1">
      <c r="A266" s="11" t="s">
        <v>190</v>
      </c>
      <c r="B266" s="11" t="s">
        <v>191</v>
      </c>
      <c r="C266" s="11" t="s">
        <v>192</v>
      </c>
      <c r="D266" s="11" t="s">
        <v>193</v>
      </c>
      <c r="E266" s="11" t="s">
        <v>194</v>
      </c>
      <c r="F266" s="11" t="s">
        <v>195</v>
      </c>
      <c r="G266" s="25" t="s">
        <v>196</v>
      </c>
      <c r="H266" s="155" t="s">
        <v>197</v>
      </c>
      <c r="I266" s="26" t="s">
        <v>198</v>
      </c>
      <c r="J266" s="27" t="s">
        <v>199</v>
      </c>
      <c r="K266" s="28" t="s">
        <v>200</v>
      </c>
      <c r="L266" s="29" t="s">
        <v>201</v>
      </c>
      <c r="M266" s="160" t="s">
        <v>202</v>
      </c>
      <c r="N266" s="160" t="s">
        <v>203</v>
      </c>
      <c r="O266" s="30" t="s">
        <v>204</v>
      </c>
      <c r="P266" s="160" t="s">
        <v>205</v>
      </c>
      <c r="Q266" s="31" t="s">
        <v>206</v>
      </c>
      <c r="R266" s="164" t="s">
        <v>207</v>
      </c>
      <c r="S266" s="32" t="s">
        <v>208</v>
      </c>
      <c r="T266" s="33" t="s">
        <v>209</v>
      </c>
      <c r="U266" s="32" t="s">
        <v>210</v>
      </c>
      <c r="V266" s="34" t="s">
        <v>211</v>
      </c>
      <c r="W266" s="167" t="s">
        <v>212</v>
      </c>
      <c r="X266" s="34" t="s">
        <v>213</v>
      </c>
      <c r="Y266" s="35" t="s">
        <v>214</v>
      </c>
      <c r="Z266" s="34" t="s">
        <v>215</v>
      </c>
      <c r="AA266" s="36" t="s">
        <v>216</v>
      </c>
      <c r="AB266" s="37" t="s">
        <v>217</v>
      </c>
      <c r="AC266" s="36" t="s">
        <v>218</v>
      </c>
    </row>
    <row r="267" spans="1:29">
      <c r="A267" s="27" t="s">
        <v>4</v>
      </c>
      <c r="B267" s="51" t="s">
        <v>125</v>
      </c>
      <c r="C267" s="52">
        <v>5392</v>
      </c>
      <c r="D267" s="53" t="s">
        <v>145</v>
      </c>
      <c r="E267" s="39">
        <v>9</v>
      </c>
      <c r="F267" s="27">
        <v>18</v>
      </c>
      <c r="G267" s="148"/>
      <c r="H267" s="57" t="str">
        <f>IF(G267="","",F267*G267)</f>
        <v/>
      </c>
      <c r="I267" s="40"/>
      <c r="J267" s="57" t="str">
        <f>IF(G267="","",ROUND(H267*I267+H267,2))</f>
        <v/>
      </c>
      <c r="K267" s="66"/>
      <c r="L267" s="66"/>
      <c r="M267" s="66"/>
      <c r="N267" s="66"/>
      <c r="O267" s="66"/>
      <c r="P267" s="66"/>
      <c r="Q267" s="139">
        <v>8</v>
      </c>
      <c r="R267" s="148"/>
      <c r="S267" s="79">
        <f>Q267*R267</f>
        <v>0</v>
      </c>
      <c r="T267" s="90"/>
      <c r="U267" s="79">
        <f>ROUND(S267*T267+S267,2)</f>
        <v>0</v>
      </c>
      <c r="V267" s="138">
        <v>4</v>
      </c>
      <c r="W267" s="148"/>
      <c r="X267" s="80">
        <f>W267*V267</f>
        <v>0</v>
      </c>
      <c r="Y267" s="90"/>
      <c r="Z267" s="80">
        <f>ROUND(X267+X267*Y267,2)</f>
        <v>0</v>
      </c>
      <c r="AA267" s="81">
        <v>7000</v>
      </c>
      <c r="AB267" s="90"/>
      <c r="AC267" s="82">
        <f>ROUND(AA267+AA267*AB267,2)</f>
        <v>7000</v>
      </c>
    </row>
    <row r="268" spans="1:29">
      <c r="A268" s="192" t="s">
        <v>39</v>
      </c>
      <c r="B268" s="192"/>
      <c r="C268" s="192"/>
      <c r="D268" s="192"/>
      <c r="E268" s="192"/>
      <c r="F268" s="192"/>
      <c r="G268" s="192"/>
      <c r="H268" s="69">
        <f>SUM(H267:H267)</f>
        <v>0</v>
      </c>
      <c r="I268" s="70"/>
      <c r="J268" s="69">
        <f>SUM(J267:J267)</f>
        <v>0</v>
      </c>
      <c r="K268" s="66"/>
      <c r="L268" s="66"/>
      <c r="M268" s="66"/>
      <c r="N268" s="66"/>
      <c r="O268" s="66"/>
      <c r="P268" s="66"/>
      <c r="Q268" s="83"/>
      <c r="R268" s="83"/>
      <c r="S268" s="74">
        <f>SUM(S267)</f>
        <v>0</v>
      </c>
      <c r="T268" s="75"/>
      <c r="U268" s="74">
        <f>SUM(U267)</f>
        <v>0</v>
      </c>
      <c r="V268" s="84"/>
      <c r="W268" s="84"/>
      <c r="X268" s="76">
        <f>SUM(X267)</f>
        <v>0</v>
      </c>
      <c r="Y268" s="77"/>
      <c r="Z268" s="76">
        <f>SUM(Z267)</f>
        <v>0</v>
      </c>
      <c r="AA268" s="78">
        <f>SUM(AA267)</f>
        <v>7000</v>
      </c>
      <c r="AB268" s="64"/>
      <c r="AC268" s="78">
        <f>SUM(AC267)</f>
        <v>7000</v>
      </c>
    </row>
    <row r="269" spans="1:29">
      <c r="A269" s="191" t="s">
        <v>456</v>
      </c>
      <c r="B269" s="191"/>
      <c r="C269" s="10" t="str">
        <f>IF(G267="","",SUM(H268+N268+S268+X268+AA268))</f>
        <v/>
      </c>
    </row>
    <row r="270" spans="1:29">
      <c r="A270" s="193" t="s">
        <v>457</v>
      </c>
      <c r="B270" s="194"/>
      <c r="C270" s="10" t="str">
        <f>IF(G267="","",SUM(J268,P268,U268,Z268,AC268))</f>
        <v/>
      </c>
    </row>
    <row r="273" spans="1:29">
      <c r="A273" s="176" t="s">
        <v>458</v>
      </c>
      <c r="B273" s="176"/>
      <c r="C273" s="176"/>
      <c r="D273" s="176"/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  <c r="O273" s="176"/>
      <c r="P273" s="176"/>
      <c r="Q273" s="176"/>
      <c r="R273" s="176"/>
      <c r="S273" s="176"/>
      <c r="T273" s="176"/>
      <c r="U273" s="176"/>
      <c r="V273" s="176"/>
      <c r="W273" s="176"/>
      <c r="X273" s="176"/>
      <c r="Y273" s="176"/>
      <c r="Z273" s="176"/>
      <c r="AA273" s="176"/>
      <c r="AB273" s="176"/>
      <c r="AC273" s="176"/>
    </row>
    <row r="274" spans="1:29">
      <c r="A274" s="192" t="s">
        <v>0</v>
      </c>
      <c r="B274" s="192"/>
      <c r="C274" s="192"/>
      <c r="D274" s="192"/>
      <c r="E274" s="192"/>
      <c r="F274" s="192" t="s">
        <v>1</v>
      </c>
      <c r="G274" s="192"/>
      <c r="H274" s="192"/>
      <c r="I274" s="192"/>
      <c r="J274" s="192"/>
      <c r="K274" s="192"/>
      <c r="L274" s="192"/>
      <c r="M274" s="192"/>
      <c r="N274" s="192"/>
      <c r="O274" s="192"/>
      <c r="P274" s="192"/>
      <c r="Q274" s="192"/>
      <c r="R274" s="192"/>
      <c r="S274" s="192"/>
      <c r="T274" s="192"/>
      <c r="U274" s="192"/>
      <c r="V274" s="195" t="s">
        <v>2</v>
      </c>
      <c r="W274" s="195"/>
      <c r="X274" s="195"/>
      <c r="Y274" s="195"/>
      <c r="Z274" s="195"/>
      <c r="AA274" s="195"/>
      <c r="AB274" s="195"/>
      <c r="AC274" s="195"/>
    </row>
    <row r="275" spans="1:29" ht="120">
      <c r="A275" s="11" t="s">
        <v>8</v>
      </c>
      <c r="B275" s="11" t="s">
        <v>9</v>
      </c>
      <c r="C275" s="11" t="s">
        <v>19</v>
      </c>
      <c r="D275" s="11" t="s">
        <v>10</v>
      </c>
      <c r="E275" s="11" t="s">
        <v>20</v>
      </c>
      <c r="F275" s="11" t="s">
        <v>24</v>
      </c>
      <c r="G275" s="12" t="s">
        <v>25</v>
      </c>
      <c r="H275" s="155" t="s">
        <v>26</v>
      </c>
      <c r="I275" s="14" t="s">
        <v>3</v>
      </c>
      <c r="J275" s="13" t="s">
        <v>27</v>
      </c>
      <c r="K275" s="15" t="s">
        <v>29</v>
      </c>
      <c r="L275" s="16" t="s">
        <v>30</v>
      </c>
      <c r="M275" s="159" t="s">
        <v>28</v>
      </c>
      <c r="N275" s="159" t="s">
        <v>31</v>
      </c>
      <c r="O275" s="17" t="s">
        <v>3</v>
      </c>
      <c r="P275" s="159" t="s">
        <v>32</v>
      </c>
      <c r="Q275" s="18" t="s">
        <v>44</v>
      </c>
      <c r="R275" s="163" t="s">
        <v>47</v>
      </c>
      <c r="S275" s="19" t="s">
        <v>416</v>
      </c>
      <c r="T275" s="20" t="s">
        <v>3</v>
      </c>
      <c r="U275" s="19" t="s">
        <v>417</v>
      </c>
      <c r="V275" s="21" t="s">
        <v>11</v>
      </c>
      <c r="W275" s="166" t="s">
        <v>12</v>
      </c>
      <c r="X275" s="21" t="s">
        <v>13</v>
      </c>
      <c r="Y275" s="22" t="s">
        <v>3</v>
      </c>
      <c r="Z275" s="21" t="s">
        <v>14</v>
      </c>
      <c r="AA275" s="23" t="s">
        <v>37</v>
      </c>
      <c r="AB275" s="24" t="s">
        <v>3</v>
      </c>
      <c r="AC275" s="23" t="s">
        <v>38</v>
      </c>
    </row>
    <row r="276" spans="1:29" ht="12" customHeight="1">
      <c r="A276" s="11" t="s">
        <v>190</v>
      </c>
      <c r="B276" s="11" t="s">
        <v>191</v>
      </c>
      <c r="C276" s="11" t="s">
        <v>192</v>
      </c>
      <c r="D276" s="11" t="s">
        <v>193</v>
      </c>
      <c r="E276" s="11" t="s">
        <v>194</v>
      </c>
      <c r="F276" s="11" t="s">
        <v>195</v>
      </c>
      <c r="G276" s="25" t="s">
        <v>196</v>
      </c>
      <c r="H276" s="155" t="s">
        <v>197</v>
      </c>
      <c r="I276" s="26" t="s">
        <v>198</v>
      </c>
      <c r="J276" s="27" t="s">
        <v>199</v>
      </c>
      <c r="K276" s="28" t="s">
        <v>200</v>
      </c>
      <c r="L276" s="29" t="s">
        <v>201</v>
      </c>
      <c r="M276" s="160" t="s">
        <v>202</v>
      </c>
      <c r="N276" s="160" t="s">
        <v>203</v>
      </c>
      <c r="O276" s="30" t="s">
        <v>204</v>
      </c>
      <c r="P276" s="160" t="s">
        <v>205</v>
      </c>
      <c r="Q276" s="31" t="s">
        <v>206</v>
      </c>
      <c r="R276" s="164" t="s">
        <v>207</v>
      </c>
      <c r="S276" s="32" t="s">
        <v>208</v>
      </c>
      <c r="T276" s="33" t="s">
        <v>209</v>
      </c>
      <c r="U276" s="32" t="s">
        <v>210</v>
      </c>
      <c r="V276" s="34" t="s">
        <v>211</v>
      </c>
      <c r="W276" s="167" t="s">
        <v>212</v>
      </c>
      <c r="X276" s="34" t="s">
        <v>213</v>
      </c>
      <c r="Y276" s="35" t="s">
        <v>214</v>
      </c>
      <c r="Z276" s="34" t="s">
        <v>215</v>
      </c>
      <c r="AA276" s="36" t="s">
        <v>216</v>
      </c>
      <c r="AB276" s="37" t="s">
        <v>217</v>
      </c>
      <c r="AC276" s="36" t="s">
        <v>218</v>
      </c>
    </row>
    <row r="277" spans="1:29" ht="24">
      <c r="A277" s="27" t="s">
        <v>4</v>
      </c>
      <c r="B277" s="51" t="s">
        <v>146</v>
      </c>
      <c r="C277" s="52" t="s">
        <v>147</v>
      </c>
      <c r="D277" s="209" t="s">
        <v>148</v>
      </c>
      <c r="E277" s="39">
        <v>1</v>
      </c>
      <c r="F277" s="27">
        <v>2</v>
      </c>
      <c r="G277" s="148"/>
      <c r="H277" s="57" t="str">
        <f>IF(G277="","",F277*G277)</f>
        <v/>
      </c>
      <c r="I277" s="40"/>
      <c r="J277" s="57" t="str">
        <f>IF(G277="","",ROUND(H277*I277+H277,2))</f>
        <v/>
      </c>
      <c r="K277" s="66"/>
      <c r="L277" s="66"/>
      <c r="M277" s="66"/>
      <c r="N277" s="66"/>
      <c r="O277" s="66"/>
      <c r="P277" s="66"/>
      <c r="Q277" s="174">
        <v>3</v>
      </c>
      <c r="R277" s="206"/>
      <c r="S277" s="179">
        <f>Q277*R277</f>
        <v>0</v>
      </c>
      <c r="T277" s="171"/>
      <c r="U277" s="179">
        <f>ROUND(S277*T277+S277,2)</f>
        <v>0</v>
      </c>
      <c r="V277" s="182">
        <v>4</v>
      </c>
      <c r="W277" s="206"/>
      <c r="X277" s="212">
        <f>W277*V277</f>
        <v>0</v>
      </c>
      <c r="Y277" s="171"/>
      <c r="Z277" s="212">
        <f>ROUND(X277+X277*Y277,2)</f>
        <v>0</v>
      </c>
      <c r="AA277" s="202">
        <v>1000</v>
      </c>
      <c r="AB277" s="171"/>
      <c r="AC277" s="177">
        <f>ROUND(AA277+AA277*AB277,2)</f>
        <v>1000</v>
      </c>
    </row>
    <row r="278" spans="1:29" s="133" customFormat="1" ht="24">
      <c r="A278" s="51" t="s">
        <v>5</v>
      </c>
      <c r="B278" s="51" t="s">
        <v>386</v>
      </c>
      <c r="C278" s="51" t="s">
        <v>387</v>
      </c>
      <c r="D278" s="211"/>
      <c r="E278" s="47">
        <v>1</v>
      </c>
      <c r="F278" s="47">
        <v>1</v>
      </c>
      <c r="G278" s="148"/>
      <c r="H278" s="57" t="str">
        <f>IF(G278="","",F278*G278)</f>
        <v/>
      </c>
      <c r="I278" s="145"/>
      <c r="J278" s="57" t="str">
        <f>IF(G278="","",ROUND(H278*I278+H278,2))</f>
        <v/>
      </c>
      <c r="K278" s="66"/>
      <c r="L278" s="66"/>
      <c r="M278" s="66"/>
      <c r="N278" s="66"/>
      <c r="O278" s="66"/>
      <c r="P278" s="66"/>
      <c r="Q278" s="205"/>
      <c r="R278" s="208"/>
      <c r="S278" s="181"/>
      <c r="T278" s="173"/>
      <c r="U278" s="181"/>
      <c r="V278" s="184"/>
      <c r="W278" s="208"/>
      <c r="X278" s="218"/>
      <c r="Y278" s="173"/>
      <c r="Z278" s="218"/>
      <c r="AA278" s="204"/>
      <c r="AB278" s="173"/>
      <c r="AC278" s="198"/>
    </row>
    <row r="279" spans="1:29">
      <c r="A279" s="188" t="s">
        <v>39</v>
      </c>
      <c r="B279" s="189"/>
      <c r="C279" s="189"/>
      <c r="D279" s="189"/>
      <c r="E279" s="189"/>
      <c r="F279" s="189"/>
      <c r="G279" s="190"/>
      <c r="H279" s="69">
        <f>SUM(H277:H277)</f>
        <v>0</v>
      </c>
      <c r="I279" s="70"/>
      <c r="J279" s="69">
        <f>SUM(J277:J277)</f>
        <v>0</v>
      </c>
      <c r="K279" s="66"/>
      <c r="L279" s="66"/>
      <c r="M279" s="66"/>
      <c r="N279" s="66"/>
      <c r="O279" s="66"/>
      <c r="P279" s="66"/>
      <c r="Q279" s="83"/>
      <c r="R279" s="83"/>
      <c r="S279" s="74">
        <f>SUM(S277)</f>
        <v>0</v>
      </c>
      <c r="T279" s="75"/>
      <c r="U279" s="74">
        <f>SUM(U277)</f>
        <v>0</v>
      </c>
      <c r="V279" s="84"/>
      <c r="W279" s="84"/>
      <c r="X279" s="76">
        <f>SUM(X277)</f>
        <v>0</v>
      </c>
      <c r="Y279" s="77"/>
      <c r="Z279" s="76">
        <f>SUM(Z277)</f>
        <v>0</v>
      </c>
      <c r="AA279" s="78">
        <f>SUM(AA277)</f>
        <v>1000</v>
      </c>
      <c r="AB279" s="64"/>
      <c r="AC279" s="78">
        <f>SUM(AC277)</f>
        <v>1000</v>
      </c>
    </row>
    <row r="280" spans="1:29">
      <c r="A280" s="191" t="s">
        <v>459</v>
      </c>
      <c r="B280" s="191"/>
      <c r="C280" s="10" t="str">
        <f>IF(G277="","",SUM(H279+N279+S279+X279+AA279))</f>
        <v/>
      </c>
    </row>
    <row r="281" spans="1:29">
      <c r="A281" s="193" t="s">
        <v>460</v>
      </c>
      <c r="B281" s="194"/>
      <c r="C281" s="10" t="str">
        <f>IF(G277="","",SUM(J279,P279,U279,Z279,AC279))</f>
        <v/>
      </c>
    </row>
    <row r="284" spans="1:29">
      <c r="A284" s="176" t="s">
        <v>487</v>
      </c>
      <c r="B284" s="176"/>
      <c r="C284" s="176"/>
      <c r="D284" s="176"/>
      <c r="E284" s="176"/>
      <c r="F284" s="176"/>
      <c r="G284" s="176"/>
      <c r="H284" s="176"/>
      <c r="I284" s="176"/>
      <c r="J284" s="176"/>
      <c r="K284" s="176"/>
      <c r="L284" s="176"/>
      <c r="M284" s="176"/>
      <c r="N284" s="176"/>
      <c r="O284" s="176"/>
      <c r="P284" s="176"/>
      <c r="Q284" s="176"/>
      <c r="R284" s="176"/>
      <c r="S284" s="176"/>
      <c r="T284" s="176"/>
      <c r="U284" s="176"/>
      <c r="V284" s="176"/>
      <c r="W284" s="176"/>
      <c r="X284" s="176"/>
      <c r="Y284" s="176"/>
      <c r="Z284" s="176"/>
      <c r="AA284" s="176"/>
      <c r="AB284" s="176"/>
      <c r="AC284" s="176"/>
    </row>
    <row r="285" spans="1:29">
      <c r="A285" s="192" t="s">
        <v>0</v>
      </c>
      <c r="B285" s="192"/>
      <c r="C285" s="192"/>
      <c r="D285" s="192"/>
      <c r="E285" s="192"/>
      <c r="F285" s="192" t="s">
        <v>1</v>
      </c>
      <c r="G285" s="192"/>
      <c r="H285" s="192"/>
      <c r="I285" s="192"/>
      <c r="J285" s="192"/>
      <c r="K285" s="192"/>
      <c r="L285" s="192"/>
      <c r="M285" s="192"/>
      <c r="N285" s="192"/>
      <c r="O285" s="192"/>
      <c r="P285" s="192"/>
      <c r="Q285" s="192"/>
      <c r="R285" s="192"/>
      <c r="S285" s="192"/>
      <c r="T285" s="192"/>
      <c r="U285" s="192"/>
      <c r="V285" s="195" t="s">
        <v>2</v>
      </c>
      <c r="W285" s="195"/>
      <c r="X285" s="195"/>
      <c r="Y285" s="195"/>
      <c r="Z285" s="195"/>
      <c r="AA285" s="195"/>
      <c r="AB285" s="195"/>
      <c r="AC285" s="195"/>
    </row>
    <row r="286" spans="1:29" ht="120">
      <c r="A286" s="11" t="s">
        <v>8</v>
      </c>
      <c r="B286" s="11" t="s">
        <v>9</v>
      </c>
      <c r="C286" s="11" t="s">
        <v>19</v>
      </c>
      <c r="D286" s="11" t="s">
        <v>10</v>
      </c>
      <c r="E286" s="11" t="s">
        <v>20</v>
      </c>
      <c r="F286" s="11" t="s">
        <v>24</v>
      </c>
      <c r="G286" s="12" t="s">
        <v>25</v>
      </c>
      <c r="H286" s="155" t="s">
        <v>26</v>
      </c>
      <c r="I286" s="14" t="s">
        <v>3</v>
      </c>
      <c r="J286" s="13" t="s">
        <v>27</v>
      </c>
      <c r="K286" s="15" t="s">
        <v>29</v>
      </c>
      <c r="L286" s="16" t="s">
        <v>30</v>
      </c>
      <c r="M286" s="159" t="s">
        <v>28</v>
      </c>
      <c r="N286" s="159" t="s">
        <v>31</v>
      </c>
      <c r="O286" s="17" t="s">
        <v>3</v>
      </c>
      <c r="P286" s="159" t="s">
        <v>32</v>
      </c>
      <c r="Q286" s="18" t="s">
        <v>33</v>
      </c>
      <c r="R286" s="163" t="s">
        <v>34</v>
      </c>
      <c r="S286" s="19" t="s">
        <v>35</v>
      </c>
      <c r="T286" s="20" t="s">
        <v>3</v>
      </c>
      <c r="U286" s="19" t="s">
        <v>36</v>
      </c>
      <c r="V286" s="21" t="s">
        <v>11</v>
      </c>
      <c r="W286" s="166" t="s">
        <v>12</v>
      </c>
      <c r="X286" s="21" t="s">
        <v>13</v>
      </c>
      <c r="Y286" s="22" t="s">
        <v>3</v>
      </c>
      <c r="Z286" s="21" t="s">
        <v>14</v>
      </c>
      <c r="AA286" s="23" t="s">
        <v>37</v>
      </c>
      <c r="AB286" s="24" t="s">
        <v>3</v>
      </c>
      <c r="AC286" s="23" t="s">
        <v>38</v>
      </c>
    </row>
    <row r="287" spans="1:29" ht="12" customHeight="1">
      <c r="A287" s="11" t="s">
        <v>190</v>
      </c>
      <c r="B287" s="11" t="s">
        <v>191</v>
      </c>
      <c r="C287" s="11" t="s">
        <v>192</v>
      </c>
      <c r="D287" s="11" t="s">
        <v>193</v>
      </c>
      <c r="E287" s="11" t="s">
        <v>194</v>
      </c>
      <c r="F287" s="11" t="s">
        <v>195</v>
      </c>
      <c r="G287" s="25" t="s">
        <v>196</v>
      </c>
      <c r="H287" s="155" t="s">
        <v>197</v>
      </c>
      <c r="I287" s="26" t="s">
        <v>198</v>
      </c>
      <c r="J287" s="27" t="s">
        <v>199</v>
      </c>
      <c r="K287" s="28" t="s">
        <v>200</v>
      </c>
      <c r="L287" s="29" t="s">
        <v>201</v>
      </c>
      <c r="M287" s="160" t="s">
        <v>202</v>
      </c>
      <c r="N287" s="160" t="s">
        <v>203</v>
      </c>
      <c r="O287" s="30" t="s">
        <v>204</v>
      </c>
      <c r="P287" s="160" t="s">
        <v>205</v>
      </c>
      <c r="Q287" s="31" t="s">
        <v>206</v>
      </c>
      <c r="R287" s="164" t="s">
        <v>207</v>
      </c>
      <c r="S287" s="32" t="s">
        <v>208</v>
      </c>
      <c r="T287" s="33" t="s">
        <v>209</v>
      </c>
      <c r="U287" s="32" t="s">
        <v>210</v>
      </c>
      <c r="V287" s="34" t="s">
        <v>211</v>
      </c>
      <c r="W287" s="167" t="s">
        <v>212</v>
      </c>
      <c r="X287" s="34" t="s">
        <v>213</v>
      </c>
      <c r="Y287" s="35" t="s">
        <v>214</v>
      </c>
      <c r="Z287" s="34" t="s">
        <v>215</v>
      </c>
      <c r="AA287" s="36" t="s">
        <v>216</v>
      </c>
      <c r="AB287" s="37" t="s">
        <v>217</v>
      </c>
      <c r="AC287" s="36" t="s">
        <v>218</v>
      </c>
    </row>
    <row r="288" spans="1:29">
      <c r="A288" s="27" t="s">
        <v>4</v>
      </c>
      <c r="B288" s="51" t="s">
        <v>149</v>
      </c>
      <c r="C288" s="47" t="s">
        <v>150</v>
      </c>
      <c r="D288" s="209" t="s">
        <v>151</v>
      </c>
      <c r="E288" s="39">
        <v>1</v>
      </c>
      <c r="F288" s="27">
        <v>2</v>
      </c>
      <c r="G288" s="148"/>
      <c r="H288" s="57" t="str">
        <f>IF(G288="","",F288*G288)</f>
        <v/>
      </c>
      <c r="I288" s="40"/>
      <c r="J288" s="57" t="str">
        <f>IF(G288="","",ROUND(H288*I288+H288,2))</f>
        <v/>
      </c>
      <c r="K288" s="66"/>
      <c r="L288" s="66"/>
      <c r="M288" s="66"/>
      <c r="N288" s="66"/>
      <c r="O288" s="66"/>
      <c r="P288" s="66"/>
      <c r="Q288" s="174">
        <v>2</v>
      </c>
      <c r="R288" s="206"/>
      <c r="S288" s="179">
        <f>Q288*R288</f>
        <v>0</v>
      </c>
      <c r="T288" s="171"/>
      <c r="U288" s="179">
        <f>ROUND(S288*T288+S288,2)</f>
        <v>0</v>
      </c>
      <c r="V288" s="182">
        <v>4</v>
      </c>
      <c r="W288" s="206"/>
      <c r="X288" s="212">
        <f>W288*V288</f>
        <v>0</v>
      </c>
      <c r="Y288" s="171"/>
      <c r="Z288" s="212">
        <f>ROUND(X288+X288*Y288,2)</f>
        <v>0</v>
      </c>
      <c r="AA288" s="202">
        <v>3000</v>
      </c>
      <c r="AB288" s="171"/>
      <c r="AC288" s="177">
        <f>ROUND(AA288+AA288*AB288,2)</f>
        <v>3000</v>
      </c>
    </row>
    <row r="289" spans="1:29">
      <c r="A289" s="27" t="s">
        <v>5</v>
      </c>
      <c r="B289" s="51" t="s">
        <v>149</v>
      </c>
      <c r="C289" s="47" t="s">
        <v>152</v>
      </c>
      <c r="D289" s="210"/>
      <c r="E289" s="39">
        <v>1</v>
      </c>
      <c r="F289" s="27">
        <v>2</v>
      </c>
      <c r="G289" s="148"/>
      <c r="H289" s="57" t="str">
        <f>IF(G289="","",F289*G289)</f>
        <v/>
      </c>
      <c r="I289" s="40"/>
      <c r="J289" s="57" t="str">
        <f>IF(G289="","",ROUND(H289*I289+H289,2))</f>
        <v/>
      </c>
      <c r="K289" s="66"/>
      <c r="L289" s="66"/>
      <c r="M289" s="66"/>
      <c r="N289" s="66"/>
      <c r="O289" s="66"/>
      <c r="P289" s="66"/>
      <c r="Q289" s="175"/>
      <c r="R289" s="207"/>
      <c r="S289" s="180"/>
      <c r="T289" s="172"/>
      <c r="U289" s="180"/>
      <c r="V289" s="183"/>
      <c r="W289" s="207"/>
      <c r="X289" s="213"/>
      <c r="Y289" s="172"/>
      <c r="Z289" s="213"/>
      <c r="AA289" s="203"/>
      <c r="AB289" s="172"/>
      <c r="AC289" s="178"/>
    </row>
    <row r="290" spans="1:29">
      <c r="A290" s="27" t="s">
        <v>6</v>
      </c>
      <c r="B290" s="51" t="s">
        <v>149</v>
      </c>
      <c r="C290" s="47" t="s">
        <v>153</v>
      </c>
      <c r="D290" s="210"/>
      <c r="E290" s="39">
        <v>2</v>
      </c>
      <c r="F290" s="27">
        <v>4</v>
      </c>
      <c r="G290" s="148"/>
      <c r="H290" s="57" t="str">
        <f>IF(G290="","",F290*G290)</f>
        <v/>
      </c>
      <c r="I290" s="40"/>
      <c r="J290" s="57" t="str">
        <f>IF(G290="","",ROUND(H290*I290+H290,2))</f>
        <v/>
      </c>
      <c r="K290" s="66"/>
      <c r="L290" s="66"/>
      <c r="M290" s="66"/>
      <c r="N290" s="66"/>
      <c r="O290" s="66"/>
      <c r="P290" s="66"/>
      <c r="Q290" s="175"/>
      <c r="R290" s="207"/>
      <c r="S290" s="180"/>
      <c r="T290" s="172"/>
      <c r="U290" s="180"/>
      <c r="V290" s="183"/>
      <c r="W290" s="207"/>
      <c r="X290" s="213"/>
      <c r="Y290" s="172"/>
      <c r="Z290" s="213"/>
      <c r="AA290" s="203"/>
      <c r="AB290" s="172"/>
      <c r="AC290" s="178"/>
    </row>
    <row r="291" spans="1:29">
      <c r="A291" s="27" t="s">
        <v>7</v>
      </c>
      <c r="B291" s="51" t="s">
        <v>149</v>
      </c>
      <c r="C291" s="47" t="s">
        <v>154</v>
      </c>
      <c r="D291" s="210"/>
      <c r="E291" s="39">
        <v>3</v>
      </c>
      <c r="F291" s="27">
        <v>6</v>
      </c>
      <c r="G291" s="148"/>
      <c r="H291" s="57" t="str">
        <f>IF(G291="","",F291*G291)</f>
        <v/>
      </c>
      <c r="I291" s="40"/>
      <c r="J291" s="57" t="str">
        <f>IF(G291="","",ROUND(H291*I291+H291,2))</f>
        <v/>
      </c>
      <c r="K291" s="66"/>
      <c r="L291" s="66"/>
      <c r="M291" s="66"/>
      <c r="N291" s="66"/>
      <c r="O291" s="66"/>
      <c r="P291" s="66"/>
      <c r="Q291" s="175"/>
      <c r="R291" s="207"/>
      <c r="S291" s="180"/>
      <c r="T291" s="172"/>
      <c r="U291" s="180"/>
      <c r="V291" s="183"/>
      <c r="W291" s="207"/>
      <c r="X291" s="213"/>
      <c r="Y291" s="172"/>
      <c r="Z291" s="213"/>
      <c r="AA291" s="203"/>
      <c r="AB291" s="172"/>
      <c r="AC291" s="178"/>
    </row>
    <row r="292" spans="1:29">
      <c r="A292" s="27" t="s">
        <v>15</v>
      </c>
      <c r="B292" s="51" t="s">
        <v>149</v>
      </c>
      <c r="C292" s="47">
        <v>351</v>
      </c>
      <c r="D292" s="211"/>
      <c r="E292" s="39">
        <v>1</v>
      </c>
      <c r="F292" s="27">
        <v>2</v>
      </c>
      <c r="G292" s="148"/>
      <c r="H292" s="57" t="str">
        <f>IF(G292="","",F292*G292)</f>
        <v/>
      </c>
      <c r="I292" s="40"/>
      <c r="J292" s="57" t="str">
        <f>IF(G292="","",ROUND(H292*I292+H292,2))</f>
        <v/>
      </c>
      <c r="K292" s="66"/>
      <c r="L292" s="66"/>
      <c r="M292" s="66"/>
      <c r="N292" s="66"/>
      <c r="O292" s="66"/>
      <c r="P292" s="66"/>
      <c r="Q292" s="205"/>
      <c r="R292" s="208"/>
      <c r="S292" s="181"/>
      <c r="T292" s="173"/>
      <c r="U292" s="181"/>
      <c r="V292" s="184"/>
      <c r="W292" s="208"/>
      <c r="X292" s="218"/>
      <c r="Y292" s="173"/>
      <c r="Z292" s="218"/>
      <c r="AA292" s="204"/>
      <c r="AB292" s="173"/>
      <c r="AC292" s="198"/>
    </row>
    <row r="293" spans="1:29">
      <c r="A293" s="192" t="s">
        <v>39</v>
      </c>
      <c r="B293" s="192"/>
      <c r="C293" s="192"/>
      <c r="D293" s="192"/>
      <c r="E293" s="192"/>
      <c r="F293" s="192"/>
      <c r="G293" s="192"/>
      <c r="H293" s="69">
        <f>SUM(H288:H292)</f>
        <v>0</v>
      </c>
      <c r="I293" s="70"/>
      <c r="J293" s="69">
        <f>SUM(J288:J292)</f>
        <v>0</v>
      </c>
      <c r="K293" s="66"/>
      <c r="L293" s="66"/>
      <c r="M293" s="66"/>
      <c r="N293" s="66"/>
      <c r="O293" s="66"/>
      <c r="P293" s="66"/>
      <c r="Q293" s="83"/>
      <c r="R293" s="83"/>
      <c r="S293" s="74">
        <f>SUM(S288)</f>
        <v>0</v>
      </c>
      <c r="T293" s="75"/>
      <c r="U293" s="74">
        <f>SUM(U288)</f>
        <v>0</v>
      </c>
      <c r="V293" s="84"/>
      <c r="W293" s="84"/>
      <c r="X293" s="76">
        <f>SUM(X288)</f>
        <v>0</v>
      </c>
      <c r="Y293" s="77"/>
      <c r="Z293" s="76">
        <f>SUM(Z288)</f>
        <v>0</v>
      </c>
      <c r="AA293" s="78">
        <f>SUM(AA288)</f>
        <v>3000</v>
      </c>
      <c r="AB293" s="64"/>
      <c r="AC293" s="78">
        <f>SUM(AC288)</f>
        <v>3000</v>
      </c>
    </row>
    <row r="294" spans="1:29">
      <c r="A294" s="191" t="s">
        <v>462</v>
      </c>
      <c r="B294" s="191"/>
      <c r="C294" s="10" t="str">
        <f>IF(G292="","",SUM(H293+N293+S293+X293+AA293))</f>
        <v/>
      </c>
    </row>
    <row r="295" spans="1:29">
      <c r="A295" s="193" t="s">
        <v>463</v>
      </c>
      <c r="B295" s="194"/>
      <c r="C295" s="10" t="str">
        <f>IF(G292="","",SUM(J293,P293,U293,Z293,AC293))</f>
        <v/>
      </c>
    </row>
    <row r="298" spans="1:29">
      <c r="A298" s="176" t="s">
        <v>461</v>
      </c>
      <c r="B298" s="176"/>
      <c r="C298" s="176"/>
      <c r="D298" s="176"/>
      <c r="E298" s="176"/>
      <c r="F298" s="176"/>
      <c r="G298" s="176"/>
      <c r="H298" s="176"/>
      <c r="I298" s="176"/>
      <c r="J298" s="176"/>
      <c r="K298" s="176"/>
      <c r="L298" s="176"/>
      <c r="M298" s="176"/>
      <c r="N298" s="176"/>
      <c r="O298" s="176"/>
      <c r="P298" s="176"/>
      <c r="Q298" s="176"/>
      <c r="R298" s="176"/>
      <c r="S298" s="176"/>
      <c r="T298" s="176"/>
      <c r="U298" s="176"/>
      <c r="V298" s="176"/>
      <c r="W298" s="176"/>
      <c r="X298" s="176"/>
      <c r="Y298" s="176"/>
      <c r="Z298" s="176"/>
      <c r="AA298" s="176"/>
      <c r="AB298" s="176"/>
      <c r="AC298" s="176"/>
    </row>
    <row r="299" spans="1:29">
      <c r="A299" s="192" t="s">
        <v>0</v>
      </c>
      <c r="B299" s="192"/>
      <c r="C299" s="192"/>
      <c r="D299" s="192"/>
      <c r="E299" s="192"/>
      <c r="F299" s="192" t="s">
        <v>1</v>
      </c>
      <c r="G299" s="192"/>
      <c r="H299" s="192"/>
      <c r="I299" s="192"/>
      <c r="J299" s="192"/>
      <c r="K299" s="192"/>
      <c r="L299" s="192"/>
      <c r="M299" s="192"/>
      <c r="N299" s="192"/>
      <c r="O299" s="192"/>
      <c r="P299" s="192"/>
      <c r="Q299" s="192"/>
      <c r="R299" s="192"/>
      <c r="S299" s="192"/>
      <c r="T299" s="192"/>
      <c r="U299" s="192"/>
      <c r="V299" s="195" t="s">
        <v>2</v>
      </c>
      <c r="W299" s="195"/>
      <c r="X299" s="195"/>
      <c r="Y299" s="195"/>
      <c r="Z299" s="195"/>
      <c r="AA299" s="195"/>
      <c r="AB299" s="195"/>
      <c r="AC299" s="195"/>
    </row>
    <row r="300" spans="1:29" ht="120">
      <c r="A300" s="11" t="s">
        <v>8</v>
      </c>
      <c r="B300" s="11" t="s">
        <v>9</v>
      </c>
      <c r="C300" s="11" t="s">
        <v>19</v>
      </c>
      <c r="D300" s="11" t="s">
        <v>10</v>
      </c>
      <c r="E300" s="11" t="s">
        <v>20</v>
      </c>
      <c r="F300" s="11" t="s">
        <v>24</v>
      </c>
      <c r="G300" s="12" t="s">
        <v>25</v>
      </c>
      <c r="H300" s="155" t="s">
        <v>26</v>
      </c>
      <c r="I300" s="14" t="s">
        <v>3</v>
      </c>
      <c r="J300" s="13" t="s">
        <v>27</v>
      </c>
      <c r="K300" s="15" t="s">
        <v>29</v>
      </c>
      <c r="L300" s="16" t="s">
        <v>30</v>
      </c>
      <c r="M300" s="159" t="s">
        <v>28</v>
      </c>
      <c r="N300" s="159" t="s">
        <v>31</v>
      </c>
      <c r="O300" s="17" t="s">
        <v>3</v>
      </c>
      <c r="P300" s="159" t="s">
        <v>32</v>
      </c>
      <c r="Q300" s="18" t="s">
        <v>33</v>
      </c>
      <c r="R300" s="163" t="s">
        <v>34</v>
      </c>
      <c r="S300" s="19" t="s">
        <v>35</v>
      </c>
      <c r="T300" s="20" t="s">
        <v>3</v>
      </c>
      <c r="U300" s="19" t="s">
        <v>36</v>
      </c>
      <c r="V300" s="21" t="s">
        <v>11</v>
      </c>
      <c r="W300" s="166" t="s">
        <v>12</v>
      </c>
      <c r="X300" s="21" t="s">
        <v>13</v>
      </c>
      <c r="Y300" s="22" t="s">
        <v>3</v>
      </c>
      <c r="Z300" s="21" t="s">
        <v>14</v>
      </c>
      <c r="AA300" s="23" t="s">
        <v>37</v>
      </c>
      <c r="AB300" s="24" t="s">
        <v>3</v>
      </c>
      <c r="AC300" s="23" t="s">
        <v>38</v>
      </c>
    </row>
    <row r="301" spans="1:29" ht="12" customHeight="1">
      <c r="A301" s="11" t="s">
        <v>190</v>
      </c>
      <c r="B301" s="11" t="s">
        <v>191</v>
      </c>
      <c r="C301" s="11" t="s">
        <v>192</v>
      </c>
      <c r="D301" s="11" t="s">
        <v>193</v>
      </c>
      <c r="E301" s="11" t="s">
        <v>194</v>
      </c>
      <c r="F301" s="11" t="s">
        <v>195</v>
      </c>
      <c r="G301" s="25" t="s">
        <v>196</v>
      </c>
      <c r="H301" s="155" t="s">
        <v>197</v>
      </c>
      <c r="I301" s="26" t="s">
        <v>198</v>
      </c>
      <c r="J301" s="27" t="s">
        <v>199</v>
      </c>
      <c r="K301" s="28" t="s">
        <v>200</v>
      </c>
      <c r="L301" s="29" t="s">
        <v>201</v>
      </c>
      <c r="M301" s="160" t="s">
        <v>202</v>
      </c>
      <c r="N301" s="160" t="s">
        <v>203</v>
      </c>
      <c r="O301" s="30" t="s">
        <v>204</v>
      </c>
      <c r="P301" s="160" t="s">
        <v>205</v>
      </c>
      <c r="Q301" s="31" t="s">
        <v>206</v>
      </c>
      <c r="R301" s="164" t="s">
        <v>207</v>
      </c>
      <c r="S301" s="32" t="s">
        <v>208</v>
      </c>
      <c r="T301" s="33" t="s">
        <v>209</v>
      </c>
      <c r="U301" s="32" t="s">
        <v>210</v>
      </c>
      <c r="V301" s="34" t="s">
        <v>211</v>
      </c>
      <c r="W301" s="167" t="s">
        <v>212</v>
      </c>
      <c r="X301" s="34" t="s">
        <v>213</v>
      </c>
      <c r="Y301" s="35" t="s">
        <v>214</v>
      </c>
      <c r="Z301" s="34" t="s">
        <v>215</v>
      </c>
      <c r="AA301" s="36" t="s">
        <v>216</v>
      </c>
      <c r="AB301" s="37" t="s">
        <v>217</v>
      </c>
      <c r="AC301" s="36" t="s">
        <v>218</v>
      </c>
    </row>
    <row r="302" spans="1:29">
      <c r="A302" s="27" t="s">
        <v>4</v>
      </c>
      <c r="B302" s="51" t="s">
        <v>155</v>
      </c>
      <c r="C302" s="47" t="s">
        <v>156</v>
      </c>
      <c r="D302" s="209" t="s">
        <v>158</v>
      </c>
      <c r="E302" s="39">
        <v>2</v>
      </c>
      <c r="F302" s="27">
        <v>4</v>
      </c>
      <c r="G302" s="148"/>
      <c r="H302" s="57" t="str">
        <f>IF(G302="","",F302*G302)</f>
        <v/>
      </c>
      <c r="I302" s="40"/>
      <c r="J302" s="57" t="str">
        <f>IF(G302="","",ROUND(H302*I302+H302,2))</f>
        <v/>
      </c>
      <c r="K302" s="66"/>
      <c r="L302" s="66"/>
      <c r="M302" s="66"/>
      <c r="N302" s="66"/>
      <c r="O302" s="66"/>
      <c r="P302" s="66"/>
      <c r="Q302" s="174">
        <v>2</v>
      </c>
      <c r="R302" s="206"/>
      <c r="S302" s="179">
        <f>Q302*R302</f>
        <v>0</v>
      </c>
      <c r="T302" s="217"/>
      <c r="U302" s="179">
        <f>ROUND(S302*T302+S302,2)</f>
        <v>0</v>
      </c>
      <c r="V302" s="182">
        <v>4</v>
      </c>
      <c r="W302" s="206"/>
      <c r="X302" s="212">
        <f>W302*V302</f>
        <v>0</v>
      </c>
      <c r="Y302" s="217"/>
      <c r="Z302" s="212">
        <f>ROUND(X302+X302*Y302,2)</f>
        <v>0</v>
      </c>
      <c r="AA302" s="202">
        <v>2000</v>
      </c>
      <c r="AB302" s="171"/>
      <c r="AC302" s="177">
        <f>ROUND(AA302+AA302*AB302,2)</f>
        <v>2000</v>
      </c>
    </row>
    <row r="303" spans="1:29">
      <c r="A303" s="27" t="s">
        <v>5</v>
      </c>
      <c r="B303" s="51" t="s">
        <v>155</v>
      </c>
      <c r="C303" s="47" t="s">
        <v>157</v>
      </c>
      <c r="D303" s="210"/>
      <c r="E303" s="39">
        <v>1</v>
      </c>
      <c r="F303" s="27">
        <v>2</v>
      </c>
      <c r="G303" s="148"/>
      <c r="H303" s="57" t="str">
        <f>IF(G303="","",F303*G303)</f>
        <v/>
      </c>
      <c r="I303" s="40"/>
      <c r="J303" s="57" t="str">
        <f>IF(G303="","",ROUND(H303*I303+H303,2))</f>
        <v/>
      </c>
      <c r="K303" s="66"/>
      <c r="L303" s="66"/>
      <c r="M303" s="66"/>
      <c r="N303" s="66"/>
      <c r="O303" s="66"/>
      <c r="P303" s="66"/>
      <c r="Q303" s="175"/>
      <c r="R303" s="207"/>
      <c r="S303" s="180"/>
      <c r="T303" s="217"/>
      <c r="U303" s="180"/>
      <c r="V303" s="183"/>
      <c r="W303" s="207"/>
      <c r="X303" s="213"/>
      <c r="Y303" s="217"/>
      <c r="Z303" s="213"/>
      <c r="AA303" s="203"/>
      <c r="AB303" s="172"/>
      <c r="AC303" s="178"/>
    </row>
    <row r="304" spans="1:29">
      <c r="A304" s="192" t="s">
        <v>39</v>
      </c>
      <c r="B304" s="192"/>
      <c r="C304" s="192"/>
      <c r="D304" s="192"/>
      <c r="E304" s="192"/>
      <c r="F304" s="192"/>
      <c r="G304" s="192"/>
      <c r="H304" s="69">
        <f>SUM(H302:H303)</f>
        <v>0</v>
      </c>
      <c r="I304" s="70"/>
      <c r="J304" s="69">
        <f>SUM(J302:J303)</f>
        <v>0</v>
      </c>
      <c r="K304" s="66"/>
      <c r="L304" s="66"/>
      <c r="M304" s="66"/>
      <c r="N304" s="66"/>
      <c r="O304" s="66"/>
      <c r="P304" s="66"/>
      <c r="Q304" s="83"/>
      <c r="R304" s="83"/>
      <c r="S304" s="74">
        <f>SUM(S302)</f>
        <v>0</v>
      </c>
      <c r="T304" s="75"/>
      <c r="U304" s="74">
        <f>SUM(U302)</f>
        <v>0</v>
      </c>
      <c r="V304" s="84"/>
      <c r="W304" s="84"/>
      <c r="X304" s="76">
        <f>SUM(X302)</f>
        <v>0</v>
      </c>
      <c r="Y304" s="77"/>
      <c r="Z304" s="76">
        <f>SUM(Z302)</f>
        <v>0</v>
      </c>
      <c r="AA304" s="78">
        <f>SUM(AA302)</f>
        <v>2000</v>
      </c>
      <c r="AB304" s="64"/>
      <c r="AC304" s="78">
        <f>SUM(AC302)</f>
        <v>2000</v>
      </c>
    </row>
    <row r="305" spans="1:29">
      <c r="A305" s="191" t="s">
        <v>464</v>
      </c>
      <c r="B305" s="191"/>
      <c r="C305" s="10" t="str">
        <f>IF(G303="","",SUM(H304+N304+S304+X304+AA304))</f>
        <v/>
      </c>
    </row>
    <row r="306" spans="1:29">
      <c r="A306" s="193" t="s">
        <v>465</v>
      </c>
      <c r="B306" s="194"/>
      <c r="C306" s="10" t="str">
        <f>IF(G303="","",SUM(J304,P304,U304,Z304,AC304))</f>
        <v/>
      </c>
    </row>
    <row r="309" spans="1:29">
      <c r="A309" s="176" t="s">
        <v>466</v>
      </c>
      <c r="B309" s="176"/>
      <c r="C309" s="176"/>
      <c r="D309" s="176"/>
      <c r="E309" s="176"/>
      <c r="F309" s="176"/>
      <c r="G309" s="176"/>
      <c r="H309" s="176"/>
      <c r="I309" s="176"/>
      <c r="J309" s="176"/>
      <c r="K309" s="176"/>
      <c r="L309" s="176"/>
      <c r="M309" s="176"/>
      <c r="N309" s="176"/>
      <c r="O309" s="176"/>
      <c r="P309" s="176"/>
      <c r="Q309" s="176"/>
      <c r="R309" s="176"/>
      <c r="S309" s="176"/>
      <c r="T309" s="176"/>
      <c r="U309" s="176"/>
      <c r="V309" s="176"/>
      <c r="W309" s="176"/>
      <c r="X309" s="176"/>
      <c r="Y309" s="176"/>
      <c r="Z309" s="176"/>
      <c r="AA309" s="176"/>
      <c r="AB309" s="176"/>
      <c r="AC309" s="176"/>
    </row>
    <row r="310" spans="1:29">
      <c r="A310" s="192" t="s">
        <v>0</v>
      </c>
      <c r="B310" s="192"/>
      <c r="C310" s="192"/>
      <c r="D310" s="192"/>
      <c r="E310" s="192"/>
      <c r="F310" s="192" t="s">
        <v>1</v>
      </c>
      <c r="G310" s="192"/>
      <c r="H310" s="192"/>
      <c r="I310" s="192"/>
      <c r="J310" s="192"/>
      <c r="K310" s="192"/>
      <c r="L310" s="192"/>
      <c r="M310" s="192"/>
      <c r="N310" s="192"/>
      <c r="O310" s="192"/>
      <c r="P310" s="192"/>
      <c r="Q310" s="192"/>
      <c r="R310" s="192"/>
      <c r="S310" s="192"/>
      <c r="T310" s="192"/>
      <c r="U310" s="192"/>
      <c r="V310" s="195" t="s">
        <v>2</v>
      </c>
      <c r="W310" s="195"/>
      <c r="X310" s="195"/>
      <c r="Y310" s="195"/>
      <c r="Z310" s="195"/>
      <c r="AA310" s="195"/>
      <c r="AB310" s="195"/>
      <c r="AC310" s="195"/>
    </row>
    <row r="311" spans="1:29" ht="120">
      <c r="A311" s="11" t="s">
        <v>8</v>
      </c>
      <c r="B311" s="11" t="s">
        <v>9</v>
      </c>
      <c r="C311" s="11" t="s">
        <v>19</v>
      </c>
      <c r="D311" s="11" t="s">
        <v>10</v>
      </c>
      <c r="E311" s="11" t="s">
        <v>20</v>
      </c>
      <c r="F311" s="11" t="s">
        <v>24</v>
      </c>
      <c r="G311" s="12" t="s">
        <v>25</v>
      </c>
      <c r="H311" s="155" t="s">
        <v>26</v>
      </c>
      <c r="I311" s="14" t="s">
        <v>3</v>
      </c>
      <c r="J311" s="13" t="s">
        <v>27</v>
      </c>
      <c r="K311" s="15" t="s">
        <v>29</v>
      </c>
      <c r="L311" s="16" t="s">
        <v>30</v>
      </c>
      <c r="M311" s="159" t="s">
        <v>28</v>
      </c>
      <c r="N311" s="159" t="s">
        <v>31</v>
      </c>
      <c r="O311" s="17" t="s">
        <v>3</v>
      </c>
      <c r="P311" s="159" t="s">
        <v>32</v>
      </c>
      <c r="Q311" s="18" t="s">
        <v>33</v>
      </c>
      <c r="R311" s="163" t="s">
        <v>34</v>
      </c>
      <c r="S311" s="19" t="s">
        <v>35</v>
      </c>
      <c r="T311" s="20" t="s">
        <v>3</v>
      </c>
      <c r="U311" s="19" t="s">
        <v>36</v>
      </c>
      <c r="V311" s="21" t="s">
        <v>11</v>
      </c>
      <c r="W311" s="166" t="s">
        <v>12</v>
      </c>
      <c r="X311" s="21" t="s">
        <v>13</v>
      </c>
      <c r="Y311" s="22" t="s">
        <v>3</v>
      </c>
      <c r="Z311" s="21" t="s">
        <v>14</v>
      </c>
      <c r="AA311" s="23" t="s">
        <v>37</v>
      </c>
      <c r="AB311" s="24" t="s">
        <v>3</v>
      </c>
      <c r="AC311" s="23" t="s">
        <v>38</v>
      </c>
    </row>
    <row r="312" spans="1:29" ht="12" customHeight="1">
      <c r="A312" s="11" t="s">
        <v>190</v>
      </c>
      <c r="B312" s="11" t="s">
        <v>191</v>
      </c>
      <c r="C312" s="11" t="s">
        <v>192</v>
      </c>
      <c r="D312" s="11" t="s">
        <v>193</v>
      </c>
      <c r="E312" s="11" t="s">
        <v>194</v>
      </c>
      <c r="F312" s="11" t="s">
        <v>195</v>
      </c>
      <c r="G312" s="25" t="s">
        <v>196</v>
      </c>
      <c r="H312" s="155" t="s">
        <v>197</v>
      </c>
      <c r="I312" s="26" t="s">
        <v>198</v>
      </c>
      <c r="J312" s="27" t="s">
        <v>199</v>
      </c>
      <c r="K312" s="28" t="s">
        <v>200</v>
      </c>
      <c r="L312" s="29" t="s">
        <v>201</v>
      </c>
      <c r="M312" s="160" t="s">
        <v>202</v>
      </c>
      <c r="N312" s="160" t="s">
        <v>203</v>
      </c>
      <c r="O312" s="30" t="s">
        <v>204</v>
      </c>
      <c r="P312" s="160" t="s">
        <v>205</v>
      </c>
      <c r="Q312" s="31" t="s">
        <v>206</v>
      </c>
      <c r="R312" s="164" t="s">
        <v>207</v>
      </c>
      <c r="S312" s="32" t="s">
        <v>208</v>
      </c>
      <c r="T312" s="33" t="s">
        <v>209</v>
      </c>
      <c r="U312" s="32" t="s">
        <v>210</v>
      </c>
      <c r="V312" s="34" t="s">
        <v>211</v>
      </c>
      <c r="W312" s="167" t="s">
        <v>212</v>
      </c>
      <c r="X312" s="34" t="s">
        <v>213</v>
      </c>
      <c r="Y312" s="35" t="s">
        <v>214</v>
      </c>
      <c r="Z312" s="34" t="s">
        <v>215</v>
      </c>
      <c r="AA312" s="36" t="s">
        <v>216</v>
      </c>
      <c r="AB312" s="37" t="s">
        <v>217</v>
      </c>
      <c r="AC312" s="36" t="s">
        <v>218</v>
      </c>
    </row>
    <row r="313" spans="1:29" ht="24">
      <c r="A313" s="27" t="s">
        <v>4</v>
      </c>
      <c r="B313" s="51" t="s">
        <v>168</v>
      </c>
      <c r="C313" s="52" t="s">
        <v>159</v>
      </c>
      <c r="D313" s="53" t="s">
        <v>160</v>
      </c>
      <c r="E313" s="39">
        <v>1</v>
      </c>
      <c r="F313" s="27">
        <v>2</v>
      </c>
      <c r="G313" s="148"/>
      <c r="H313" s="57" t="str">
        <f>IF(G313="","",F313*G313)</f>
        <v/>
      </c>
      <c r="I313" s="40"/>
      <c r="J313" s="57" t="str">
        <f>IF(G313="","",ROUND(H313*I313+H313,2))</f>
        <v/>
      </c>
      <c r="K313" s="66"/>
      <c r="L313" s="66"/>
      <c r="M313" s="66"/>
      <c r="N313" s="66"/>
      <c r="O313" s="66"/>
      <c r="P313" s="66"/>
      <c r="Q313" s="139">
        <v>2</v>
      </c>
      <c r="R313" s="148"/>
      <c r="S313" s="79">
        <f>Q313*R313</f>
        <v>0</v>
      </c>
      <c r="T313" s="90"/>
      <c r="U313" s="79">
        <f>ROUND(S313*T313+S313,2)</f>
        <v>0</v>
      </c>
      <c r="V313" s="138">
        <v>5</v>
      </c>
      <c r="W313" s="148"/>
      <c r="X313" s="80">
        <f>W313*V313</f>
        <v>0</v>
      </c>
      <c r="Y313" s="90"/>
      <c r="Z313" s="80">
        <f>ROUND(X313+X313*Y313,2)</f>
        <v>0</v>
      </c>
      <c r="AA313" s="81">
        <v>10000</v>
      </c>
      <c r="AB313" s="90"/>
      <c r="AC313" s="82">
        <f>ROUND(AA313+AA313*AB313,2)</f>
        <v>10000</v>
      </c>
    </row>
    <row r="314" spans="1:29">
      <c r="A314" s="192" t="s">
        <v>39</v>
      </c>
      <c r="B314" s="192"/>
      <c r="C314" s="192"/>
      <c r="D314" s="192"/>
      <c r="E314" s="192"/>
      <c r="F314" s="192"/>
      <c r="G314" s="192"/>
      <c r="H314" s="69">
        <f>SUM(H313:H313)</f>
        <v>0</v>
      </c>
      <c r="I314" s="70"/>
      <c r="J314" s="69">
        <f>SUM(J313:J313)</f>
        <v>0</v>
      </c>
      <c r="K314" s="66"/>
      <c r="L314" s="66"/>
      <c r="M314" s="66"/>
      <c r="N314" s="66"/>
      <c r="O314" s="66"/>
      <c r="P314" s="66"/>
      <c r="Q314" s="83"/>
      <c r="R314" s="83"/>
      <c r="S314" s="74">
        <f>SUM(S313)</f>
        <v>0</v>
      </c>
      <c r="T314" s="75"/>
      <c r="U314" s="74">
        <f>SUM(U313)</f>
        <v>0</v>
      </c>
      <c r="V314" s="84"/>
      <c r="W314" s="84"/>
      <c r="X314" s="76">
        <f>SUM(X313)</f>
        <v>0</v>
      </c>
      <c r="Y314" s="77"/>
      <c r="Z314" s="76">
        <f>SUM(Z313)</f>
        <v>0</v>
      </c>
      <c r="AA314" s="78">
        <f>SUM(AA313)</f>
        <v>10000</v>
      </c>
      <c r="AB314" s="64"/>
      <c r="AC314" s="78">
        <f>SUM(AC313)</f>
        <v>10000</v>
      </c>
    </row>
    <row r="315" spans="1:29">
      <c r="A315" s="191" t="s">
        <v>467</v>
      </c>
      <c r="B315" s="191"/>
      <c r="C315" s="10" t="str">
        <f>IF(G313="","",SUM(H314+N314+S314+X314+AA314))</f>
        <v/>
      </c>
    </row>
    <row r="316" spans="1:29">
      <c r="A316" s="193" t="s">
        <v>468</v>
      </c>
      <c r="B316" s="194"/>
      <c r="C316" s="10" t="str">
        <f>IF(G313="","",SUM(J314,P314,U314,Z314,AC314))</f>
        <v/>
      </c>
    </row>
    <row r="319" spans="1:29">
      <c r="A319" s="176" t="s">
        <v>469</v>
      </c>
      <c r="B319" s="176"/>
      <c r="C319" s="176"/>
      <c r="D319" s="176"/>
      <c r="E319" s="176"/>
      <c r="F319" s="176"/>
      <c r="G319" s="176"/>
      <c r="H319" s="176"/>
      <c r="I319" s="176"/>
      <c r="J319" s="176"/>
      <c r="K319" s="176"/>
      <c r="L319" s="176"/>
      <c r="M319" s="176"/>
      <c r="N319" s="176"/>
      <c r="O319" s="176"/>
      <c r="P319" s="176"/>
      <c r="Q319" s="176"/>
      <c r="R319" s="176"/>
      <c r="S319" s="176"/>
      <c r="T319" s="176"/>
      <c r="U319" s="176"/>
      <c r="V319" s="176"/>
      <c r="W319" s="176"/>
      <c r="X319" s="176"/>
      <c r="Y319" s="176"/>
      <c r="Z319" s="176"/>
      <c r="AA319" s="176"/>
      <c r="AB319" s="176"/>
      <c r="AC319" s="176"/>
    </row>
    <row r="320" spans="1:29">
      <c r="A320" s="192" t="s">
        <v>0</v>
      </c>
      <c r="B320" s="192"/>
      <c r="C320" s="192"/>
      <c r="D320" s="192"/>
      <c r="E320" s="192"/>
      <c r="F320" s="192" t="s">
        <v>1</v>
      </c>
      <c r="G320" s="192"/>
      <c r="H320" s="192"/>
      <c r="I320" s="192"/>
      <c r="J320" s="192"/>
      <c r="K320" s="192"/>
      <c r="L320" s="192"/>
      <c r="M320" s="192"/>
      <c r="N320" s="192"/>
      <c r="O320" s="192"/>
      <c r="P320" s="192"/>
      <c r="Q320" s="192"/>
      <c r="R320" s="192"/>
      <c r="S320" s="192"/>
      <c r="T320" s="192"/>
      <c r="U320" s="192"/>
      <c r="V320" s="195" t="s">
        <v>2</v>
      </c>
      <c r="W320" s="195"/>
      <c r="X320" s="195"/>
      <c r="Y320" s="195"/>
      <c r="Z320" s="195"/>
      <c r="AA320" s="195"/>
      <c r="AB320" s="195"/>
      <c r="AC320" s="195"/>
    </row>
    <row r="321" spans="1:29" ht="120">
      <c r="A321" s="11" t="s">
        <v>8</v>
      </c>
      <c r="B321" s="11" t="s">
        <v>9</v>
      </c>
      <c r="C321" s="11" t="s">
        <v>19</v>
      </c>
      <c r="D321" s="11" t="s">
        <v>10</v>
      </c>
      <c r="E321" s="11" t="s">
        <v>20</v>
      </c>
      <c r="F321" s="11" t="s">
        <v>24</v>
      </c>
      <c r="G321" s="12" t="s">
        <v>25</v>
      </c>
      <c r="H321" s="155" t="s">
        <v>26</v>
      </c>
      <c r="I321" s="14" t="s">
        <v>3</v>
      </c>
      <c r="J321" s="13" t="s">
        <v>27</v>
      </c>
      <c r="K321" s="15" t="s">
        <v>29</v>
      </c>
      <c r="L321" s="16" t="s">
        <v>30</v>
      </c>
      <c r="M321" s="159" t="s">
        <v>28</v>
      </c>
      <c r="N321" s="159" t="s">
        <v>31</v>
      </c>
      <c r="O321" s="17" t="s">
        <v>3</v>
      </c>
      <c r="P321" s="159" t="s">
        <v>32</v>
      </c>
      <c r="Q321" s="18" t="s">
        <v>33</v>
      </c>
      <c r="R321" s="163" t="s">
        <v>34</v>
      </c>
      <c r="S321" s="19" t="s">
        <v>35</v>
      </c>
      <c r="T321" s="20" t="s">
        <v>3</v>
      </c>
      <c r="U321" s="19" t="s">
        <v>36</v>
      </c>
      <c r="V321" s="21" t="s">
        <v>11</v>
      </c>
      <c r="W321" s="166" t="s">
        <v>12</v>
      </c>
      <c r="X321" s="21" t="s">
        <v>13</v>
      </c>
      <c r="Y321" s="22" t="s">
        <v>3</v>
      </c>
      <c r="Z321" s="21" t="s">
        <v>14</v>
      </c>
      <c r="AA321" s="23" t="s">
        <v>37</v>
      </c>
      <c r="AB321" s="24" t="s">
        <v>3</v>
      </c>
      <c r="AC321" s="23" t="s">
        <v>38</v>
      </c>
    </row>
    <row r="322" spans="1:29" ht="12" customHeight="1">
      <c r="A322" s="11" t="s">
        <v>190</v>
      </c>
      <c r="B322" s="11" t="s">
        <v>191</v>
      </c>
      <c r="C322" s="11" t="s">
        <v>192</v>
      </c>
      <c r="D322" s="11" t="s">
        <v>193</v>
      </c>
      <c r="E322" s="11" t="s">
        <v>194</v>
      </c>
      <c r="F322" s="11" t="s">
        <v>195</v>
      </c>
      <c r="G322" s="25" t="s">
        <v>196</v>
      </c>
      <c r="H322" s="155" t="s">
        <v>197</v>
      </c>
      <c r="I322" s="26" t="s">
        <v>198</v>
      </c>
      <c r="J322" s="27" t="s">
        <v>199</v>
      </c>
      <c r="K322" s="28" t="s">
        <v>200</v>
      </c>
      <c r="L322" s="29" t="s">
        <v>201</v>
      </c>
      <c r="M322" s="160" t="s">
        <v>202</v>
      </c>
      <c r="N322" s="160" t="s">
        <v>203</v>
      </c>
      <c r="O322" s="30" t="s">
        <v>204</v>
      </c>
      <c r="P322" s="160" t="s">
        <v>205</v>
      </c>
      <c r="Q322" s="31" t="s">
        <v>206</v>
      </c>
      <c r="R322" s="164" t="s">
        <v>207</v>
      </c>
      <c r="S322" s="32" t="s">
        <v>208</v>
      </c>
      <c r="T322" s="33" t="s">
        <v>209</v>
      </c>
      <c r="U322" s="32" t="s">
        <v>210</v>
      </c>
      <c r="V322" s="34" t="s">
        <v>211</v>
      </c>
      <c r="W322" s="167" t="s">
        <v>212</v>
      </c>
      <c r="X322" s="34" t="s">
        <v>213</v>
      </c>
      <c r="Y322" s="35" t="s">
        <v>214</v>
      </c>
      <c r="Z322" s="34" t="s">
        <v>215</v>
      </c>
      <c r="AA322" s="36" t="s">
        <v>216</v>
      </c>
      <c r="AB322" s="37" t="s">
        <v>217</v>
      </c>
      <c r="AC322" s="36" t="s">
        <v>218</v>
      </c>
    </row>
    <row r="323" spans="1:29" ht="36">
      <c r="A323" s="27" t="s">
        <v>4</v>
      </c>
      <c r="B323" s="51" t="s">
        <v>162</v>
      </c>
      <c r="C323" s="52" t="s">
        <v>163</v>
      </c>
      <c r="D323" s="53" t="s">
        <v>164</v>
      </c>
      <c r="E323" s="39">
        <v>5</v>
      </c>
      <c r="F323" s="11">
        <v>10</v>
      </c>
      <c r="G323" s="148"/>
      <c r="H323" s="57" t="str">
        <f>IF(G323="","",F323*G323)</f>
        <v/>
      </c>
      <c r="I323" s="40"/>
      <c r="J323" s="57" t="str">
        <f>IF(G323="","",ROUND(H323*I323+H323,2))</f>
        <v/>
      </c>
      <c r="K323" s="66"/>
      <c r="L323" s="66"/>
      <c r="M323" s="66"/>
      <c r="N323" s="66"/>
      <c r="O323" s="66"/>
      <c r="P323" s="66"/>
      <c r="Q323" s="139">
        <v>1</v>
      </c>
      <c r="R323" s="148"/>
      <c r="S323" s="79">
        <f>Q323*R323</f>
        <v>0</v>
      </c>
      <c r="T323" s="90"/>
      <c r="U323" s="79">
        <f>ROUND(S323*T323+S323,2)</f>
        <v>0</v>
      </c>
      <c r="V323" s="138">
        <v>5</v>
      </c>
      <c r="W323" s="148"/>
      <c r="X323" s="80">
        <f>W323*V323</f>
        <v>0</v>
      </c>
      <c r="Y323" s="90"/>
      <c r="Z323" s="80">
        <f>ROUND(X323+X323*Y323,2)</f>
        <v>0</v>
      </c>
      <c r="AA323" s="81">
        <v>10000</v>
      </c>
      <c r="AB323" s="90"/>
      <c r="AC323" s="82">
        <f>ROUND(AA323+AA323*AB323,2)</f>
        <v>10000</v>
      </c>
    </row>
    <row r="324" spans="1:29">
      <c r="A324" s="192" t="s">
        <v>39</v>
      </c>
      <c r="B324" s="192"/>
      <c r="C324" s="192"/>
      <c r="D324" s="192"/>
      <c r="E324" s="192"/>
      <c r="F324" s="192"/>
      <c r="G324" s="192"/>
      <c r="H324" s="69">
        <f>SUM(H323:H323)</f>
        <v>0</v>
      </c>
      <c r="I324" s="70"/>
      <c r="J324" s="69">
        <f>SUM(J323)</f>
        <v>0</v>
      </c>
      <c r="K324" s="66"/>
      <c r="L324" s="66"/>
      <c r="M324" s="66"/>
      <c r="N324" s="66"/>
      <c r="O324" s="66"/>
      <c r="P324" s="66"/>
      <c r="Q324" s="83"/>
      <c r="R324" s="83"/>
      <c r="S324" s="74">
        <f>SUM(S323)</f>
        <v>0</v>
      </c>
      <c r="T324" s="75"/>
      <c r="U324" s="74">
        <f>SUM(U323)</f>
        <v>0</v>
      </c>
      <c r="V324" s="84"/>
      <c r="W324" s="84"/>
      <c r="X324" s="76">
        <f>SUM(X323)</f>
        <v>0</v>
      </c>
      <c r="Y324" s="77"/>
      <c r="Z324" s="76">
        <f>SUM(Z323)</f>
        <v>0</v>
      </c>
      <c r="AA324" s="78">
        <f>SUM(AA323)</f>
        <v>10000</v>
      </c>
      <c r="AB324" s="64"/>
      <c r="AC324" s="78">
        <f>SUM(AC323)</f>
        <v>10000</v>
      </c>
    </row>
    <row r="325" spans="1:29">
      <c r="A325" s="191" t="s">
        <v>470</v>
      </c>
      <c r="B325" s="191"/>
      <c r="C325" s="10" t="str">
        <f>IF(G323="","",SUM(H324+N324+S324+X324+AA324))</f>
        <v/>
      </c>
    </row>
    <row r="326" spans="1:29">
      <c r="A326" s="193" t="s">
        <v>471</v>
      </c>
      <c r="B326" s="194"/>
      <c r="C326" s="10" t="str">
        <f>IF(G323="","",SUM(J324,P324,U324,Z324,AC324))</f>
        <v/>
      </c>
    </row>
    <row r="329" spans="1:29">
      <c r="A329" s="176" t="s">
        <v>472</v>
      </c>
      <c r="B329" s="176"/>
      <c r="C329" s="176"/>
      <c r="D329" s="176"/>
      <c r="E329" s="176"/>
      <c r="F329" s="176"/>
      <c r="G329" s="176"/>
      <c r="H329" s="176"/>
      <c r="I329" s="176"/>
      <c r="J329" s="176"/>
      <c r="K329" s="176"/>
      <c r="L329" s="176"/>
      <c r="M329" s="176"/>
      <c r="N329" s="176"/>
      <c r="O329" s="176"/>
      <c r="P329" s="176"/>
      <c r="Q329" s="176"/>
      <c r="R329" s="176"/>
      <c r="S329" s="176"/>
      <c r="T329" s="176"/>
      <c r="U329" s="176"/>
      <c r="V329" s="176"/>
      <c r="W329" s="176"/>
      <c r="X329" s="176"/>
      <c r="Y329" s="176"/>
      <c r="Z329" s="176"/>
      <c r="AA329" s="176"/>
      <c r="AB329" s="176"/>
      <c r="AC329" s="176"/>
    </row>
    <row r="330" spans="1:29">
      <c r="A330" s="192" t="s">
        <v>0</v>
      </c>
      <c r="B330" s="192"/>
      <c r="C330" s="192"/>
      <c r="D330" s="192"/>
      <c r="E330" s="192"/>
      <c r="F330" s="192" t="s">
        <v>1</v>
      </c>
      <c r="G330" s="192"/>
      <c r="H330" s="192"/>
      <c r="I330" s="192"/>
      <c r="J330" s="192"/>
      <c r="K330" s="192"/>
      <c r="L330" s="192"/>
      <c r="M330" s="192"/>
      <c r="N330" s="192"/>
      <c r="O330" s="192"/>
      <c r="P330" s="192"/>
      <c r="Q330" s="192"/>
      <c r="R330" s="192"/>
      <c r="S330" s="192"/>
      <c r="T330" s="192"/>
      <c r="U330" s="192"/>
      <c r="V330" s="195" t="s">
        <v>2</v>
      </c>
      <c r="W330" s="195"/>
      <c r="X330" s="195"/>
      <c r="Y330" s="195"/>
      <c r="Z330" s="195"/>
      <c r="AA330" s="195"/>
      <c r="AB330" s="195"/>
      <c r="AC330" s="195"/>
    </row>
    <row r="331" spans="1:29" ht="120">
      <c r="A331" s="11" t="s">
        <v>8</v>
      </c>
      <c r="B331" s="11" t="s">
        <v>9</v>
      </c>
      <c r="C331" s="11" t="s">
        <v>19</v>
      </c>
      <c r="D331" s="11" t="s">
        <v>10</v>
      </c>
      <c r="E331" s="11" t="s">
        <v>20</v>
      </c>
      <c r="F331" s="11" t="s">
        <v>24</v>
      </c>
      <c r="G331" s="12" t="s">
        <v>25</v>
      </c>
      <c r="H331" s="155" t="s">
        <v>26</v>
      </c>
      <c r="I331" s="14" t="s">
        <v>3</v>
      </c>
      <c r="J331" s="13" t="s">
        <v>27</v>
      </c>
      <c r="K331" s="15" t="s">
        <v>29</v>
      </c>
      <c r="L331" s="16" t="s">
        <v>30</v>
      </c>
      <c r="M331" s="159" t="s">
        <v>28</v>
      </c>
      <c r="N331" s="159" t="s">
        <v>31</v>
      </c>
      <c r="O331" s="17" t="s">
        <v>3</v>
      </c>
      <c r="P331" s="159" t="s">
        <v>32</v>
      </c>
      <c r="Q331" s="18" t="s">
        <v>33</v>
      </c>
      <c r="R331" s="163" t="s">
        <v>34</v>
      </c>
      <c r="S331" s="19" t="s">
        <v>35</v>
      </c>
      <c r="T331" s="20" t="s">
        <v>3</v>
      </c>
      <c r="U331" s="19" t="s">
        <v>36</v>
      </c>
      <c r="V331" s="21" t="s">
        <v>11</v>
      </c>
      <c r="W331" s="166" t="s">
        <v>12</v>
      </c>
      <c r="X331" s="21" t="s">
        <v>13</v>
      </c>
      <c r="Y331" s="22" t="s">
        <v>3</v>
      </c>
      <c r="Z331" s="21" t="s">
        <v>14</v>
      </c>
      <c r="AA331" s="23" t="s">
        <v>37</v>
      </c>
      <c r="AB331" s="24" t="s">
        <v>3</v>
      </c>
      <c r="AC331" s="23" t="s">
        <v>38</v>
      </c>
    </row>
    <row r="332" spans="1:29" ht="12" customHeight="1">
      <c r="A332" s="11" t="s">
        <v>190</v>
      </c>
      <c r="B332" s="11" t="s">
        <v>191</v>
      </c>
      <c r="C332" s="11" t="s">
        <v>192</v>
      </c>
      <c r="D332" s="11" t="s">
        <v>193</v>
      </c>
      <c r="E332" s="11" t="s">
        <v>194</v>
      </c>
      <c r="F332" s="11" t="s">
        <v>195</v>
      </c>
      <c r="G332" s="25" t="s">
        <v>196</v>
      </c>
      <c r="H332" s="155" t="s">
        <v>197</v>
      </c>
      <c r="I332" s="26" t="s">
        <v>198</v>
      </c>
      <c r="J332" s="27" t="s">
        <v>199</v>
      </c>
      <c r="K332" s="28" t="s">
        <v>200</v>
      </c>
      <c r="L332" s="29" t="s">
        <v>201</v>
      </c>
      <c r="M332" s="160" t="s">
        <v>202</v>
      </c>
      <c r="N332" s="160" t="s">
        <v>203</v>
      </c>
      <c r="O332" s="30" t="s">
        <v>204</v>
      </c>
      <c r="P332" s="160" t="s">
        <v>205</v>
      </c>
      <c r="Q332" s="31" t="s">
        <v>206</v>
      </c>
      <c r="R332" s="164" t="s">
        <v>207</v>
      </c>
      <c r="S332" s="32" t="s">
        <v>208</v>
      </c>
      <c r="T332" s="33" t="s">
        <v>209</v>
      </c>
      <c r="U332" s="32" t="s">
        <v>210</v>
      </c>
      <c r="V332" s="34" t="s">
        <v>211</v>
      </c>
      <c r="W332" s="167" t="s">
        <v>212</v>
      </c>
      <c r="X332" s="34" t="s">
        <v>213</v>
      </c>
      <c r="Y332" s="35" t="s">
        <v>214</v>
      </c>
      <c r="Z332" s="34" t="s">
        <v>215</v>
      </c>
      <c r="AA332" s="36" t="s">
        <v>216</v>
      </c>
      <c r="AB332" s="37" t="s">
        <v>217</v>
      </c>
      <c r="AC332" s="36" t="s">
        <v>218</v>
      </c>
    </row>
    <row r="333" spans="1:29" ht="24">
      <c r="A333" s="27" t="s">
        <v>4</v>
      </c>
      <c r="B333" s="51" t="s">
        <v>161</v>
      </c>
      <c r="C333" s="47" t="s">
        <v>165</v>
      </c>
      <c r="D333" s="47" t="s">
        <v>167</v>
      </c>
      <c r="E333" s="39">
        <v>2</v>
      </c>
      <c r="F333" s="27">
        <v>4</v>
      </c>
      <c r="G333" s="148"/>
      <c r="H333" s="57" t="str">
        <f>IF(G333="","",F333*G333)</f>
        <v/>
      </c>
      <c r="I333" s="40"/>
      <c r="J333" s="57" t="str">
        <f>IF(G333="","",ROUND(H333*I333+H333,2))</f>
        <v/>
      </c>
      <c r="K333" s="66"/>
      <c r="L333" s="66"/>
      <c r="M333" s="66"/>
      <c r="N333" s="66"/>
      <c r="O333" s="66"/>
      <c r="P333" s="66"/>
      <c r="Q333" s="174">
        <v>6</v>
      </c>
      <c r="R333" s="206"/>
      <c r="S333" s="179">
        <f>Q333*R333</f>
        <v>0</v>
      </c>
      <c r="T333" s="171"/>
      <c r="U333" s="179">
        <f>ROUND(S333*T333+S333,2)</f>
        <v>0</v>
      </c>
      <c r="V333" s="182">
        <v>10</v>
      </c>
      <c r="W333" s="206"/>
      <c r="X333" s="212">
        <f>W333*V333</f>
        <v>0</v>
      </c>
      <c r="Y333" s="171"/>
      <c r="Z333" s="212">
        <f>ROUND(X333+X333*Y333,2)</f>
        <v>0</v>
      </c>
      <c r="AA333" s="202">
        <v>10000</v>
      </c>
      <c r="AB333" s="171"/>
      <c r="AC333" s="177">
        <f>ROUND(AA333+AA333*AB333,2)</f>
        <v>10000</v>
      </c>
    </row>
    <row r="334" spans="1:29" ht="24">
      <c r="A334" s="27" t="s">
        <v>5</v>
      </c>
      <c r="B334" s="51" t="s">
        <v>161</v>
      </c>
      <c r="C334" s="47" t="s">
        <v>166</v>
      </c>
      <c r="D334" s="47" t="s">
        <v>167</v>
      </c>
      <c r="E334" s="39">
        <v>1</v>
      </c>
      <c r="F334" s="27">
        <v>2</v>
      </c>
      <c r="G334" s="148"/>
      <c r="H334" s="57" t="str">
        <f>IF(G334="","",F334*G334)</f>
        <v/>
      </c>
      <c r="I334" s="40"/>
      <c r="J334" s="57" t="str">
        <f>IF(G334="","",ROUND(H334*I334+H334,2))</f>
        <v/>
      </c>
      <c r="K334" s="66"/>
      <c r="L334" s="66"/>
      <c r="M334" s="66"/>
      <c r="N334" s="66"/>
      <c r="O334" s="66"/>
      <c r="P334" s="66"/>
      <c r="Q334" s="175"/>
      <c r="R334" s="207"/>
      <c r="S334" s="180"/>
      <c r="T334" s="172"/>
      <c r="U334" s="180"/>
      <c r="V334" s="183"/>
      <c r="W334" s="207"/>
      <c r="X334" s="213"/>
      <c r="Y334" s="172"/>
      <c r="Z334" s="213"/>
      <c r="AA334" s="203"/>
      <c r="AB334" s="172"/>
      <c r="AC334" s="178"/>
    </row>
    <row r="335" spans="1:29">
      <c r="A335" s="192" t="s">
        <v>39</v>
      </c>
      <c r="B335" s="192"/>
      <c r="C335" s="192"/>
      <c r="D335" s="192"/>
      <c r="E335" s="192"/>
      <c r="F335" s="192"/>
      <c r="G335" s="192"/>
      <c r="H335" s="69">
        <f>SUM(H333:H334)</f>
        <v>0</v>
      </c>
      <c r="I335" s="70"/>
      <c r="J335" s="69">
        <f>SUM(J333:J334)</f>
        <v>0</v>
      </c>
      <c r="K335" s="66"/>
      <c r="L335" s="66"/>
      <c r="M335" s="66"/>
      <c r="N335" s="66"/>
      <c r="O335" s="66"/>
      <c r="P335" s="66"/>
      <c r="Q335" s="83"/>
      <c r="R335" s="83"/>
      <c r="S335" s="74">
        <f>SUM(S333)</f>
        <v>0</v>
      </c>
      <c r="T335" s="75"/>
      <c r="U335" s="74">
        <f>SUM(U333)</f>
        <v>0</v>
      </c>
      <c r="V335" s="84"/>
      <c r="W335" s="84"/>
      <c r="X335" s="76">
        <f>SUM(X333)</f>
        <v>0</v>
      </c>
      <c r="Y335" s="77"/>
      <c r="Z335" s="76">
        <f>SUM(Z333)</f>
        <v>0</v>
      </c>
      <c r="AA335" s="78">
        <f>SUM(AA333)</f>
        <v>10000</v>
      </c>
      <c r="AB335" s="64"/>
      <c r="AC335" s="78">
        <f>SUM(AC333)</f>
        <v>10000</v>
      </c>
    </row>
    <row r="336" spans="1:29">
      <c r="A336" s="191" t="s">
        <v>473</v>
      </c>
      <c r="B336" s="191"/>
      <c r="C336" s="10" t="str">
        <f>IF(G333="","",SUM(H335+N335+S335+X335+AA335))</f>
        <v/>
      </c>
    </row>
    <row r="337" spans="1:29">
      <c r="A337" s="193" t="s">
        <v>474</v>
      </c>
      <c r="B337" s="194"/>
      <c r="C337" s="10" t="str">
        <f>IF(G333="","",SUM(J335,P335,U335,Z335,AC335))</f>
        <v/>
      </c>
    </row>
    <row r="340" spans="1:29">
      <c r="A340" s="176" t="s">
        <v>105</v>
      </c>
      <c r="B340" s="176"/>
      <c r="C340" s="176"/>
      <c r="D340" s="176"/>
      <c r="E340" s="176"/>
      <c r="F340" s="176"/>
      <c r="G340" s="176"/>
      <c r="H340" s="176"/>
      <c r="I340" s="176"/>
      <c r="J340" s="176"/>
      <c r="K340" s="176"/>
      <c r="L340" s="176"/>
      <c r="M340" s="176"/>
      <c r="N340" s="176"/>
      <c r="O340" s="176"/>
      <c r="P340" s="176"/>
      <c r="Q340" s="176"/>
      <c r="R340" s="176"/>
      <c r="S340" s="176"/>
      <c r="T340" s="176"/>
      <c r="U340" s="176"/>
      <c r="V340" s="176"/>
      <c r="W340" s="176"/>
      <c r="X340" s="176"/>
      <c r="Y340" s="176"/>
      <c r="Z340" s="176"/>
      <c r="AA340" s="176"/>
      <c r="AB340" s="176"/>
      <c r="AC340" s="176"/>
    </row>
    <row r="341" spans="1:29">
      <c r="A341" s="192" t="s">
        <v>0</v>
      </c>
      <c r="B341" s="192"/>
      <c r="C341" s="192"/>
      <c r="D341" s="192"/>
      <c r="E341" s="192"/>
      <c r="F341" s="192" t="s">
        <v>1</v>
      </c>
      <c r="G341" s="192"/>
      <c r="H341" s="192"/>
      <c r="I341" s="192"/>
      <c r="J341" s="192"/>
      <c r="K341" s="192"/>
      <c r="L341" s="192"/>
      <c r="M341" s="192"/>
      <c r="N341" s="192"/>
      <c r="O341" s="192"/>
      <c r="P341" s="192"/>
      <c r="Q341" s="192"/>
      <c r="R341" s="192"/>
      <c r="S341" s="192"/>
      <c r="T341" s="192"/>
      <c r="U341" s="192"/>
      <c r="V341" s="195" t="s">
        <v>2</v>
      </c>
      <c r="W341" s="195"/>
      <c r="X341" s="195"/>
      <c r="Y341" s="195"/>
      <c r="Z341" s="195"/>
      <c r="AA341" s="195"/>
      <c r="AB341" s="195"/>
      <c r="AC341" s="195"/>
    </row>
    <row r="342" spans="1:29" ht="120">
      <c r="A342" s="11" t="s">
        <v>8</v>
      </c>
      <c r="B342" s="11" t="s">
        <v>9</v>
      </c>
      <c r="C342" s="11" t="s">
        <v>19</v>
      </c>
      <c r="D342" s="11" t="s">
        <v>10</v>
      </c>
      <c r="E342" s="11" t="s">
        <v>20</v>
      </c>
      <c r="F342" s="11" t="s">
        <v>24</v>
      </c>
      <c r="G342" s="12" t="s">
        <v>25</v>
      </c>
      <c r="H342" s="155" t="s">
        <v>26</v>
      </c>
      <c r="I342" s="14" t="s">
        <v>3</v>
      </c>
      <c r="J342" s="13" t="s">
        <v>27</v>
      </c>
      <c r="K342" s="15" t="s">
        <v>29</v>
      </c>
      <c r="L342" s="16" t="s">
        <v>30</v>
      </c>
      <c r="M342" s="159" t="s">
        <v>28</v>
      </c>
      <c r="N342" s="159" t="s">
        <v>31</v>
      </c>
      <c r="O342" s="17" t="s">
        <v>3</v>
      </c>
      <c r="P342" s="159" t="s">
        <v>32</v>
      </c>
      <c r="Q342" s="18" t="s">
        <v>33</v>
      </c>
      <c r="R342" s="163" t="s">
        <v>34</v>
      </c>
      <c r="S342" s="19" t="s">
        <v>35</v>
      </c>
      <c r="T342" s="20" t="s">
        <v>3</v>
      </c>
      <c r="U342" s="19" t="s">
        <v>36</v>
      </c>
      <c r="V342" s="21" t="s">
        <v>11</v>
      </c>
      <c r="W342" s="166" t="s">
        <v>12</v>
      </c>
      <c r="X342" s="21" t="s">
        <v>13</v>
      </c>
      <c r="Y342" s="22" t="s">
        <v>3</v>
      </c>
      <c r="Z342" s="21" t="s">
        <v>14</v>
      </c>
      <c r="AA342" s="23" t="s">
        <v>37</v>
      </c>
      <c r="AB342" s="24" t="s">
        <v>3</v>
      </c>
      <c r="AC342" s="23" t="s">
        <v>38</v>
      </c>
    </row>
    <row r="343" spans="1:29" ht="12" customHeight="1">
      <c r="A343" s="11" t="s">
        <v>190</v>
      </c>
      <c r="B343" s="11" t="s">
        <v>191</v>
      </c>
      <c r="C343" s="11" t="s">
        <v>192</v>
      </c>
      <c r="D343" s="11" t="s">
        <v>193</v>
      </c>
      <c r="E343" s="11" t="s">
        <v>194</v>
      </c>
      <c r="F343" s="11" t="s">
        <v>195</v>
      </c>
      <c r="G343" s="25" t="s">
        <v>196</v>
      </c>
      <c r="H343" s="155" t="s">
        <v>197</v>
      </c>
      <c r="I343" s="26" t="s">
        <v>198</v>
      </c>
      <c r="J343" s="27" t="s">
        <v>199</v>
      </c>
      <c r="K343" s="28" t="s">
        <v>200</v>
      </c>
      <c r="L343" s="29" t="s">
        <v>201</v>
      </c>
      <c r="M343" s="160" t="s">
        <v>202</v>
      </c>
      <c r="N343" s="160" t="s">
        <v>203</v>
      </c>
      <c r="O343" s="30" t="s">
        <v>204</v>
      </c>
      <c r="P343" s="160" t="s">
        <v>205</v>
      </c>
      <c r="Q343" s="31" t="s">
        <v>206</v>
      </c>
      <c r="R343" s="164" t="s">
        <v>207</v>
      </c>
      <c r="S343" s="32" t="s">
        <v>208</v>
      </c>
      <c r="T343" s="33" t="s">
        <v>209</v>
      </c>
      <c r="U343" s="32" t="s">
        <v>210</v>
      </c>
      <c r="V343" s="34" t="s">
        <v>211</v>
      </c>
      <c r="W343" s="167" t="s">
        <v>212</v>
      </c>
      <c r="X343" s="34" t="s">
        <v>213</v>
      </c>
      <c r="Y343" s="35" t="s">
        <v>214</v>
      </c>
      <c r="Z343" s="34" t="s">
        <v>215</v>
      </c>
      <c r="AA343" s="36" t="s">
        <v>216</v>
      </c>
      <c r="AB343" s="37" t="s">
        <v>217</v>
      </c>
      <c r="AC343" s="36" t="s">
        <v>218</v>
      </c>
    </row>
    <row r="344" spans="1:29">
      <c r="A344" s="27" t="s">
        <v>4</v>
      </c>
      <c r="B344" s="51" t="s">
        <v>388</v>
      </c>
      <c r="C344" s="47" t="s">
        <v>389</v>
      </c>
      <c r="D344" s="209" t="s">
        <v>390</v>
      </c>
      <c r="E344" s="39">
        <v>1</v>
      </c>
      <c r="F344" s="27">
        <v>2</v>
      </c>
      <c r="G344" s="148"/>
      <c r="H344" s="57" t="str">
        <f>IF(G344="","",F344*G344)</f>
        <v/>
      </c>
      <c r="I344" s="40"/>
      <c r="J344" s="57" t="str">
        <f>IF(G344="","",ROUND(H344*I344+H344,2))</f>
        <v/>
      </c>
      <c r="K344" s="66"/>
      <c r="L344" s="66"/>
      <c r="M344" s="66"/>
      <c r="N344" s="66"/>
      <c r="O344" s="66"/>
      <c r="P344" s="66"/>
      <c r="Q344" s="174">
        <v>4</v>
      </c>
      <c r="R344" s="206"/>
      <c r="S344" s="179">
        <f>Q344*R344</f>
        <v>0</v>
      </c>
      <c r="T344" s="171"/>
      <c r="U344" s="179">
        <f>ROUND(S344*T344+S344,2)</f>
        <v>0</v>
      </c>
      <c r="V344" s="182">
        <v>5</v>
      </c>
      <c r="W344" s="206"/>
      <c r="X344" s="212">
        <f>W344*V344</f>
        <v>0</v>
      </c>
      <c r="Y344" s="171"/>
      <c r="Z344" s="212">
        <f>ROUND(X344+X344*Y344,2)</f>
        <v>0</v>
      </c>
      <c r="AA344" s="202">
        <v>7000</v>
      </c>
      <c r="AB344" s="171"/>
      <c r="AC344" s="177">
        <f>ROUND(AA344+AA344*AB344,2)</f>
        <v>7000</v>
      </c>
    </row>
    <row r="345" spans="1:29" ht="24">
      <c r="A345" s="27" t="s">
        <v>5</v>
      </c>
      <c r="B345" s="51" t="s">
        <v>391</v>
      </c>
      <c r="C345" s="47" t="s">
        <v>392</v>
      </c>
      <c r="D345" s="210" t="s">
        <v>390</v>
      </c>
      <c r="E345" s="39">
        <v>1</v>
      </c>
      <c r="F345" s="27">
        <v>1</v>
      </c>
      <c r="G345" s="148"/>
      <c r="H345" s="57" t="str">
        <f>IF(G345="","",F345*G345)</f>
        <v/>
      </c>
      <c r="I345" s="40"/>
      <c r="J345" s="57" t="str">
        <f>IF(G345="","",ROUND(H345*I345+H345,2))</f>
        <v/>
      </c>
      <c r="K345" s="66"/>
      <c r="L345" s="66"/>
      <c r="M345" s="66"/>
      <c r="N345" s="66"/>
      <c r="O345" s="66"/>
      <c r="P345" s="66"/>
      <c r="Q345" s="175"/>
      <c r="R345" s="207"/>
      <c r="S345" s="180"/>
      <c r="T345" s="172"/>
      <c r="U345" s="180"/>
      <c r="V345" s="183"/>
      <c r="W345" s="207"/>
      <c r="X345" s="213"/>
      <c r="Y345" s="172"/>
      <c r="Z345" s="213"/>
      <c r="AA345" s="203"/>
      <c r="AB345" s="172"/>
      <c r="AC345" s="178"/>
    </row>
    <row r="346" spans="1:29" ht="24">
      <c r="A346" s="27" t="s">
        <v>6</v>
      </c>
      <c r="B346" s="51" t="s">
        <v>393</v>
      </c>
      <c r="C346" s="47" t="s">
        <v>394</v>
      </c>
      <c r="D346" s="210" t="s">
        <v>390</v>
      </c>
      <c r="E346" s="39">
        <v>5</v>
      </c>
      <c r="F346" s="27">
        <v>5</v>
      </c>
      <c r="G346" s="148"/>
      <c r="H346" s="57" t="str">
        <f>IF(G346="","",F346*G346)</f>
        <v/>
      </c>
      <c r="I346" s="40"/>
      <c r="J346" s="57" t="str">
        <f>IF(G346="","",ROUND(H346*I346+H346,2))</f>
        <v/>
      </c>
      <c r="K346" s="66"/>
      <c r="L346" s="66"/>
      <c r="M346" s="66"/>
      <c r="N346" s="66"/>
      <c r="O346" s="66"/>
      <c r="P346" s="66"/>
      <c r="Q346" s="175"/>
      <c r="R346" s="207"/>
      <c r="S346" s="180"/>
      <c r="T346" s="172"/>
      <c r="U346" s="180"/>
      <c r="V346" s="183"/>
      <c r="W346" s="207"/>
      <c r="X346" s="213"/>
      <c r="Y346" s="172"/>
      <c r="Z346" s="213"/>
      <c r="AA346" s="203"/>
      <c r="AB346" s="172"/>
      <c r="AC346" s="178"/>
    </row>
    <row r="347" spans="1:29" ht="24">
      <c r="A347" s="27" t="s">
        <v>7</v>
      </c>
      <c r="B347" s="51" t="s">
        <v>395</v>
      </c>
      <c r="C347" s="47" t="s">
        <v>396</v>
      </c>
      <c r="D347" s="210" t="s">
        <v>390</v>
      </c>
      <c r="E347" s="39">
        <v>5</v>
      </c>
      <c r="F347" s="27">
        <v>5</v>
      </c>
      <c r="G347" s="148"/>
      <c r="H347" s="57" t="str">
        <f>IF(G347="","",F347*G347)</f>
        <v/>
      </c>
      <c r="I347" s="40"/>
      <c r="J347" s="57" t="str">
        <f>IF(G347="","",ROUND(H347*I347+H347,2))</f>
        <v/>
      </c>
      <c r="K347" s="66"/>
      <c r="L347" s="66"/>
      <c r="M347" s="66"/>
      <c r="N347" s="66"/>
      <c r="O347" s="66"/>
      <c r="P347" s="66"/>
      <c r="Q347" s="175"/>
      <c r="R347" s="207"/>
      <c r="S347" s="180"/>
      <c r="T347" s="172"/>
      <c r="U347" s="180"/>
      <c r="V347" s="183"/>
      <c r="W347" s="207"/>
      <c r="X347" s="213"/>
      <c r="Y347" s="172"/>
      <c r="Z347" s="213"/>
      <c r="AA347" s="203"/>
      <c r="AB347" s="172"/>
      <c r="AC347" s="178"/>
    </row>
    <row r="348" spans="1:29">
      <c r="A348" s="27" t="s">
        <v>15</v>
      </c>
      <c r="B348" s="51" t="s">
        <v>397</v>
      </c>
      <c r="C348" s="47" t="s">
        <v>398</v>
      </c>
      <c r="D348" s="211" t="s">
        <v>390</v>
      </c>
      <c r="E348" s="39">
        <v>8</v>
      </c>
      <c r="F348" s="27">
        <v>16</v>
      </c>
      <c r="G348" s="148"/>
      <c r="H348" s="57" t="str">
        <f>IF(G348="","",F348*G348)</f>
        <v/>
      </c>
      <c r="I348" s="40"/>
      <c r="J348" s="57" t="str">
        <f>IF(G348="","",ROUND(H348*I348+H348,2))</f>
        <v/>
      </c>
      <c r="K348" s="66"/>
      <c r="L348" s="66"/>
      <c r="M348" s="66"/>
      <c r="N348" s="66"/>
      <c r="O348" s="66"/>
      <c r="P348" s="66"/>
      <c r="Q348" s="205"/>
      <c r="R348" s="208"/>
      <c r="S348" s="181"/>
      <c r="T348" s="173"/>
      <c r="U348" s="181"/>
      <c r="V348" s="184"/>
      <c r="W348" s="208"/>
      <c r="X348" s="218"/>
      <c r="Y348" s="173"/>
      <c r="Z348" s="218"/>
      <c r="AA348" s="204"/>
      <c r="AB348" s="173"/>
      <c r="AC348" s="198"/>
    </row>
    <row r="349" spans="1:29">
      <c r="A349" s="192" t="s">
        <v>39</v>
      </c>
      <c r="B349" s="192"/>
      <c r="C349" s="192"/>
      <c r="D349" s="192"/>
      <c r="E349" s="192"/>
      <c r="F349" s="192"/>
      <c r="G349" s="192"/>
      <c r="H349" s="69">
        <f>SUM(H344:H348)</f>
        <v>0</v>
      </c>
      <c r="I349" s="70"/>
      <c r="J349" s="69">
        <f>SUM(J344:J348)</f>
        <v>0</v>
      </c>
      <c r="K349" s="66"/>
      <c r="L349" s="66"/>
      <c r="M349" s="66"/>
      <c r="N349" s="66"/>
      <c r="O349" s="66"/>
      <c r="P349" s="66"/>
      <c r="Q349" s="83"/>
      <c r="R349" s="83"/>
      <c r="S349" s="74">
        <f>SUM(S344)</f>
        <v>0</v>
      </c>
      <c r="T349" s="75"/>
      <c r="U349" s="74">
        <f>SUM(U344)</f>
        <v>0</v>
      </c>
      <c r="V349" s="84"/>
      <c r="W349" s="84"/>
      <c r="X349" s="76">
        <f>SUM(X344)</f>
        <v>0</v>
      </c>
      <c r="Y349" s="77"/>
      <c r="Z349" s="76">
        <f>SUM(Z344)</f>
        <v>0</v>
      </c>
      <c r="AA349" s="78">
        <f>SUM(AA344)</f>
        <v>7000</v>
      </c>
      <c r="AB349" s="64"/>
      <c r="AC349" s="78">
        <f>SUM(AC344)</f>
        <v>7000</v>
      </c>
    </row>
    <row r="350" spans="1:29">
      <c r="A350" s="191" t="s">
        <v>234</v>
      </c>
      <c r="B350" s="191"/>
      <c r="C350" s="10" t="str">
        <f>IF(G348="","",SUM(H349+N349+S349+X349+AA349))</f>
        <v/>
      </c>
    </row>
    <row r="351" spans="1:29">
      <c r="A351" s="193" t="s">
        <v>235</v>
      </c>
      <c r="B351" s="194"/>
      <c r="C351" s="10" t="str">
        <f>IF(G348="","",SUM(J349,P349,U349,Z349,AC349))</f>
        <v/>
      </c>
    </row>
    <row r="354" spans="1:29">
      <c r="A354" s="150" t="s">
        <v>254</v>
      </c>
      <c r="B354" s="150"/>
      <c r="C354" s="150"/>
      <c r="D354" s="150"/>
      <c r="E354" s="150"/>
      <c r="F354" s="150"/>
      <c r="G354" s="150"/>
      <c r="H354" s="150"/>
      <c r="I354" s="150"/>
      <c r="J354" s="150"/>
      <c r="K354" s="150"/>
      <c r="L354" s="150"/>
      <c r="M354" s="150"/>
      <c r="N354" s="150"/>
      <c r="O354" s="150"/>
      <c r="P354" s="150"/>
      <c r="Q354" s="150"/>
      <c r="R354" s="150"/>
      <c r="S354" s="150"/>
      <c r="T354" s="150"/>
      <c r="U354" s="150"/>
      <c r="V354" s="150"/>
      <c r="W354" s="150"/>
      <c r="X354" s="150"/>
      <c r="Y354" s="150"/>
      <c r="Z354" s="150"/>
      <c r="AA354" s="150"/>
      <c r="AB354" s="150"/>
      <c r="AC354" s="150"/>
    </row>
    <row r="355" spans="1:29">
      <c r="A355" s="188" t="s">
        <v>0</v>
      </c>
      <c r="B355" s="189"/>
      <c r="C355" s="189"/>
      <c r="D355" s="189"/>
      <c r="E355" s="190"/>
      <c r="F355" s="188" t="s">
        <v>1</v>
      </c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90"/>
      <c r="V355" s="224" t="s">
        <v>2</v>
      </c>
      <c r="W355" s="225"/>
      <c r="X355" s="225"/>
      <c r="Y355" s="225"/>
      <c r="Z355" s="225"/>
      <c r="AA355" s="225"/>
      <c r="AB355" s="225"/>
      <c r="AC355" s="226"/>
    </row>
    <row r="356" spans="1:29" ht="120">
      <c r="A356" s="11" t="s">
        <v>8</v>
      </c>
      <c r="B356" s="11" t="s">
        <v>9</v>
      </c>
      <c r="C356" s="11" t="s">
        <v>19</v>
      </c>
      <c r="D356" s="11" t="s">
        <v>10</v>
      </c>
      <c r="E356" s="11" t="s">
        <v>20</v>
      </c>
      <c r="F356" s="11" t="s">
        <v>24</v>
      </c>
      <c r="G356" s="12" t="s">
        <v>25</v>
      </c>
      <c r="H356" s="155" t="s">
        <v>26</v>
      </c>
      <c r="I356" s="14" t="s">
        <v>3</v>
      </c>
      <c r="J356" s="13" t="s">
        <v>27</v>
      </c>
      <c r="K356" s="15" t="s">
        <v>29</v>
      </c>
      <c r="L356" s="16" t="s">
        <v>30</v>
      </c>
      <c r="M356" s="159" t="s">
        <v>28</v>
      </c>
      <c r="N356" s="159" t="s">
        <v>31</v>
      </c>
      <c r="O356" s="17" t="s">
        <v>3</v>
      </c>
      <c r="P356" s="159" t="s">
        <v>32</v>
      </c>
      <c r="Q356" s="18" t="s">
        <v>33</v>
      </c>
      <c r="R356" s="163" t="s">
        <v>34</v>
      </c>
      <c r="S356" s="19" t="s">
        <v>35</v>
      </c>
      <c r="T356" s="20" t="s">
        <v>3</v>
      </c>
      <c r="U356" s="19" t="s">
        <v>36</v>
      </c>
      <c r="V356" s="21" t="s">
        <v>11</v>
      </c>
      <c r="W356" s="166" t="s">
        <v>12</v>
      </c>
      <c r="X356" s="21" t="s">
        <v>13</v>
      </c>
      <c r="Y356" s="22" t="s">
        <v>3</v>
      </c>
      <c r="Z356" s="21" t="s">
        <v>14</v>
      </c>
      <c r="AA356" s="23" t="s">
        <v>37</v>
      </c>
      <c r="AB356" s="24" t="s">
        <v>3</v>
      </c>
      <c r="AC356" s="23" t="s">
        <v>38</v>
      </c>
    </row>
    <row r="357" spans="1:29" ht="12" customHeight="1">
      <c r="A357" s="11" t="s">
        <v>190</v>
      </c>
      <c r="B357" s="11" t="s">
        <v>191</v>
      </c>
      <c r="C357" s="11" t="s">
        <v>192</v>
      </c>
      <c r="D357" s="11" t="s">
        <v>193</v>
      </c>
      <c r="E357" s="11" t="s">
        <v>194</v>
      </c>
      <c r="F357" s="11" t="s">
        <v>195</v>
      </c>
      <c r="G357" s="25" t="s">
        <v>196</v>
      </c>
      <c r="H357" s="155" t="s">
        <v>197</v>
      </c>
      <c r="I357" s="26" t="s">
        <v>198</v>
      </c>
      <c r="J357" s="27" t="s">
        <v>199</v>
      </c>
      <c r="K357" s="28" t="s">
        <v>200</v>
      </c>
      <c r="L357" s="29" t="s">
        <v>201</v>
      </c>
      <c r="M357" s="160" t="s">
        <v>202</v>
      </c>
      <c r="N357" s="160" t="s">
        <v>203</v>
      </c>
      <c r="O357" s="30" t="s">
        <v>204</v>
      </c>
      <c r="P357" s="160" t="s">
        <v>205</v>
      </c>
      <c r="Q357" s="31" t="s">
        <v>206</v>
      </c>
      <c r="R357" s="164" t="s">
        <v>207</v>
      </c>
      <c r="S357" s="32" t="s">
        <v>208</v>
      </c>
      <c r="T357" s="33" t="s">
        <v>209</v>
      </c>
      <c r="U357" s="32" t="s">
        <v>210</v>
      </c>
      <c r="V357" s="34" t="s">
        <v>211</v>
      </c>
      <c r="W357" s="167" t="s">
        <v>212</v>
      </c>
      <c r="X357" s="34" t="s">
        <v>213</v>
      </c>
      <c r="Y357" s="35" t="s">
        <v>214</v>
      </c>
      <c r="Z357" s="34" t="s">
        <v>215</v>
      </c>
      <c r="AA357" s="36" t="s">
        <v>216</v>
      </c>
      <c r="AB357" s="37" t="s">
        <v>217</v>
      </c>
      <c r="AC357" s="36" t="s">
        <v>218</v>
      </c>
    </row>
    <row r="358" spans="1:29" ht="24">
      <c r="A358" s="27" t="s">
        <v>4</v>
      </c>
      <c r="B358" s="51" t="s">
        <v>168</v>
      </c>
      <c r="C358" s="52" t="s">
        <v>169</v>
      </c>
      <c r="D358" s="53" t="s">
        <v>170</v>
      </c>
      <c r="E358" s="39">
        <v>1</v>
      </c>
      <c r="F358" s="27">
        <v>2</v>
      </c>
      <c r="G358" s="148"/>
      <c r="H358" s="57" t="str">
        <f>IF(G358="","",F358*G358)</f>
        <v/>
      </c>
      <c r="I358" s="40"/>
      <c r="J358" s="57" t="str">
        <f>IF(G358="","",ROUND(H358*I358+H358,2))</f>
        <v/>
      </c>
      <c r="K358" s="66"/>
      <c r="L358" s="66"/>
      <c r="M358" s="66"/>
      <c r="N358" s="66"/>
      <c r="O358" s="66"/>
      <c r="P358" s="66"/>
      <c r="Q358" s="139">
        <v>2</v>
      </c>
      <c r="R358" s="148"/>
      <c r="S358" s="79">
        <f>Q358*R358</f>
        <v>0</v>
      </c>
      <c r="T358" s="90"/>
      <c r="U358" s="79">
        <f>ROUND(S358*T358+S358,2)</f>
        <v>0</v>
      </c>
      <c r="V358" s="138">
        <v>6</v>
      </c>
      <c r="W358" s="148"/>
      <c r="X358" s="80">
        <f>W358*V358</f>
        <v>0</v>
      </c>
      <c r="Y358" s="90"/>
      <c r="Z358" s="80">
        <f>ROUND(X358+X358*Y358,2)</f>
        <v>0</v>
      </c>
      <c r="AA358" s="81">
        <v>5000</v>
      </c>
      <c r="AB358" s="90"/>
      <c r="AC358" s="82">
        <f>ROUND(AA358+AA358*AB358,2)</f>
        <v>5000</v>
      </c>
    </row>
    <row r="359" spans="1:29">
      <c r="A359" s="192" t="s">
        <v>39</v>
      </c>
      <c r="B359" s="192"/>
      <c r="C359" s="192"/>
      <c r="D359" s="192"/>
      <c r="E359" s="192"/>
      <c r="F359" s="192"/>
      <c r="G359" s="192"/>
      <c r="H359" s="69">
        <f>SUM(H358:H358)</f>
        <v>0</v>
      </c>
      <c r="I359" s="70"/>
      <c r="J359" s="69">
        <f>SUM(J358:J358)</f>
        <v>0</v>
      </c>
      <c r="K359" s="66"/>
      <c r="L359" s="66"/>
      <c r="M359" s="66"/>
      <c r="N359" s="66"/>
      <c r="O359" s="66"/>
      <c r="P359" s="66"/>
      <c r="Q359" s="83"/>
      <c r="R359" s="83"/>
      <c r="S359" s="74">
        <f>SUM(S358)</f>
        <v>0</v>
      </c>
      <c r="T359" s="75"/>
      <c r="U359" s="74">
        <f>SUM(U358)</f>
        <v>0</v>
      </c>
      <c r="V359" s="84"/>
      <c r="W359" s="84"/>
      <c r="X359" s="76">
        <f>SUM(X358)</f>
        <v>0</v>
      </c>
      <c r="Y359" s="77"/>
      <c r="Z359" s="76">
        <f>SUM(Z358)</f>
        <v>0</v>
      </c>
      <c r="AA359" s="78">
        <f>SUM(AA358)</f>
        <v>5000</v>
      </c>
      <c r="AB359" s="64"/>
      <c r="AC359" s="78">
        <f>SUM(AC358)</f>
        <v>5000</v>
      </c>
    </row>
    <row r="360" spans="1:29">
      <c r="A360" s="191" t="s">
        <v>255</v>
      </c>
      <c r="B360" s="191"/>
      <c r="C360" s="10" t="str">
        <f>IF(G358="","",SUM(H359+N359+S359+X359+AA359))</f>
        <v/>
      </c>
    </row>
    <row r="361" spans="1:29">
      <c r="A361" s="193" t="s">
        <v>256</v>
      </c>
      <c r="B361" s="194"/>
      <c r="C361" s="10" t="str">
        <f>IF(G358="","",SUM(J359,P359,U359,Z359,AC359))</f>
        <v/>
      </c>
    </row>
    <row r="364" spans="1:29">
      <c r="A364" s="176" t="s">
        <v>106</v>
      </c>
      <c r="B364" s="176"/>
      <c r="C364" s="176"/>
      <c r="D364" s="176"/>
      <c r="E364" s="176"/>
      <c r="F364" s="176"/>
      <c r="G364" s="176"/>
      <c r="H364" s="176"/>
      <c r="I364" s="176"/>
      <c r="J364" s="176"/>
      <c r="K364" s="176"/>
      <c r="L364" s="176"/>
      <c r="M364" s="176"/>
      <c r="N364" s="176"/>
      <c r="O364" s="176"/>
      <c r="P364" s="176"/>
      <c r="Q364" s="176"/>
      <c r="R364" s="176"/>
      <c r="S364" s="176"/>
      <c r="T364" s="176"/>
      <c r="U364" s="176"/>
      <c r="V364" s="176"/>
      <c r="W364" s="176"/>
      <c r="X364" s="176"/>
      <c r="Y364" s="176"/>
      <c r="Z364" s="176"/>
      <c r="AA364" s="176"/>
      <c r="AB364" s="176"/>
      <c r="AC364" s="176"/>
    </row>
    <row r="365" spans="1:29">
      <c r="A365" s="192" t="s">
        <v>0</v>
      </c>
      <c r="B365" s="192"/>
      <c r="C365" s="192"/>
      <c r="D365" s="192"/>
      <c r="E365" s="192"/>
      <c r="F365" s="192" t="s">
        <v>1</v>
      </c>
      <c r="G365" s="192"/>
      <c r="H365" s="192"/>
      <c r="I365" s="192"/>
      <c r="J365" s="192"/>
      <c r="K365" s="192"/>
      <c r="L365" s="192"/>
      <c r="M365" s="192"/>
      <c r="N365" s="192"/>
      <c r="O365" s="192"/>
      <c r="P365" s="192"/>
      <c r="Q365" s="192"/>
      <c r="R365" s="192"/>
      <c r="S365" s="192"/>
      <c r="T365" s="192"/>
      <c r="U365" s="192"/>
      <c r="V365" s="195" t="s">
        <v>2</v>
      </c>
      <c r="W365" s="195"/>
      <c r="X365" s="195"/>
      <c r="Y365" s="195"/>
      <c r="Z365" s="195"/>
      <c r="AA365" s="195"/>
      <c r="AB365" s="195"/>
      <c r="AC365" s="195"/>
    </row>
    <row r="366" spans="1:29" ht="120">
      <c r="A366" s="11" t="s">
        <v>8</v>
      </c>
      <c r="B366" s="11" t="s">
        <v>9</v>
      </c>
      <c r="C366" s="11" t="s">
        <v>19</v>
      </c>
      <c r="D366" s="11" t="s">
        <v>10</v>
      </c>
      <c r="E366" s="11" t="s">
        <v>20</v>
      </c>
      <c r="F366" s="11" t="s">
        <v>24</v>
      </c>
      <c r="G366" s="12" t="s">
        <v>25</v>
      </c>
      <c r="H366" s="155" t="s">
        <v>26</v>
      </c>
      <c r="I366" s="14" t="s">
        <v>3</v>
      </c>
      <c r="J366" s="13" t="s">
        <v>27</v>
      </c>
      <c r="K366" s="15" t="s">
        <v>29</v>
      </c>
      <c r="L366" s="16" t="s">
        <v>30</v>
      </c>
      <c r="M366" s="159" t="s">
        <v>28</v>
      </c>
      <c r="N366" s="159" t="s">
        <v>31</v>
      </c>
      <c r="O366" s="17" t="s">
        <v>3</v>
      </c>
      <c r="P366" s="159" t="s">
        <v>32</v>
      </c>
      <c r="Q366" s="18" t="s">
        <v>33</v>
      </c>
      <c r="R366" s="163" t="s">
        <v>34</v>
      </c>
      <c r="S366" s="19" t="s">
        <v>35</v>
      </c>
      <c r="T366" s="20" t="s">
        <v>3</v>
      </c>
      <c r="U366" s="19" t="s">
        <v>36</v>
      </c>
      <c r="V366" s="21" t="s">
        <v>11</v>
      </c>
      <c r="W366" s="166" t="s">
        <v>12</v>
      </c>
      <c r="X366" s="21" t="s">
        <v>13</v>
      </c>
      <c r="Y366" s="22" t="s">
        <v>3</v>
      </c>
      <c r="Z366" s="21" t="s">
        <v>14</v>
      </c>
      <c r="AA366" s="23" t="s">
        <v>37</v>
      </c>
      <c r="AB366" s="24" t="s">
        <v>3</v>
      </c>
      <c r="AC366" s="23" t="s">
        <v>38</v>
      </c>
    </row>
    <row r="367" spans="1:29" ht="12" customHeight="1">
      <c r="A367" s="11" t="s">
        <v>190</v>
      </c>
      <c r="B367" s="11" t="s">
        <v>191</v>
      </c>
      <c r="C367" s="11" t="s">
        <v>192</v>
      </c>
      <c r="D367" s="11" t="s">
        <v>193</v>
      </c>
      <c r="E367" s="11" t="s">
        <v>194</v>
      </c>
      <c r="F367" s="11" t="s">
        <v>195</v>
      </c>
      <c r="G367" s="25" t="s">
        <v>196</v>
      </c>
      <c r="H367" s="155" t="s">
        <v>197</v>
      </c>
      <c r="I367" s="26" t="s">
        <v>198</v>
      </c>
      <c r="J367" s="27" t="s">
        <v>199</v>
      </c>
      <c r="K367" s="28" t="s">
        <v>200</v>
      </c>
      <c r="L367" s="29" t="s">
        <v>201</v>
      </c>
      <c r="M367" s="160" t="s">
        <v>202</v>
      </c>
      <c r="N367" s="160" t="s">
        <v>203</v>
      </c>
      <c r="O367" s="30" t="s">
        <v>204</v>
      </c>
      <c r="P367" s="160" t="s">
        <v>205</v>
      </c>
      <c r="Q367" s="31" t="s">
        <v>206</v>
      </c>
      <c r="R367" s="164" t="s">
        <v>207</v>
      </c>
      <c r="S367" s="32" t="s">
        <v>208</v>
      </c>
      <c r="T367" s="33" t="s">
        <v>209</v>
      </c>
      <c r="U367" s="32" t="s">
        <v>210</v>
      </c>
      <c r="V367" s="34" t="s">
        <v>211</v>
      </c>
      <c r="W367" s="167" t="s">
        <v>212</v>
      </c>
      <c r="X367" s="34" t="s">
        <v>213</v>
      </c>
      <c r="Y367" s="35" t="s">
        <v>214</v>
      </c>
      <c r="Z367" s="34" t="s">
        <v>215</v>
      </c>
      <c r="AA367" s="36" t="s">
        <v>216</v>
      </c>
      <c r="AB367" s="37" t="s">
        <v>217</v>
      </c>
      <c r="AC367" s="36" t="s">
        <v>218</v>
      </c>
    </row>
    <row r="368" spans="1:29" ht="24">
      <c r="A368" s="27" t="s">
        <v>4</v>
      </c>
      <c r="B368" s="54" t="s">
        <v>113</v>
      </c>
      <c r="C368" s="47" t="s">
        <v>171</v>
      </c>
      <c r="D368" s="47" t="s">
        <v>172</v>
      </c>
      <c r="E368" s="39">
        <v>1</v>
      </c>
      <c r="F368" s="27">
        <v>2</v>
      </c>
      <c r="G368" s="148"/>
      <c r="H368" s="57" t="str">
        <f>IF(G368="","",F368*G368)</f>
        <v/>
      </c>
      <c r="I368" s="40"/>
      <c r="J368" s="57" t="str">
        <f>IF(G368="","",ROUND(H368*I368+H368,2))</f>
        <v/>
      </c>
      <c r="K368" s="66"/>
      <c r="L368" s="66"/>
      <c r="M368" s="66"/>
      <c r="N368" s="66"/>
      <c r="O368" s="66"/>
      <c r="P368" s="66"/>
      <c r="Q368" s="139">
        <v>2</v>
      </c>
      <c r="R368" s="148"/>
      <c r="S368" s="79">
        <f>Q368*R368</f>
        <v>0</v>
      </c>
      <c r="T368" s="90"/>
      <c r="U368" s="79">
        <f>ROUND(S368*T368+S368,2)</f>
        <v>0</v>
      </c>
      <c r="V368" s="143">
        <v>4</v>
      </c>
      <c r="W368" s="148"/>
      <c r="X368" s="95">
        <f>W368*V368</f>
        <v>0</v>
      </c>
      <c r="Y368" s="92"/>
      <c r="Z368" s="95">
        <f>ROUND(X368+X368*Y368,2)</f>
        <v>0</v>
      </c>
      <c r="AA368" s="96">
        <v>10000</v>
      </c>
      <c r="AB368" s="92"/>
      <c r="AC368" s="94">
        <f>ROUND(AA368+AA368*AB368,2)</f>
        <v>10000</v>
      </c>
    </row>
    <row r="369" spans="1:29">
      <c r="A369" s="192" t="s">
        <v>39</v>
      </c>
      <c r="B369" s="192"/>
      <c r="C369" s="192"/>
      <c r="D369" s="192"/>
      <c r="E369" s="192"/>
      <c r="F369" s="192"/>
      <c r="G369" s="192"/>
      <c r="H369" s="69">
        <f>SUM(H368:H368)</f>
        <v>0</v>
      </c>
      <c r="I369" s="70"/>
      <c r="J369" s="69">
        <f>SUM(J368:J368)</f>
        <v>0</v>
      </c>
      <c r="K369" s="66"/>
      <c r="L369" s="66"/>
      <c r="M369" s="66"/>
      <c r="N369" s="66"/>
      <c r="O369" s="66"/>
      <c r="P369" s="66"/>
      <c r="Q369" s="83"/>
      <c r="R369" s="83"/>
      <c r="S369" s="74">
        <f>SUM(S368)</f>
        <v>0</v>
      </c>
      <c r="T369" s="75"/>
      <c r="U369" s="74">
        <f>SUM(U368)</f>
        <v>0</v>
      </c>
      <c r="V369" s="84"/>
      <c r="W369" s="84"/>
      <c r="X369" s="76">
        <f>SUM(X368:X368)</f>
        <v>0</v>
      </c>
      <c r="Y369" s="77"/>
      <c r="Z369" s="76">
        <f>SUM(Z368:Z368)</f>
        <v>0</v>
      </c>
      <c r="AA369" s="78">
        <f>SUM(AA368:AA368)</f>
        <v>10000</v>
      </c>
      <c r="AB369" s="64"/>
      <c r="AC369" s="78">
        <f>SUM(AC368:AC368)</f>
        <v>10000</v>
      </c>
    </row>
    <row r="370" spans="1:29">
      <c r="A370" s="191" t="s">
        <v>236</v>
      </c>
      <c r="B370" s="191"/>
      <c r="C370" s="10" t="str">
        <f>IF(G368="","",SUM(H369+N369+S369+X369+AA369))</f>
        <v/>
      </c>
    </row>
    <row r="371" spans="1:29">
      <c r="A371" s="193" t="s">
        <v>237</v>
      </c>
      <c r="B371" s="194"/>
      <c r="C371" s="10" t="str">
        <f>IF(G368="","",SUM(J369,P369,U369,Z369,AC369))</f>
        <v/>
      </c>
    </row>
    <row r="374" spans="1:29">
      <c r="A374" s="176" t="s">
        <v>257</v>
      </c>
      <c r="B374" s="176"/>
      <c r="C374" s="176"/>
      <c r="D374" s="176"/>
      <c r="E374" s="176"/>
      <c r="F374" s="176"/>
      <c r="G374" s="176"/>
      <c r="H374" s="176"/>
      <c r="I374" s="176"/>
      <c r="J374" s="176"/>
      <c r="K374" s="176"/>
      <c r="L374" s="176"/>
      <c r="M374" s="176"/>
      <c r="N374" s="176"/>
      <c r="O374" s="176"/>
      <c r="P374" s="176"/>
      <c r="Q374" s="176"/>
      <c r="R374" s="176"/>
      <c r="S374" s="176"/>
      <c r="T374" s="176"/>
      <c r="U374" s="176"/>
      <c r="V374" s="176"/>
      <c r="W374" s="176"/>
      <c r="X374" s="176"/>
      <c r="Y374" s="176"/>
      <c r="Z374" s="176"/>
      <c r="AA374" s="176"/>
      <c r="AB374" s="176"/>
      <c r="AC374" s="176"/>
    </row>
    <row r="375" spans="1:29">
      <c r="A375" s="192" t="s">
        <v>0</v>
      </c>
      <c r="B375" s="192"/>
      <c r="C375" s="192"/>
      <c r="D375" s="192"/>
      <c r="E375" s="192"/>
      <c r="F375" s="192" t="s">
        <v>1</v>
      </c>
      <c r="G375" s="192"/>
      <c r="H375" s="192"/>
      <c r="I375" s="192"/>
      <c r="J375" s="192"/>
      <c r="K375" s="192"/>
      <c r="L375" s="192"/>
      <c r="M375" s="192"/>
      <c r="N375" s="192"/>
      <c r="O375" s="192"/>
      <c r="P375" s="192"/>
      <c r="Q375" s="192"/>
      <c r="R375" s="192"/>
      <c r="S375" s="192"/>
      <c r="T375" s="192"/>
      <c r="U375" s="192"/>
      <c r="V375" s="195" t="s">
        <v>2</v>
      </c>
      <c r="W375" s="195"/>
      <c r="X375" s="195"/>
      <c r="Y375" s="195"/>
      <c r="Z375" s="195"/>
      <c r="AA375" s="195"/>
      <c r="AB375" s="195"/>
      <c r="AC375" s="195"/>
    </row>
    <row r="376" spans="1:29" ht="120">
      <c r="A376" s="11" t="s">
        <v>8</v>
      </c>
      <c r="B376" s="11" t="s">
        <v>9</v>
      </c>
      <c r="C376" s="11" t="s">
        <v>19</v>
      </c>
      <c r="D376" s="11" t="s">
        <v>10</v>
      </c>
      <c r="E376" s="11" t="s">
        <v>20</v>
      </c>
      <c r="F376" s="11" t="s">
        <v>24</v>
      </c>
      <c r="G376" s="12" t="s">
        <v>25</v>
      </c>
      <c r="H376" s="155" t="s">
        <v>26</v>
      </c>
      <c r="I376" s="14" t="s">
        <v>3</v>
      </c>
      <c r="J376" s="13" t="s">
        <v>27</v>
      </c>
      <c r="K376" s="15" t="s">
        <v>29</v>
      </c>
      <c r="L376" s="16" t="s">
        <v>30</v>
      </c>
      <c r="M376" s="159" t="s">
        <v>28</v>
      </c>
      <c r="N376" s="159" t="s">
        <v>31</v>
      </c>
      <c r="O376" s="17" t="s">
        <v>3</v>
      </c>
      <c r="P376" s="159" t="s">
        <v>32</v>
      </c>
      <c r="Q376" s="18" t="s">
        <v>33</v>
      </c>
      <c r="R376" s="163" t="s">
        <v>34</v>
      </c>
      <c r="S376" s="19" t="s">
        <v>35</v>
      </c>
      <c r="T376" s="20" t="s">
        <v>3</v>
      </c>
      <c r="U376" s="19" t="s">
        <v>36</v>
      </c>
      <c r="V376" s="21" t="s">
        <v>11</v>
      </c>
      <c r="W376" s="166" t="s">
        <v>12</v>
      </c>
      <c r="X376" s="21" t="s">
        <v>13</v>
      </c>
      <c r="Y376" s="22" t="s">
        <v>3</v>
      </c>
      <c r="Z376" s="21" t="s">
        <v>14</v>
      </c>
      <c r="AA376" s="23" t="s">
        <v>37</v>
      </c>
      <c r="AB376" s="24" t="s">
        <v>3</v>
      </c>
      <c r="AC376" s="23" t="s">
        <v>38</v>
      </c>
    </row>
    <row r="377" spans="1:29" ht="12" customHeight="1">
      <c r="A377" s="11" t="s">
        <v>190</v>
      </c>
      <c r="B377" s="11" t="s">
        <v>191</v>
      </c>
      <c r="C377" s="11" t="s">
        <v>192</v>
      </c>
      <c r="D377" s="11" t="s">
        <v>193</v>
      </c>
      <c r="E377" s="11" t="s">
        <v>194</v>
      </c>
      <c r="F377" s="11" t="s">
        <v>195</v>
      </c>
      <c r="G377" s="25" t="s">
        <v>196</v>
      </c>
      <c r="H377" s="155" t="s">
        <v>197</v>
      </c>
      <c r="I377" s="26" t="s">
        <v>198</v>
      </c>
      <c r="J377" s="27" t="s">
        <v>199</v>
      </c>
      <c r="K377" s="28" t="s">
        <v>200</v>
      </c>
      <c r="L377" s="29" t="s">
        <v>201</v>
      </c>
      <c r="M377" s="160" t="s">
        <v>202</v>
      </c>
      <c r="N377" s="160" t="s">
        <v>203</v>
      </c>
      <c r="O377" s="30" t="s">
        <v>204</v>
      </c>
      <c r="P377" s="160" t="s">
        <v>205</v>
      </c>
      <c r="Q377" s="31" t="s">
        <v>206</v>
      </c>
      <c r="R377" s="164" t="s">
        <v>207</v>
      </c>
      <c r="S377" s="32" t="s">
        <v>208</v>
      </c>
      <c r="T377" s="33" t="s">
        <v>209</v>
      </c>
      <c r="U377" s="32" t="s">
        <v>210</v>
      </c>
      <c r="V377" s="34" t="s">
        <v>211</v>
      </c>
      <c r="W377" s="167" t="s">
        <v>212</v>
      </c>
      <c r="X377" s="34" t="s">
        <v>213</v>
      </c>
      <c r="Y377" s="35" t="s">
        <v>214</v>
      </c>
      <c r="Z377" s="34" t="s">
        <v>215</v>
      </c>
      <c r="AA377" s="36" t="s">
        <v>216</v>
      </c>
      <c r="AB377" s="37" t="s">
        <v>217</v>
      </c>
      <c r="AC377" s="36" t="s">
        <v>218</v>
      </c>
    </row>
    <row r="378" spans="1:29" ht="24">
      <c r="A378" s="27" t="s">
        <v>4</v>
      </c>
      <c r="B378" s="54" t="s">
        <v>173</v>
      </c>
      <c r="C378" s="47" t="s">
        <v>174</v>
      </c>
      <c r="D378" s="47" t="s">
        <v>175</v>
      </c>
      <c r="E378" s="39">
        <v>1</v>
      </c>
      <c r="F378" s="27">
        <v>2</v>
      </c>
      <c r="G378" s="148"/>
      <c r="H378" s="57" t="str">
        <f>IF(G378="","",F378*G378)</f>
        <v/>
      </c>
      <c r="I378" s="40"/>
      <c r="J378" s="57" t="str">
        <f>IF(G378="","",ROUND(H378*I378+H378,2))</f>
        <v/>
      </c>
      <c r="K378" s="66"/>
      <c r="L378" s="66"/>
      <c r="M378" s="66"/>
      <c r="N378" s="66"/>
      <c r="O378" s="66"/>
      <c r="P378" s="66"/>
      <c r="Q378" s="139">
        <v>2</v>
      </c>
      <c r="R378" s="148"/>
      <c r="S378" s="79">
        <f>Q378*R378</f>
        <v>0</v>
      </c>
      <c r="T378" s="90"/>
      <c r="U378" s="79">
        <f>ROUND(S378*T378+S378,2)</f>
        <v>0</v>
      </c>
      <c r="V378" s="138">
        <v>5</v>
      </c>
      <c r="W378" s="148"/>
      <c r="X378" s="80">
        <f>W378*V378</f>
        <v>0</v>
      </c>
      <c r="Y378" s="90"/>
      <c r="Z378" s="80">
        <f>ROUND(X378+X378*Y378,2)</f>
        <v>0</v>
      </c>
      <c r="AA378" s="81">
        <v>8000</v>
      </c>
      <c r="AB378" s="90"/>
      <c r="AC378" s="82">
        <f>ROUND(AA378+AA378*AB378,2)</f>
        <v>8000</v>
      </c>
    </row>
    <row r="379" spans="1:29">
      <c r="A379" s="192" t="s">
        <v>39</v>
      </c>
      <c r="B379" s="192"/>
      <c r="C379" s="192"/>
      <c r="D379" s="192"/>
      <c r="E379" s="192"/>
      <c r="F379" s="192"/>
      <c r="G379" s="192"/>
      <c r="H379" s="69">
        <f>SUM(H378:H378)</f>
        <v>0</v>
      </c>
      <c r="I379" s="70"/>
      <c r="J379" s="69">
        <f>SUM(J378:J378)</f>
        <v>0</v>
      </c>
      <c r="K379" s="66"/>
      <c r="L379" s="66"/>
      <c r="M379" s="66"/>
      <c r="N379" s="66"/>
      <c r="O379" s="66"/>
      <c r="P379" s="66"/>
      <c r="Q379" s="83"/>
      <c r="R379" s="83"/>
      <c r="S379" s="74">
        <f>SUM(S378)</f>
        <v>0</v>
      </c>
      <c r="T379" s="75"/>
      <c r="U379" s="74">
        <f>SUM(U378)</f>
        <v>0</v>
      </c>
      <c r="V379" s="84"/>
      <c r="W379" s="84"/>
      <c r="X379" s="76">
        <f>SUM(X378)</f>
        <v>0</v>
      </c>
      <c r="Y379" s="77"/>
      <c r="Z379" s="76">
        <f>SUM(Z378)</f>
        <v>0</v>
      </c>
      <c r="AA379" s="78">
        <f>SUM(AA378)</f>
        <v>8000</v>
      </c>
      <c r="AB379" s="64"/>
      <c r="AC379" s="78">
        <f>SUM(AC378)</f>
        <v>8000</v>
      </c>
    </row>
    <row r="380" spans="1:29">
      <c r="A380" s="191" t="s">
        <v>258</v>
      </c>
      <c r="B380" s="191"/>
      <c r="C380" s="10" t="str">
        <f>IF(G378="","",SUM(H379+N379+S379+X379+AA379))</f>
        <v/>
      </c>
    </row>
    <row r="381" spans="1:29">
      <c r="A381" s="193" t="s">
        <v>259</v>
      </c>
      <c r="B381" s="194"/>
      <c r="C381" s="10" t="str">
        <f>IF(G378="","",SUM(J379,P379,U379,Z379,AC379))</f>
        <v/>
      </c>
    </row>
    <row r="384" spans="1:29">
      <c r="A384" s="176" t="s">
        <v>475</v>
      </c>
      <c r="B384" s="176"/>
      <c r="C384" s="176"/>
      <c r="D384" s="176"/>
      <c r="E384" s="176"/>
      <c r="F384" s="176"/>
      <c r="G384" s="176"/>
      <c r="H384" s="176"/>
      <c r="I384" s="176"/>
      <c r="J384" s="176"/>
      <c r="K384" s="176"/>
      <c r="L384" s="176"/>
      <c r="M384" s="176"/>
      <c r="N384" s="176"/>
      <c r="O384" s="176"/>
      <c r="P384" s="176"/>
      <c r="Q384" s="176"/>
      <c r="R384" s="176"/>
      <c r="S384" s="176"/>
      <c r="T384" s="176"/>
      <c r="U384" s="176"/>
      <c r="V384" s="176"/>
      <c r="W384" s="176"/>
      <c r="X384" s="176"/>
      <c r="Y384" s="176"/>
      <c r="Z384" s="176"/>
      <c r="AA384" s="176"/>
      <c r="AB384" s="176"/>
      <c r="AC384" s="176"/>
    </row>
    <row r="385" spans="1:29">
      <c r="A385" s="192" t="s">
        <v>0</v>
      </c>
      <c r="B385" s="192"/>
      <c r="C385" s="192"/>
      <c r="D385" s="192"/>
      <c r="E385" s="192"/>
      <c r="F385" s="192" t="s">
        <v>1</v>
      </c>
      <c r="G385" s="192"/>
      <c r="H385" s="192"/>
      <c r="I385" s="192"/>
      <c r="J385" s="192"/>
      <c r="K385" s="192"/>
      <c r="L385" s="192"/>
      <c r="M385" s="192"/>
      <c r="N385" s="192"/>
      <c r="O385" s="192"/>
      <c r="P385" s="192"/>
      <c r="Q385" s="192"/>
      <c r="R385" s="192"/>
      <c r="S385" s="192"/>
      <c r="T385" s="192"/>
      <c r="U385" s="192"/>
      <c r="V385" s="195" t="s">
        <v>2</v>
      </c>
      <c r="W385" s="195"/>
      <c r="X385" s="195"/>
      <c r="Y385" s="195"/>
      <c r="Z385" s="195"/>
      <c r="AA385" s="195"/>
      <c r="AB385" s="195"/>
      <c r="AC385" s="195"/>
    </row>
    <row r="386" spans="1:29" ht="120">
      <c r="A386" s="11" t="s">
        <v>8</v>
      </c>
      <c r="B386" s="11" t="s">
        <v>9</v>
      </c>
      <c r="C386" s="11" t="s">
        <v>19</v>
      </c>
      <c r="D386" s="11" t="s">
        <v>10</v>
      </c>
      <c r="E386" s="11" t="s">
        <v>20</v>
      </c>
      <c r="F386" s="11" t="s">
        <v>24</v>
      </c>
      <c r="G386" s="12" t="s">
        <v>25</v>
      </c>
      <c r="H386" s="155" t="s">
        <v>26</v>
      </c>
      <c r="I386" s="14" t="s">
        <v>3</v>
      </c>
      <c r="J386" s="13" t="s">
        <v>27</v>
      </c>
      <c r="K386" s="15" t="s">
        <v>29</v>
      </c>
      <c r="L386" s="16" t="s">
        <v>30</v>
      </c>
      <c r="M386" s="159" t="s">
        <v>28</v>
      </c>
      <c r="N386" s="159" t="s">
        <v>31</v>
      </c>
      <c r="O386" s="17" t="s">
        <v>3</v>
      </c>
      <c r="P386" s="159" t="s">
        <v>32</v>
      </c>
      <c r="Q386" s="18" t="s">
        <v>33</v>
      </c>
      <c r="R386" s="163" t="s">
        <v>34</v>
      </c>
      <c r="S386" s="19" t="s">
        <v>35</v>
      </c>
      <c r="T386" s="20" t="s">
        <v>3</v>
      </c>
      <c r="U386" s="19" t="s">
        <v>36</v>
      </c>
      <c r="V386" s="21" t="s">
        <v>11</v>
      </c>
      <c r="W386" s="166" t="s">
        <v>12</v>
      </c>
      <c r="X386" s="21" t="s">
        <v>13</v>
      </c>
      <c r="Y386" s="22" t="s">
        <v>3</v>
      </c>
      <c r="Z386" s="21" t="s">
        <v>14</v>
      </c>
      <c r="AA386" s="23" t="s">
        <v>37</v>
      </c>
      <c r="AB386" s="24" t="s">
        <v>3</v>
      </c>
      <c r="AC386" s="23" t="s">
        <v>38</v>
      </c>
    </row>
    <row r="387" spans="1:29" ht="12" customHeight="1">
      <c r="A387" s="11" t="s">
        <v>190</v>
      </c>
      <c r="B387" s="11" t="s">
        <v>191</v>
      </c>
      <c r="C387" s="11" t="s">
        <v>192</v>
      </c>
      <c r="D387" s="11" t="s">
        <v>193</v>
      </c>
      <c r="E387" s="11" t="s">
        <v>194</v>
      </c>
      <c r="F387" s="11" t="s">
        <v>195</v>
      </c>
      <c r="G387" s="25" t="s">
        <v>196</v>
      </c>
      <c r="H387" s="155" t="s">
        <v>197</v>
      </c>
      <c r="I387" s="26" t="s">
        <v>198</v>
      </c>
      <c r="J387" s="27" t="s">
        <v>199</v>
      </c>
      <c r="K387" s="28" t="s">
        <v>200</v>
      </c>
      <c r="L387" s="29" t="s">
        <v>201</v>
      </c>
      <c r="M387" s="160" t="s">
        <v>202</v>
      </c>
      <c r="N387" s="160" t="s">
        <v>203</v>
      </c>
      <c r="O387" s="30" t="s">
        <v>204</v>
      </c>
      <c r="P387" s="160" t="s">
        <v>205</v>
      </c>
      <c r="Q387" s="31" t="s">
        <v>206</v>
      </c>
      <c r="R387" s="164" t="s">
        <v>207</v>
      </c>
      <c r="S387" s="32" t="s">
        <v>208</v>
      </c>
      <c r="T387" s="33" t="s">
        <v>209</v>
      </c>
      <c r="U387" s="32" t="s">
        <v>210</v>
      </c>
      <c r="V387" s="34" t="s">
        <v>211</v>
      </c>
      <c r="W387" s="167" t="s">
        <v>212</v>
      </c>
      <c r="X387" s="34" t="s">
        <v>213</v>
      </c>
      <c r="Y387" s="35" t="s">
        <v>214</v>
      </c>
      <c r="Z387" s="34" t="s">
        <v>215</v>
      </c>
      <c r="AA387" s="36" t="s">
        <v>216</v>
      </c>
      <c r="AB387" s="37" t="s">
        <v>217</v>
      </c>
      <c r="AC387" s="36" t="s">
        <v>218</v>
      </c>
    </row>
    <row r="388" spans="1:29" ht="36">
      <c r="A388" s="27" t="s">
        <v>4</v>
      </c>
      <c r="B388" s="54" t="s">
        <v>399</v>
      </c>
      <c r="C388" s="47" t="s">
        <v>400</v>
      </c>
      <c r="D388" s="47" t="s">
        <v>401</v>
      </c>
      <c r="E388" s="39">
        <v>1</v>
      </c>
      <c r="F388" s="27">
        <v>2</v>
      </c>
      <c r="G388" s="148"/>
      <c r="H388" s="57" t="str">
        <f>IF(G388="","",F388*G388)</f>
        <v/>
      </c>
      <c r="I388" s="40"/>
      <c r="J388" s="57" t="str">
        <f>IF(G388="","",ROUND(H388*I388+H388,2))</f>
        <v/>
      </c>
      <c r="K388" s="66"/>
      <c r="L388" s="66"/>
      <c r="M388" s="66"/>
      <c r="N388" s="66"/>
      <c r="O388" s="66"/>
      <c r="P388" s="66"/>
      <c r="Q388" s="139">
        <v>2</v>
      </c>
      <c r="R388" s="148"/>
      <c r="S388" s="79">
        <f>Q388*R388</f>
        <v>0</v>
      </c>
      <c r="T388" s="40"/>
      <c r="U388" s="79">
        <f>ROUND(S388*T388+S388,2)</f>
        <v>0</v>
      </c>
      <c r="V388" s="138">
        <v>4</v>
      </c>
      <c r="W388" s="148"/>
      <c r="X388" s="80">
        <f>W388*V388</f>
        <v>0</v>
      </c>
      <c r="Y388" s="40"/>
      <c r="Z388" s="80">
        <f>ROUND(X388+X388*Y388,2)</f>
        <v>0</v>
      </c>
      <c r="AA388" s="81">
        <v>5000</v>
      </c>
      <c r="AB388" s="92"/>
      <c r="AC388" s="82">
        <f>ROUND(AA388+AA388*AB388,2)</f>
        <v>5000</v>
      </c>
    </row>
    <row r="389" spans="1:29">
      <c r="A389" s="236" t="s">
        <v>39</v>
      </c>
      <c r="B389" s="236"/>
      <c r="C389" s="236"/>
      <c r="D389" s="236"/>
      <c r="E389" s="236"/>
      <c r="F389" s="236"/>
      <c r="G389" s="236"/>
      <c r="H389" s="69">
        <f>SUM(H388:H388)</f>
        <v>0</v>
      </c>
      <c r="I389" s="70"/>
      <c r="J389" s="69">
        <f>SUM(J388:J388)</f>
        <v>0</v>
      </c>
      <c r="K389" s="66"/>
      <c r="L389" s="66"/>
      <c r="M389" s="66"/>
      <c r="N389" s="66"/>
      <c r="O389" s="66"/>
      <c r="P389" s="66"/>
      <c r="Q389" s="83"/>
      <c r="R389" s="83"/>
      <c r="S389" s="74">
        <f>SUM(S388)</f>
        <v>0</v>
      </c>
      <c r="T389" s="75"/>
      <c r="U389" s="74">
        <f>SUM(U388)</f>
        <v>0</v>
      </c>
      <c r="V389" s="84"/>
      <c r="W389" s="84"/>
      <c r="X389" s="76">
        <f>SUM(X388)</f>
        <v>0</v>
      </c>
      <c r="Y389" s="77"/>
      <c r="Z389" s="76">
        <f>SUM(Z388)</f>
        <v>0</v>
      </c>
      <c r="AA389" s="78">
        <f>SUM(AA388)</f>
        <v>5000</v>
      </c>
      <c r="AB389" s="91"/>
      <c r="AC389" s="78">
        <f>SUM(AC388)</f>
        <v>5000</v>
      </c>
    </row>
    <row r="390" spans="1:29">
      <c r="A390" s="191" t="s">
        <v>476</v>
      </c>
      <c r="B390" s="191"/>
      <c r="C390" s="10" t="str">
        <f>IF(G388="","",SUM(H389+N389+S389+X389+AA389))</f>
        <v/>
      </c>
    </row>
    <row r="391" spans="1:29">
      <c r="A391" s="193" t="s">
        <v>477</v>
      </c>
      <c r="B391" s="194"/>
      <c r="C391" s="10" t="str">
        <f>IF(G388="","",SUM(J389,P389,U389,Z389,AC389))</f>
        <v/>
      </c>
    </row>
    <row r="394" spans="1:29">
      <c r="A394" s="176" t="s">
        <v>261</v>
      </c>
      <c r="B394" s="176"/>
      <c r="C394" s="176"/>
      <c r="D394" s="176"/>
      <c r="E394" s="176"/>
      <c r="F394" s="176"/>
      <c r="G394" s="176"/>
      <c r="H394" s="176"/>
      <c r="I394" s="176"/>
      <c r="J394" s="176"/>
      <c r="K394" s="176"/>
      <c r="L394" s="176"/>
      <c r="M394" s="176"/>
      <c r="N394" s="176"/>
      <c r="O394" s="176"/>
      <c r="P394" s="176"/>
      <c r="Q394" s="176"/>
      <c r="R394" s="176"/>
      <c r="S394" s="176"/>
      <c r="T394" s="176"/>
      <c r="U394" s="176"/>
      <c r="V394" s="176"/>
      <c r="W394" s="176"/>
      <c r="X394" s="176"/>
      <c r="Y394" s="176"/>
      <c r="Z394" s="176"/>
      <c r="AA394" s="176"/>
      <c r="AB394" s="176"/>
      <c r="AC394" s="176"/>
    </row>
    <row r="395" spans="1:29">
      <c r="A395" s="192" t="s">
        <v>0</v>
      </c>
      <c r="B395" s="192"/>
      <c r="C395" s="192"/>
      <c r="D395" s="192"/>
      <c r="E395" s="192"/>
      <c r="F395" s="192" t="s">
        <v>1</v>
      </c>
      <c r="G395" s="192"/>
      <c r="H395" s="192"/>
      <c r="I395" s="192"/>
      <c r="J395" s="192"/>
      <c r="K395" s="192"/>
      <c r="L395" s="192"/>
      <c r="M395" s="192"/>
      <c r="N395" s="192"/>
      <c r="O395" s="192"/>
      <c r="P395" s="192"/>
      <c r="Q395" s="192"/>
      <c r="R395" s="192"/>
      <c r="S395" s="192"/>
      <c r="T395" s="192"/>
      <c r="U395" s="192"/>
      <c r="V395" s="195" t="s">
        <v>2</v>
      </c>
      <c r="W395" s="195"/>
      <c r="X395" s="195"/>
      <c r="Y395" s="195"/>
      <c r="Z395" s="195"/>
      <c r="AA395" s="195"/>
      <c r="AB395" s="195"/>
      <c r="AC395" s="195"/>
    </row>
    <row r="396" spans="1:29" ht="120">
      <c r="A396" s="11" t="s">
        <v>8</v>
      </c>
      <c r="B396" s="11" t="s">
        <v>9</v>
      </c>
      <c r="C396" s="11" t="s">
        <v>19</v>
      </c>
      <c r="D396" s="11" t="s">
        <v>10</v>
      </c>
      <c r="E396" s="11" t="s">
        <v>20</v>
      </c>
      <c r="F396" s="11" t="s">
        <v>24</v>
      </c>
      <c r="G396" s="12" t="s">
        <v>25</v>
      </c>
      <c r="H396" s="155" t="s">
        <v>26</v>
      </c>
      <c r="I396" s="14" t="s">
        <v>3</v>
      </c>
      <c r="J396" s="13" t="s">
        <v>27</v>
      </c>
      <c r="K396" s="15" t="s">
        <v>29</v>
      </c>
      <c r="L396" s="16" t="s">
        <v>30</v>
      </c>
      <c r="M396" s="159" t="s">
        <v>28</v>
      </c>
      <c r="N396" s="159" t="s">
        <v>31</v>
      </c>
      <c r="O396" s="17" t="s">
        <v>3</v>
      </c>
      <c r="P396" s="159" t="s">
        <v>32</v>
      </c>
      <c r="Q396" s="18" t="s">
        <v>33</v>
      </c>
      <c r="R396" s="163" t="s">
        <v>34</v>
      </c>
      <c r="S396" s="19" t="s">
        <v>35</v>
      </c>
      <c r="T396" s="20" t="s">
        <v>3</v>
      </c>
      <c r="U396" s="19" t="s">
        <v>36</v>
      </c>
      <c r="V396" s="21" t="s">
        <v>11</v>
      </c>
      <c r="W396" s="166" t="s">
        <v>12</v>
      </c>
      <c r="X396" s="21" t="s">
        <v>13</v>
      </c>
      <c r="Y396" s="22" t="s">
        <v>3</v>
      </c>
      <c r="Z396" s="21" t="s">
        <v>14</v>
      </c>
      <c r="AA396" s="23" t="s">
        <v>37</v>
      </c>
      <c r="AB396" s="24" t="s">
        <v>3</v>
      </c>
      <c r="AC396" s="23" t="s">
        <v>38</v>
      </c>
    </row>
    <row r="397" spans="1:29" ht="12" customHeight="1">
      <c r="A397" s="11" t="s">
        <v>190</v>
      </c>
      <c r="B397" s="11" t="s">
        <v>191</v>
      </c>
      <c r="C397" s="11" t="s">
        <v>192</v>
      </c>
      <c r="D397" s="11" t="s">
        <v>193</v>
      </c>
      <c r="E397" s="11" t="s">
        <v>194</v>
      </c>
      <c r="F397" s="11" t="s">
        <v>195</v>
      </c>
      <c r="G397" s="25" t="s">
        <v>196</v>
      </c>
      <c r="H397" s="155" t="s">
        <v>197</v>
      </c>
      <c r="I397" s="26" t="s">
        <v>198</v>
      </c>
      <c r="J397" s="27" t="s">
        <v>199</v>
      </c>
      <c r="K397" s="28" t="s">
        <v>200</v>
      </c>
      <c r="L397" s="29" t="s">
        <v>201</v>
      </c>
      <c r="M397" s="160" t="s">
        <v>202</v>
      </c>
      <c r="N397" s="160" t="s">
        <v>203</v>
      </c>
      <c r="O397" s="30" t="s">
        <v>204</v>
      </c>
      <c r="P397" s="160" t="s">
        <v>205</v>
      </c>
      <c r="Q397" s="31" t="s">
        <v>206</v>
      </c>
      <c r="R397" s="164" t="s">
        <v>207</v>
      </c>
      <c r="S397" s="32" t="s">
        <v>208</v>
      </c>
      <c r="T397" s="33" t="s">
        <v>209</v>
      </c>
      <c r="U397" s="32" t="s">
        <v>210</v>
      </c>
      <c r="V397" s="34" t="s">
        <v>211</v>
      </c>
      <c r="W397" s="167" t="s">
        <v>212</v>
      </c>
      <c r="X397" s="34" t="s">
        <v>213</v>
      </c>
      <c r="Y397" s="35" t="s">
        <v>214</v>
      </c>
      <c r="Z397" s="34" t="s">
        <v>215</v>
      </c>
      <c r="AA397" s="36" t="s">
        <v>216</v>
      </c>
      <c r="AB397" s="37" t="s">
        <v>217</v>
      </c>
      <c r="AC397" s="36" t="s">
        <v>218</v>
      </c>
    </row>
    <row r="398" spans="1:29" ht="24">
      <c r="A398" s="27" t="s">
        <v>4</v>
      </c>
      <c r="B398" s="54" t="s">
        <v>103</v>
      </c>
      <c r="C398" s="47" t="s">
        <v>176</v>
      </c>
      <c r="D398" s="47" t="s">
        <v>177</v>
      </c>
      <c r="E398" s="39">
        <v>1</v>
      </c>
      <c r="F398" s="27">
        <v>2</v>
      </c>
      <c r="G398" s="148"/>
      <c r="H398" s="57" t="str">
        <f>IF(G398="","",F398*G398)</f>
        <v/>
      </c>
      <c r="I398" s="40"/>
      <c r="J398" s="57" t="str">
        <f>IF(G398="","",ROUND(H398*I398+H398,2))</f>
        <v/>
      </c>
      <c r="K398" s="66"/>
      <c r="L398" s="66"/>
      <c r="M398" s="66"/>
      <c r="N398" s="66"/>
      <c r="O398" s="66"/>
      <c r="P398" s="66"/>
      <c r="Q398" s="139">
        <v>2</v>
      </c>
      <c r="R398" s="148"/>
      <c r="S398" s="79">
        <f>Q398*R398</f>
        <v>0</v>
      </c>
      <c r="T398" s="40"/>
      <c r="U398" s="79">
        <f>ROUND(S398*T398+S398,2)</f>
        <v>0</v>
      </c>
      <c r="V398" s="138">
        <v>4</v>
      </c>
      <c r="W398" s="148"/>
      <c r="X398" s="80">
        <f>W398*V398</f>
        <v>0</v>
      </c>
      <c r="Y398" s="40"/>
      <c r="Z398" s="80">
        <f>ROUND(X398+X398*Y398,2)</f>
        <v>0</v>
      </c>
      <c r="AA398" s="81">
        <v>5000</v>
      </c>
      <c r="AB398" s="92"/>
      <c r="AC398" s="82">
        <f>ROUND(AA398+AA398*AB398,2)</f>
        <v>5000</v>
      </c>
    </row>
    <row r="399" spans="1:29">
      <c r="A399" s="236" t="s">
        <v>39</v>
      </c>
      <c r="B399" s="236"/>
      <c r="C399" s="236"/>
      <c r="D399" s="236"/>
      <c r="E399" s="236"/>
      <c r="F399" s="236"/>
      <c r="G399" s="236"/>
      <c r="H399" s="69">
        <f>SUM(H398:H398)</f>
        <v>0</v>
      </c>
      <c r="I399" s="70"/>
      <c r="J399" s="69">
        <f>SUM(J398:J398)</f>
        <v>0</v>
      </c>
      <c r="K399" s="66"/>
      <c r="L399" s="66"/>
      <c r="M399" s="66"/>
      <c r="N399" s="66"/>
      <c r="O399" s="66"/>
      <c r="P399" s="66"/>
      <c r="Q399" s="83"/>
      <c r="R399" s="83"/>
      <c r="S399" s="74">
        <f>SUM(S398)</f>
        <v>0</v>
      </c>
      <c r="T399" s="75"/>
      <c r="U399" s="74">
        <f>SUM(U398)</f>
        <v>0</v>
      </c>
      <c r="V399" s="84"/>
      <c r="W399" s="84"/>
      <c r="X399" s="76">
        <f>SUM(X398)</f>
        <v>0</v>
      </c>
      <c r="Y399" s="77"/>
      <c r="Z399" s="76">
        <f>SUM(Z398)</f>
        <v>0</v>
      </c>
      <c r="AA399" s="78">
        <f>SUM(AA398)</f>
        <v>5000</v>
      </c>
      <c r="AB399" s="91"/>
      <c r="AC399" s="78">
        <f>SUM(AC398)</f>
        <v>5000</v>
      </c>
    </row>
    <row r="400" spans="1:29">
      <c r="A400" s="191" t="s">
        <v>262</v>
      </c>
      <c r="B400" s="191"/>
      <c r="C400" s="10" t="str">
        <f>IF(G398="","",SUM(H399+N399+S399+X399+AA399))</f>
        <v/>
      </c>
    </row>
    <row r="401" spans="1:29">
      <c r="A401" s="193" t="s">
        <v>263</v>
      </c>
      <c r="B401" s="194"/>
      <c r="C401" s="10" t="str">
        <f>IF(G398="","",SUM(J399,P399,U399,Z399,AC399))</f>
        <v/>
      </c>
    </row>
    <row r="404" spans="1:29">
      <c r="A404" s="176" t="s">
        <v>264</v>
      </c>
      <c r="B404" s="176"/>
      <c r="C404" s="176"/>
      <c r="D404" s="176"/>
      <c r="E404" s="176"/>
      <c r="F404" s="176"/>
      <c r="G404" s="176"/>
      <c r="H404" s="176"/>
      <c r="I404" s="176"/>
      <c r="J404" s="176"/>
      <c r="K404" s="176"/>
      <c r="L404" s="176"/>
      <c r="M404" s="176"/>
      <c r="N404" s="176"/>
      <c r="O404" s="176"/>
      <c r="P404" s="176"/>
      <c r="Q404" s="176"/>
      <c r="R404" s="176"/>
      <c r="S404" s="176"/>
      <c r="T404" s="176"/>
      <c r="U404" s="176"/>
      <c r="V404" s="176"/>
      <c r="W404" s="176"/>
      <c r="X404" s="176"/>
      <c r="Y404" s="176"/>
      <c r="Z404" s="176"/>
      <c r="AA404" s="176"/>
      <c r="AB404" s="176"/>
      <c r="AC404" s="176"/>
    </row>
    <row r="405" spans="1:29">
      <c r="A405" s="192" t="s">
        <v>0</v>
      </c>
      <c r="B405" s="192"/>
      <c r="C405" s="192"/>
      <c r="D405" s="192"/>
      <c r="E405" s="192"/>
      <c r="F405" s="192" t="s">
        <v>1</v>
      </c>
      <c r="G405" s="192"/>
      <c r="H405" s="192"/>
      <c r="I405" s="192"/>
      <c r="J405" s="192"/>
      <c r="K405" s="192"/>
      <c r="L405" s="192"/>
      <c r="M405" s="192"/>
      <c r="N405" s="192"/>
      <c r="O405" s="192"/>
      <c r="P405" s="192"/>
      <c r="Q405" s="192"/>
      <c r="R405" s="192"/>
      <c r="S405" s="192"/>
      <c r="T405" s="192"/>
      <c r="U405" s="192"/>
      <c r="V405" s="195" t="s">
        <v>2</v>
      </c>
      <c r="W405" s="195"/>
      <c r="X405" s="195"/>
      <c r="Y405" s="195"/>
      <c r="Z405" s="195"/>
      <c r="AA405" s="195"/>
      <c r="AB405" s="195"/>
      <c r="AC405" s="195"/>
    </row>
    <row r="406" spans="1:29" ht="120">
      <c r="A406" s="11" t="s">
        <v>8</v>
      </c>
      <c r="B406" s="11" t="s">
        <v>9</v>
      </c>
      <c r="C406" s="11" t="s">
        <v>19</v>
      </c>
      <c r="D406" s="11" t="s">
        <v>10</v>
      </c>
      <c r="E406" s="11" t="s">
        <v>20</v>
      </c>
      <c r="F406" s="11" t="s">
        <v>24</v>
      </c>
      <c r="G406" s="12" t="s">
        <v>25</v>
      </c>
      <c r="H406" s="155" t="s">
        <v>26</v>
      </c>
      <c r="I406" s="14" t="s">
        <v>3</v>
      </c>
      <c r="J406" s="13" t="s">
        <v>27</v>
      </c>
      <c r="K406" s="15" t="s">
        <v>29</v>
      </c>
      <c r="L406" s="16" t="s">
        <v>30</v>
      </c>
      <c r="M406" s="159" t="s">
        <v>28</v>
      </c>
      <c r="N406" s="159" t="s">
        <v>31</v>
      </c>
      <c r="O406" s="17" t="s">
        <v>3</v>
      </c>
      <c r="P406" s="159" t="s">
        <v>32</v>
      </c>
      <c r="Q406" s="18" t="s">
        <v>33</v>
      </c>
      <c r="R406" s="163" t="s">
        <v>34</v>
      </c>
      <c r="S406" s="19" t="s">
        <v>35</v>
      </c>
      <c r="T406" s="20" t="s">
        <v>3</v>
      </c>
      <c r="U406" s="19" t="s">
        <v>36</v>
      </c>
      <c r="V406" s="21" t="s">
        <v>11</v>
      </c>
      <c r="W406" s="166" t="s">
        <v>12</v>
      </c>
      <c r="X406" s="21" t="s">
        <v>13</v>
      </c>
      <c r="Y406" s="22" t="s">
        <v>3</v>
      </c>
      <c r="Z406" s="21" t="s">
        <v>14</v>
      </c>
      <c r="AA406" s="23" t="s">
        <v>37</v>
      </c>
      <c r="AB406" s="24" t="s">
        <v>3</v>
      </c>
      <c r="AC406" s="23" t="s">
        <v>38</v>
      </c>
    </row>
    <row r="407" spans="1:29" ht="12" customHeight="1">
      <c r="A407" s="11" t="s">
        <v>190</v>
      </c>
      <c r="B407" s="11" t="s">
        <v>191</v>
      </c>
      <c r="C407" s="11" t="s">
        <v>192</v>
      </c>
      <c r="D407" s="11" t="s">
        <v>193</v>
      </c>
      <c r="E407" s="11" t="s">
        <v>194</v>
      </c>
      <c r="F407" s="11" t="s">
        <v>195</v>
      </c>
      <c r="G407" s="25" t="s">
        <v>196</v>
      </c>
      <c r="H407" s="155" t="s">
        <v>197</v>
      </c>
      <c r="I407" s="26" t="s">
        <v>198</v>
      </c>
      <c r="J407" s="27" t="s">
        <v>199</v>
      </c>
      <c r="K407" s="28" t="s">
        <v>200</v>
      </c>
      <c r="L407" s="29" t="s">
        <v>201</v>
      </c>
      <c r="M407" s="160" t="s">
        <v>202</v>
      </c>
      <c r="N407" s="160" t="s">
        <v>203</v>
      </c>
      <c r="O407" s="30" t="s">
        <v>204</v>
      </c>
      <c r="P407" s="160" t="s">
        <v>205</v>
      </c>
      <c r="Q407" s="31" t="s">
        <v>206</v>
      </c>
      <c r="R407" s="164" t="s">
        <v>207</v>
      </c>
      <c r="S407" s="32" t="s">
        <v>208</v>
      </c>
      <c r="T407" s="33" t="s">
        <v>209</v>
      </c>
      <c r="U407" s="32" t="s">
        <v>210</v>
      </c>
      <c r="V407" s="34" t="s">
        <v>211</v>
      </c>
      <c r="W407" s="167" t="s">
        <v>212</v>
      </c>
      <c r="X407" s="34" t="s">
        <v>213</v>
      </c>
      <c r="Y407" s="35" t="s">
        <v>214</v>
      </c>
      <c r="Z407" s="34" t="s">
        <v>215</v>
      </c>
      <c r="AA407" s="36" t="s">
        <v>216</v>
      </c>
      <c r="AB407" s="37" t="s">
        <v>217</v>
      </c>
      <c r="AC407" s="36" t="s">
        <v>218</v>
      </c>
    </row>
    <row r="408" spans="1:29">
      <c r="A408" s="27" t="s">
        <v>4</v>
      </c>
      <c r="B408" s="54" t="s">
        <v>358</v>
      </c>
      <c r="C408" s="47" t="s">
        <v>402</v>
      </c>
      <c r="D408" s="47" t="s">
        <v>403</v>
      </c>
      <c r="E408" s="39">
        <v>1</v>
      </c>
      <c r="F408" s="27">
        <v>2</v>
      </c>
      <c r="G408" s="148"/>
      <c r="H408" s="57" t="str">
        <f>IF(G408="","",F408*G408)</f>
        <v/>
      </c>
      <c r="I408" s="40"/>
      <c r="J408" s="57" t="str">
        <f>IF(G408="","",ROUND(H408*I408+H408,2))</f>
        <v/>
      </c>
      <c r="K408" s="66"/>
      <c r="L408" s="66"/>
      <c r="M408" s="66"/>
      <c r="N408" s="66"/>
      <c r="O408" s="66"/>
      <c r="P408" s="66"/>
      <c r="Q408" s="139">
        <v>2</v>
      </c>
      <c r="R408" s="148"/>
      <c r="S408" s="79">
        <f>Q408*R408</f>
        <v>0</v>
      </c>
      <c r="T408" s="40"/>
      <c r="U408" s="79">
        <f>ROUND(S408*T408+S408,2)</f>
        <v>0</v>
      </c>
      <c r="V408" s="138">
        <v>4</v>
      </c>
      <c r="W408" s="148"/>
      <c r="X408" s="80">
        <f>W408*V408</f>
        <v>0</v>
      </c>
      <c r="Y408" s="40"/>
      <c r="Z408" s="80">
        <f>ROUND(X408+X408*Y408,2)</f>
        <v>0</v>
      </c>
      <c r="AA408" s="81">
        <v>10000</v>
      </c>
      <c r="AB408" s="92"/>
      <c r="AC408" s="82">
        <f>ROUND(AA408+AA408*AB408,2)</f>
        <v>10000</v>
      </c>
    </row>
    <row r="409" spans="1:29">
      <c r="A409" s="236" t="s">
        <v>39</v>
      </c>
      <c r="B409" s="236"/>
      <c r="C409" s="236"/>
      <c r="D409" s="236"/>
      <c r="E409" s="236"/>
      <c r="F409" s="236"/>
      <c r="G409" s="236"/>
      <c r="H409" s="69">
        <f>SUM(H408:H408)</f>
        <v>0</v>
      </c>
      <c r="I409" s="70"/>
      <c r="J409" s="69">
        <f>SUM(J408:J408)</f>
        <v>0</v>
      </c>
      <c r="K409" s="66"/>
      <c r="L409" s="66"/>
      <c r="M409" s="66"/>
      <c r="N409" s="66"/>
      <c r="O409" s="66"/>
      <c r="P409" s="66"/>
      <c r="Q409" s="83"/>
      <c r="R409" s="83"/>
      <c r="S409" s="74">
        <f>SUM(S408)</f>
        <v>0</v>
      </c>
      <c r="T409" s="75"/>
      <c r="U409" s="74">
        <f>SUM(U408)</f>
        <v>0</v>
      </c>
      <c r="V409" s="84"/>
      <c r="W409" s="84"/>
      <c r="X409" s="76">
        <f>SUM(X408)</f>
        <v>0</v>
      </c>
      <c r="Y409" s="77"/>
      <c r="Z409" s="76">
        <f>SUM(Z408)</f>
        <v>0</v>
      </c>
      <c r="AA409" s="78">
        <f>SUM(AA408)</f>
        <v>10000</v>
      </c>
      <c r="AB409" s="91"/>
      <c r="AC409" s="78">
        <f>SUM(AC408)</f>
        <v>10000</v>
      </c>
    </row>
    <row r="410" spans="1:29">
      <c r="A410" s="191" t="s">
        <v>265</v>
      </c>
      <c r="B410" s="191"/>
      <c r="C410" s="10" t="str">
        <f>IF(G408="","",SUM(H409+N409+S409+X409+AA409))</f>
        <v/>
      </c>
    </row>
    <row r="411" spans="1:29">
      <c r="A411" s="193" t="s">
        <v>266</v>
      </c>
      <c r="B411" s="194"/>
      <c r="C411" s="10" t="str">
        <f>IF(G408="","",SUM(J409,P409,U409,Z409,AC409))</f>
        <v/>
      </c>
    </row>
    <row r="414" spans="1:29">
      <c r="A414" s="176" t="s">
        <v>267</v>
      </c>
      <c r="B414" s="176"/>
      <c r="C414" s="176"/>
      <c r="D414" s="176"/>
      <c r="E414" s="176"/>
      <c r="F414" s="176"/>
      <c r="G414" s="176"/>
      <c r="H414" s="176"/>
      <c r="I414" s="176"/>
      <c r="J414" s="176"/>
      <c r="K414" s="176"/>
      <c r="L414" s="176"/>
      <c r="M414" s="176"/>
      <c r="N414" s="176"/>
      <c r="O414" s="176"/>
      <c r="P414" s="176"/>
      <c r="Q414" s="176"/>
      <c r="R414" s="176"/>
      <c r="S414" s="176"/>
      <c r="T414" s="176"/>
      <c r="U414" s="176"/>
      <c r="V414" s="176"/>
      <c r="W414" s="176"/>
      <c r="X414" s="176"/>
      <c r="Y414" s="176"/>
      <c r="Z414" s="176"/>
      <c r="AA414" s="176"/>
      <c r="AB414" s="176"/>
      <c r="AC414" s="176"/>
    </row>
    <row r="415" spans="1:29">
      <c r="A415" s="192" t="s">
        <v>0</v>
      </c>
      <c r="B415" s="192"/>
      <c r="C415" s="192"/>
      <c r="D415" s="192"/>
      <c r="E415" s="192"/>
      <c r="F415" s="192" t="s">
        <v>1</v>
      </c>
      <c r="G415" s="192"/>
      <c r="H415" s="192"/>
      <c r="I415" s="192"/>
      <c r="J415" s="192"/>
      <c r="K415" s="192"/>
      <c r="L415" s="192"/>
      <c r="M415" s="192"/>
      <c r="N415" s="192"/>
      <c r="O415" s="192"/>
      <c r="P415" s="192"/>
      <c r="Q415" s="192"/>
      <c r="R415" s="192"/>
      <c r="S415" s="192"/>
      <c r="T415" s="192"/>
      <c r="U415" s="192"/>
      <c r="V415" s="195" t="s">
        <v>2</v>
      </c>
      <c r="W415" s="195"/>
      <c r="X415" s="195"/>
      <c r="Y415" s="195"/>
      <c r="Z415" s="195"/>
      <c r="AA415" s="195"/>
      <c r="AB415" s="195"/>
      <c r="AC415" s="195"/>
    </row>
    <row r="416" spans="1:29" ht="120">
      <c r="A416" s="11" t="s">
        <v>8</v>
      </c>
      <c r="B416" s="11" t="s">
        <v>9</v>
      </c>
      <c r="C416" s="11" t="s">
        <v>19</v>
      </c>
      <c r="D416" s="11" t="s">
        <v>10</v>
      </c>
      <c r="E416" s="11" t="s">
        <v>20</v>
      </c>
      <c r="F416" s="11" t="s">
        <v>24</v>
      </c>
      <c r="G416" s="12" t="s">
        <v>25</v>
      </c>
      <c r="H416" s="155" t="s">
        <v>26</v>
      </c>
      <c r="I416" s="14" t="s">
        <v>3</v>
      </c>
      <c r="J416" s="13" t="s">
        <v>27</v>
      </c>
      <c r="K416" s="15" t="s">
        <v>29</v>
      </c>
      <c r="L416" s="16" t="s">
        <v>30</v>
      </c>
      <c r="M416" s="159" t="s">
        <v>28</v>
      </c>
      <c r="N416" s="159" t="s">
        <v>31</v>
      </c>
      <c r="O416" s="17" t="s">
        <v>3</v>
      </c>
      <c r="P416" s="159" t="s">
        <v>32</v>
      </c>
      <c r="Q416" s="18" t="s">
        <v>44</v>
      </c>
      <c r="R416" s="163" t="s">
        <v>47</v>
      </c>
      <c r="S416" s="19" t="s">
        <v>181</v>
      </c>
      <c r="T416" s="20" t="s">
        <v>3</v>
      </c>
      <c r="U416" s="19" t="s">
        <v>182</v>
      </c>
      <c r="V416" s="21" t="s">
        <v>11</v>
      </c>
      <c r="W416" s="166" t="s">
        <v>12</v>
      </c>
      <c r="X416" s="21" t="s">
        <v>13</v>
      </c>
      <c r="Y416" s="22" t="s">
        <v>3</v>
      </c>
      <c r="Z416" s="21" t="s">
        <v>14</v>
      </c>
      <c r="AA416" s="23" t="s">
        <v>37</v>
      </c>
      <c r="AB416" s="24" t="s">
        <v>3</v>
      </c>
      <c r="AC416" s="23" t="s">
        <v>38</v>
      </c>
    </row>
    <row r="417" spans="1:29" ht="12" customHeight="1">
      <c r="A417" s="11" t="s">
        <v>190</v>
      </c>
      <c r="B417" s="11" t="s">
        <v>191</v>
      </c>
      <c r="C417" s="11" t="s">
        <v>192</v>
      </c>
      <c r="D417" s="11" t="s">
        <v>193</v>
      </c>
      <c r="E417" s="11" t="s">
        <v>194</v>
      </c>
      <c r="F417" s="11" t="s">
        <v>195</v>
      </c>
      <c r="G417" s="25" t="s">
        <v>196</v>
      </c>
      <c r="H417" s="155" t="s">
        <v>197</v>
      </c>
      <c r="I417" s="26" t="s">
        <v>198</v>
      </c>
      <c r="J417" s="27" t="s">
        <v>199</v>
      </c>
      <c r="K417" s="28" t="s">
        <v>200</v>
      </c>
      <c r="L417" s="29" t="s">
        <v>201</v>
      </c>
      <c r="M417" s="160" t="s">
        <v>202</v>
      </c>
      <c r="N417" s="160" t="s">
        <v>203</v>
      </c>
      <c r="O417" s="30" t="s">
        <v>204</v>
      </c>
      <c r="P417" s="160" t="s">
        <v>205</v>
      </c>
      <c r="Q417" s="31" t="s">
        <v>206</v>
      </c>
      <c r="R417" s="164" t="s">
        <v>207</v>
      </c>
      <c r="S417" s="32" t="s">
        <v>208</v>
      </c>
      <c r="T417" s="33" t="s">
        <v>209</v>
      </c>
      <c r="U417" s="32" t="s">
        <v>210</v>
      </c>
      <c r="V417" s="34" t="s">
        <v>211</v>
      </c>
      <c r="W417" s="167" t="s">
        <v>212</v>
      </c>
      <c r="X417" s="34" t="s">
        <v>213</v>
      </c>
      <c r="Y417" s="35" t="s">
        <v>214</v>
      </c>
      <c r="Z417" s="34" t="s">
        <v>215</v>
      </c>
      <c r="AA417" s="36" t="s">
        <v>216</v>
      </c>
      <c r="AB417" s="37" t="s">
        <v>217</v>
      </c>
      <c r="AC417" s="36" t="s">
        <v>218</v>
      </c>
    </row>
    <row r="418" spans="1:29" ht="24">
      <c r="A418" s="27" t="s">
        <v>4</v>
      </c>
      <c r="B418" s="54" t="s">
        <v>85</v>
      </c>
      <c r="C418" s="47" t="s">
        <v>178</v>
      </c>
      <c r="D418" s="209" t="s">
        <v>180</v>
      </c>
      <c r="E418" s="39">
        <v>1</v>
      </c>
      <c r="F418" s="27">
        <v>2</v>
      </c>
      <c r="G418" s="148"/>
      <c r="H418" s="57" t="str">
        <f>IF(G418="","",F418*G418)</f>
        <v/>
      </c>
      <c r="I418" s="40"/>
      <c r="J418" s="57" t="str">
        <f>IF(G418="","",ROUND(H418*I418+H418,2))</f>
        <v/>
      </c>
      <c r="K418" s="66"/>
      <c r="L418" s="66"/>
      <c r="M418" s="66"/>
      <c r="N418" s="66"/>
      <c r="O418" s="66"/>
      <c r="P418" s="66"/>
      <c r="Q418" s="174">
        <v>4</v>
      </c>
      <c r="R418" s="206"/>
      <c r="S418" s="179">
        <f>Q418*R418</f>
        <v>0</v>
      </c>
      <c r="T418" s="217"/>
      <c r="U418" s="179">
        <f>ROUND(S418*T418+S418,2)</f>
        <v>0</v>
      </c>
      <c r="V418" s="182">
        <v>4</v>
      </c>
      <c r="W418" s="206"/>
      <c r="X418" s="212">
        <f>W418*V418</f>
        <v>0</v>
      </c>
      <c r="Y418" s="217"/>
      <c r="Z418" s="212">
        <f>ROUND(X418+X418*Y418,2)</f>
        <v>0</v>
      </c>
      <c r="AA418" s="202">
        <v>5000</v>
      </c>
      <c r="AB418" s="171"/>
      <c r="AC418" s="177">
        <f>ROUND(AA418+AA418*AB418,2)</f>
        <v>5000</v>
      </c>
    </row>
    <row r="419" spans="1:29">
      <c r="A419" s="27" t="s">
        <v>5</v>
      </c>
      <c r="B419" s="54" t="s">
        <v>85</v>
      </c>
      <c r="C419" s="47" t="s">
        <v>179</v>
      </c>
      <c r="D419" s="211"/>
      <c r="E419" s="39">
        <v>1</v>
      </c>
      <c r="F419" s="27">
        <v>2</v>
      </c>
      <c r="G419" s="148"/>
      <c r="H419" s="57" t="str">
        <f>IF(G419="","",F419*G419)</f>
        <v/>
      </c>
      <c r="I419" s="40"/>
      <c r="J419" s="57" t="str">
        <f>IF(G419="","",ROUND(H419*I419+H419,2))</f>
        <v/>
      </c>
      <c r="K419" s="66"/>
      <c r="L419" s="66"/>
      <c r="M419" s="66"/>
      <c r="N419" s="66"/>
      <c r="O419" s="66"/>
      <c r="P419" s="66"/>
      <c r="Q419" s="205"/>
      <c r="R419" s="208"/>
      <c r="S419" s="181"/>
      <c r="T419" s="217"/>
      <c r="U419" s="181"/>
      <c r="V419" s="184"/>
      <c r="W419" s="208"/>
      <c r="X419" s="218"/>
      <c r="Y419" s="217"/>
      <c r="Z419" s="218"/>
      <c r="AA419" s="204"/>
      <c r="AB419" s="173"/>
      <c r="AC419" s="198"/>
    </row>
    <row r="420" spans="1:29">
      <c r="A420" s="236" t="s">
        <v>39</v>
      </c>
      <c r="B420" s="236"/>
      <c r="C420" s="236"/>
      <c r="D420" s="236"/>
      <c r="E420" s="236"/>
      <c r="F420" s="236"/>
      <c r="G420" s="236"/>
      <c r="H420" s="69">
        <f>SUM(H418:H419)</f>
        <v>0</v>
      </c>
      <c r="I420" s="70"/>
      <c r="J420" s="69">
        <f>SUM(J418:J419)</f>
        <v>0</v>
      </c>
      <c r="K420" s="66"/>
      <c r="L420" s="66"/>
      <c r="M420" s="66"/>
      <c r="N420" s="66"/>
      <c r="O420" s="66"/>
      <c r="P420" s="66"/>
      <c r="Q420" s="83"/>
      <c r="R420" s="83"/>
      <c r="S420" s="74">
        <f>SUM(S418)</f>
        <v>0</v>
      </c>
      <c r="T420" s="75"/>
      <c r="U420" s="74">
        <f>SUM(U418)</f>
        <v>0</v>
      </c>
      <c r="V420" s="84"/>
      <c r="W420" s="84"/>
      <c r="X420" s="76">
        <f>SUM(X418)</f>
        <v>0</v>
      </c>
      <c r="Y420" s="77"/>
      <c r="Z420" s="76">
        <f>SUM(Z418)</f>
        <v>0</v>
      </c>
      <c r="AA420" s="78">
        <f>SUM(AA418)</f>
        <v>5000</v>
      </c>
      <c r="AB420" s="64"/>
      <c r="AC420" s="78">
        <f>SUM(AC418)</f>
        <v>5000</v>
      </c>
    </row>
    <row r="421" spans="1:29">
      <c r="A421" s="191" t="s">
        <v>268</v>
      </c>
      <c r="B421" s="191"/>
      <c r="C421" s="10" t="str">
        <f>IF(G419="","",SUM(H420+N420+S420+X420+AA420))</f>
        <v/>
      </c>
    </row>
    <row r="422" spans="1:29">
      <c r="A422" s="193" t="s">
        <v>269</v>
      </c>
      <c r="B422" s="194"/>
      <c r="C422" s="10" t="str">
        <f>IF(G419="","",SUM(J420,P420,U420,Z420,AC420))</f>
        <v/>
      </c>
    </row>
    <row r="425" spans="1:29">
      <c r="A425" s="176" t="s">
        <v>270</v>
      </c>
      <c r="B425" s="176"/>
      <c r="C425" s="176"/>
      <c r="D425" s="176"/>
      <c r="E425" s="176"/>
      <c r="F425" s="176"/>
      <c r="G425" s="176"/>
      <c r="H425" s="176"/>
      <c r="I425" s="176"/>
      <c r="J425" s="176"/>
      <c r="K425" s="176"/>
      <c r="L425" s="176"/>
      <c r="M425" s="176"/>
      <c r="N425" s="176"/>
      <c r="O425" s="176"/>
      <c r="P425" s="176"/>
      <c r="Q425" s="176"/>
      <c r="R425" s="176"/>
      <c r="S425" s="176"/>
      <c r="T425" s="176"/>
      <c r="U425" s="176"/>
      <c r="V425" s="176"/>
      <c r="W425" s="176"/>
      <c r="X425" s="176"/>
      <c r="Y425" s="176"/>
      <c r="Z425" s="176"/>
      <c r="AA425" s="176"/>
      <c r="AB425" s="176"/>
      <c r="AC425" s="176"/>
    </row>
    <row r="426" spans="1:29">
      <c r="A426" s="192" t="s">
        <v>0</v>
      </c>
      <c r="B426" s="192"/>
      <c r="C426" s="192"/>
      <c r="D426" s="192"/>
      <c r="E426" s="192"/>
      <c r="F426" s="192" t="s">
        <v>1</v>
      </c>
      <c r="G426" s="192"/>
      <c r="H426" s="192"/>
      <c r="I426" s="192"/>
      <c r="J426" s="192"/>
      <c r="K426" s="192"/>
      <c r="L426" s="192"/>
      <c r="M426" s="192"/>
      <c r="N426" s="192"/>
      <c r="O426" s="192"/>
      <c r="P426" s="192"/>
      <c r="Q426" s="192"/>
      <c r="R426" s="192"/>
      <c r="S426" s="192"/>
      <c r="T426" s="192"/>
      <c r="U426" s="192"/>
      <c r="V426" s="195" t="s">
        <v>2</v>
      </c>
      <c r="W426" s="195"/>
      <c r="X426" s="195"/>
      <c r="Y426" s="195"/>
      <c r="Z426" s="195"/>
      <c r="AA426" s="195"/>
      <c r="AB426" s="195"/>
      <c r="AC426" s="195"/>
    </row>
    <row r="427" spans="1:29" ht="120">
      <c r="A427" s="11" t="s">
        <v>8</v>
      </c>
      <c r="B427" s="11" t="s">
        <v>9</v>
      </c>
      <c r="C427" s="11" t="s">
        <v>19</v>
      </c>
      <c r="D427" s="11" t="s">
        <v>10</v>
      </c>
      <c r="E427" s="11" t="s">
        <v>20</v>
      </c>
      <c r="F427" s="11" t="s">
        <v>24</v>
      </c>
      <c r="G427" s="12" t="s">
        <v>25</v>
      </c>
      <c r="H427" s="155" t="s">
        <v>26</v>
      </c>
      <c r="I427" s="14" t="s">
        <v>3</v>
      </c>
      <c r="J427" s="13" t="s">
        <v>27</v>
      </c>
      <c r="K427" s="15" t="s">
        <v>29</v>
      </c>
      <c r="L427" s="16" t="s">
        <v>30</v>
      </c>
      <c r="M427" s="159" t="s">
        <v>28</v>
      </c>
      <c r="N427" s="159" t="s">
        <v>31</v>
      </c>
      <c r="O427" s="17" t="s">
        <v>3</v>
      </c>
      <c r="P427" s="159" t="s">
        <v>32</v>
      </c>
      <c r="Q427" s="18" t="s">
        <v>33</v>
      </c>
      <c r="R427" s="163" t="s">
        <v>189</v>
      </c>
      <c r="S427" s="19" t="s">
        <v>35</v>
      </c>
      <c r="T427" s="20" t="s">
        <v>3</v>
      </c>
      <c r="U427" s="19" t="s">
        <v>36</v>
      </c>
      <c r="V427" s="21" t="s">
        <v>11</v>
      </c>
      <c r="W427" s="166" t="s">
        <v>12</v>
      </c>
      <c r="X427" s="21" t="s">
        <v>13</v>
      </c>
      <c r="Y427" s="22" t="s">
        <v>3</v>
      </c>
      <c r="Z427" s="21" t="s">
        <v>14</v>
      </c>
      <c r="AA427" s="23" t="s">
        <v>37</v>
      </c>
      <c r="AB427" s="24" t="s">
        <v>3</v>
      </c>
      <c r="AC427" s="23" t="s">
        <v>38</v>
      </c>
    </row>
    <row r="428" spans="1:29" ht="12" customHeight="1">
      <c r="A428" s="11" t="s">
        <v>190</v>
      </c>
      <c r="B428" s="11" t="s">
        <v>191</v>
      </c>
      <c r="C428" s="11" t="s">
        <v>192</v>
      </c>
      <c r="D428" s="11" t="s">
        <v>193</v>
      </c>
      <c r="E428" s="11" t="s">
        <v>194</v>
      </c>
      <c r="F428" s="11" t="s">
        <v>195</v>
      </c>
      <c r="G428" s="25" t="s">
        <v>196</v>
      </c>
      <c r="H428" s="155" t="s">
        <v>197</v>
      </c>
      <c r="I428" s="26" t="s">
        <v>198</v>
      </c>
      <c r="J428" s="27" t="s">
        <v>199</v>
      </c>
      <c r="K428" s="28" t="s">
        <v>200</v>
      </c>
      <c r="L428" s="29" t="s">
        <v>201</v>
      </c>
      <c r="M428" s="160" t="s">
        <v>202</v>
      </c>
      <c r="N428" s="160" t="s">
        <v>203</v>
      </c>
      <c r="O428" s="30" t="s">
        <v>204</v>
      </c>
      <c r="P428" s="160" t="s">
        <v>205</v>
      </c>
      <c r="Q428" s="31" t="s">
        <v>206</v>
      </c>
      <c r="R428" s="164" t="s">
        <v>207</v>
      </c>
      <c r="S428" s="32" t="s">
        <v>208</v>
      </c>
      <c r="T428" s="33" t="s">
        <v>209</v>
      </c>
      <c r="U428" s="32" t="s">
        <v>210</v>
      </c>
      <c r="V428" s="34" t="s">
        <v>211</v>
      </c>
      <c r="W428" s="167" t="s">
        <v>212</v>
      </c>
      <c r="X428" s="34" t="s">
        <v>213</v>
      </c>
      <c r="Y428" s="35" t="s">
        <v>214</v>
      </c>
      <c r="Z428" s="34" t="s">
        <v>215</v>
      </c>
      <c r="AA428" s="36" t="s">
        <v>216</v>
      </c>
      <c r="AB428" s="37" t="s">
        <v>217</v>
      </c>
      <c r="AC428" s="36" t="s">
        <v>218</v>
      </c>
    </row>
    <row r="429" spans="1:29">
      <c r="A429" s="27" t="s">
        <v>4</v>
      </c>
      <c r="B429" s="54" t="s">
        <v>86</v>
      </c>
      <c r="C429" s="47" t="s">
        <v>183</v>
      </c>
      <c r="D429" s="209" t="s">
        <v>180</v>
      </c>
      <c r="E429" s="39">
        <v>11</v>
      </c>
      <c r="F429" s="27">
        <v>22</v>
      </c>
      <c r="G429" s="148"/>
      <c r="H429" s="57" t="str">
        <f>IF(G429="","",F429*G429)</f>
        <v/>
      </c>
      <c r="I429" s="40"/>
      <c r="J429" s="57" t="str">
        <f>IF(G429="","",ROUND(H429*I429+H429,2))</f>
        <v/>
      </c>
      <c r="K429" s="66"/>
      <c r="L429" s="66"/>
      <c r="M429" s="66"/>
      <c r="N429" s="66"/>
      <c r="O429" s="66"/>
      <c r="P429" s="66"/>
      <c r="Q429" s="174">
        <v>2</v>
      </c>
      <c r="R429" s="206"/>
      <c r="S429" s="179">
        <f>Q429*R429</f>
        <v>0</v>
      </c>
      <c r="T429" s="171"/>
      <c r="U429" s="179">
        <f>ROUND(S429*T429+S429,2)</f>
        <v>0</v>
      </c>
      <c r="V429" s="182">
        <v>6</v>
      </c>
      <c r="W429" s="206"/>
      <c r="X429" s="212">
        <f>W429*V429</f>
        <v>0</v>
      </c>
      <c r="Y429" s="171"/>
      <c r="Z429" s="212">
        <f>ROUND(X429+X429*Y429,2)</f>
        <v>0</v>
      </c>
      <c r="AA429" s="202">
        <v>10000</v>
      </c>
      <c r="AB429" s="171"/>
      <c r="AC429" s="177">
        <f>ROUND(AA429+AA429*AB429,2)</f>
        <v>10000</v>
      </c>
    </row>
    <row r="430" spans="1:29">
      <c r="A430" s="27" t="s">
        <v>5</v>
      </c>
      <c r="B430" s="54" t="s">
        <v>87</v>
      </c>
      <c r="C430" s="47" t="s">
        <v>184</v>
      </c>
      <c r="D430" s="210"/>
      <c r="E430" s="39">
        <v>11</v>
      </c>
      <c r="F430" s="27">
        <v>22</v>
      </c>
      <c r="G430" s="148"/>
      <c r="H430" s="57" t="str">
        <f>IF(G430="","",F430*G430)</f>
        <v/>
      </c>
      <c r="I430" s="40"/>
      <c r="J430" s="57" t="str">
        <f>IF(G430="","",ROUND(H430*I430+H430,2))</f>
        <v/>
      </c>
      <c r="K430" s="66"/>
      <c r="L430" s="66"/>
      <c r="M430" s="66"/>
      <c r="N430" s="66"/>
      <c r="O430" s="66"/>
      <c r="P430" s="66"/>
      <c r="Q430" s="175"/>
      <c r="R430" s="207"/>
      <c r="S430" s="180"/>
      <c r="T430" s="172"/>
      <c r="U430" s="180"/>
      <c r="V430" s="183"/>
      <c r="W430" s="207"/>
      <c r="X430" s="213"/>
      <c r="Y430" s="172"/>
      <c r="Z430" s="213"/>
      <c r="AA430" s="203"/>
      <c r="AB430" s="172"/>
      <c r="AC430" s="178"/>
    </row>
    <row r="431" spans="1:29" ht="24">
      <c r="A431" s="27" t="s">
        <v>6</v>
      </c>
      <c r="B431" s="54" t="s">
        <v>185</v>
      </c>
      <c r="C431" s="47" t="s">
        <v>186</v>
      </c>
      <c r="D431" s="210"/>
      <c r="E431" s="39">
        <v>2</v>
      </c>
      <c r="F431" s="27">
        <v>4</v>
      </c>
      <c r="G431" s="148"/>
      <c r="H431" s="57" t="str">
        <f>IF(G431="","",F431*G431)</f>
        <v/>
      </c>
      <c r="I431" s="40"/>
      <c r="J431" s="57" t="str">
        <f>IF(G431="","",ROUND(H431*I431+H431,2))</f>
        <v/>
      </c>
      <c r="K431" s="66"/>
      <c r="L431" s="66"/>
      <c r="M431" s="66"/>
      <c r="N431" s="66"/>
      <c r="O431" s="66"/>
      <c r="P431" s="66"/>
      <c r="Q431" s="175"/>
      <c r="R431" s="207"/>
      <c r="S431" s="180"/>
      <c r="T431" s="172"/>
      <c r="U431" s="180"/>
      <c r="V431" s="183"/>
      <c r="W431" s="207"/>
      <c r="X431" s="213"/>
      <c r="Y431" s="172"/>
      <c r="Z431" s="213"/>
      <c r="AA431" s="203"/>
      <c r="AB431" s="172"/>
      <c r="AC431" s="178"/>
    </row>
    <row r="432" spans="1:29" ht="24">
      <c r="A432" s="27" t="s">
        <v>7</v>
      </c>
      <c r="B432" s="54" t="s">
        <v>187</v>
      </c>
      <c r="C432" s="47" t="s">
        <v>188</v>
      </c>
      <c r="D432" s="211"/>
      <c r="E432" s="39">
        <v>1</v>
      </c>
      <c r="F432" s="27">
        <v>2</v>
      </c>
      <c r="G432" s="148"/>
      <c r="H432" s="57" t="str">
        <f>IF(G432="","",F432*G432)</f>
        <v/>
      </c>
      <c r="I432" s="40"/>
      <c r="J432" s="57" t="str">
        <f>IF(G432="","",ROUND(H432*I432+H432,2))</f>
        <v/>
      </c>
      <c r="K432" s="66"/>
      <c r="L432" s="66"/>
      <c r="M432" s="66"/>
      <c r="N432" s="66"/>
      <c r="O432" s="66"/>
      <c r="P432" s="66"/>
      <c r="Q432" s="205"/>
      <c r="R432" s="208"/>
      <c r="S432" s="181"/>
      <c r="T432" s="173"/>
      <c r="U432" s="181"/>
      <c r="V432" s="184"/>
      <c r="W432" s="208"/>
      <c r="X432" s="218"/>
      <c r="Y432" s="173"/>
      <c r="Z432" s="218"/>
      <c r="AA432" s="204"/>
      <c r="AB432" s="173"/>
      <c r="AC432" s="198"/>
    </row>
    <row r="433" spans="1:29">
      <c r="A433" s="236" t="s">
        <v>39</v>
      </c>
      <c r="B433" s="236"/>
      <c r="C433" s="236"/>
      <c r="D433" s="236"/>
      <c r="E433" s="236"/>
      <c r="F433" s="236"/>
      <c r="G433" s="236"/>
      <c r="H433" s="69">
        <f>SUM(H429:H432)</f>
        <v>0</v>
      </c>
      <c r="I433" s="70"/>
      <c r="J433" s="69">
        <f>SUM(J429:J432)</f>
        <v>0</v>
      </c>
      <c r="K433" s="66"/>
      <c r="L433" s="66"/>
      <c r="M433" s="66"/>
      <c r="N433" s="66"/>
      <c r="O433" s="66"/>
      <c r="P433" s="66"/>
      <c r="Q433" s="83"/>
      <c r="R433" s="83"/>
      <c r="S433" s="74">
        <f>SUM(S429)</f>
        <v>0</v>
      </c>
      <c r="T433" s="75"/>
      <c r="U433" s="74">
        <f>SUM(U429)</f>
        <v>0</v>
      </c>
      <c r="V433" s="84"/>
      <c r="W433" s="84"/>
      <c r="X433" s="76">
        <f>SUM(X429)</f>
        <v>0</v>
      </c>
      <c r="Y433" s="77"/>
      <c r="Z433" s="76">
        <f>SUM(Z429)</f>
        <v>0</v>
      </c>
      <c r="AA433" s="78">
        <f>SUM(AA429)</f>
        <v>10000</v>
      </c>
      <c r="AB433" s="64"/>
      <c r="AC433" s="78">
        <f>SUM(AC429)</f>
        <v>10000</v>
      </c>
    </row>
    <row r="434" spans="1:29">
      <c r="A434" s="191" t="s">
        <v>271</v>
      </c>
      <c r="B434" s="191"/>
      <c r="C434" s="10" t="str">
        <f>IF(G432="","",SUM(H433+N433+S433+X433+AA433))</f>
        <v/>
      </c>
    </row>
    <row r="435" spans="1:29">
      <c r="A435" s="193" t="s">
        <v>272</v>
      </c>
      <c r="B435" s="194"/>
      <c r="C435" s="10" t="str">
        <f>IF(G432="","",SUM(J433,P433,U433,Z433,AC433))</f>
        <v/>
      </c>
    </row>
    <row r="438" spans="1:29">
      <c r="A438" s="176" t="s">
        <v>478</v>
      </c>
      <c r="B438" s="176"/>
      <c r="C438" s="176"/>
      <c r="D438" s="176"/>
      <c r="E438" s="176"/>
      <c r="F438" s="176"/>
      <c r="G438" s="176"/>
      <c r="H438" s="176"/>
      <c r="I438" s="176"/>
      <c r="J438" s="176"/>
      <c r="K438" s="176"/>
      <c r="L438" s="176"/>
      <c r="M438" s="176"/>
      <c r="N438" s="176"/>
      <c r="O438" s="176"/>
      <c r="P438" s="176"/>
      <c r="Q438" s="176"/>
      <c r="R438" s="176"/>
      <c r="S438" s="176"/>
      <c r="T438" s="176"/>
      <c r="U438" s="176"/>
      <c r="V438" s="176"/>
      <c r="W438" s="176"/>
      <c r="X438" s="176"/>
      <c r="Y438" s="176"/>
      <c r="Z438" s="176"/>
      <c r="AA438" s="176"/>
      <c r="AB438" s="176"/>
      <c r="AC438" s="176"/>
    </row>
    <row r="439" spans="1:29">
      <c r="A439" s="237" t="s">
        <v>0</v>
      </c>
      <c r="B439" s="237"/>
      <c r="C439" s="237"/>
      <c r="D439" s="237"/>
      <c r="E439" s="237"/>
      <c r="F439" s="237" t="s">
        <v>1</v>
      </c>
      <c r="G439" s="237"/>
      <c r="H439" s="237"/>
      <c r="I439" s="237"/>
      <c r="J439" s="237"/>
      <c r="K439" s="237"/>
      <c r="L439" s="237"/>
      <c r="M439" s="237"/>
      <c r="N439" s="237"/>
      <c r="O439" s="237"/>
      <c r="P439" s="237"/>
      <c r="Q439" s="237"/>
      <c r="R439" s="237"/>
      <c r="S439" s="237"/>
      <c r="T439" s="237"/>
      <c r="U439" s="237"/>
      <c r="V439" s="237" t="s">
        <v>2</v>
      </c>
      <c r="W439" s="237"/>
      <c r="X439" s="237"/>
      <c r="Y439" s="237"/>
      <c r="Z439" s="237"/>
      <c r="AA439" s="237"/>
      <c r="AB439" s="237"/>
      <c r="AC439" s="237"/>
    </row>
    <row r="440" spans="1:29" ht="120">
      <c r="A440" s="11" t="s">
        <v>8</v>
      </c>
      <c r="B440" s="11" t="s">
        <v>9</v>
      </c>
      <c r="C440" s="11" t="s">
        <v>19</v>
      </c>
      <c r="D440" s="11" t="s">
        <v>10</v>
      </c>
      <c r="E440" s="11" t="s">
        <v>20</v>
      </c>
      <c r="F440" s="11" t="s">
        <v>24</v>
      </c>
      <c r="G440" s="12" t="s">
        <v>25</v>
      </c>
      <c r="H440" s="155" t="s">
        <v>26</v>
      </c>
      <c r="I440" s="14" t="s">
        <v>3</v>
      </c>
      <c r="J440" s="13" t="s">
        <v>27</v>
      </c>
      <c r="K440" s="15" t="s">
        <v>29</v>
      </c>
      <c r="L440" s="16" t="s">
        <v>30</v>
      </c>
      <c r="M440" s="159" t="s">
        <v>28</v>
      </c>
      <c r="N440" s="159" t="s">
        <v>31</v>
      </c>
      <c r="O440" s="17" t="s">
        <v>3</v>
      </c>
      <c r="P440" s="159" t="s">
        <v>32</v>
      </c>
      <c r="Q440" s="18" t="s">
        <v>33</v>
      </c>
      <c r="R440" s="163" t="s">
        <v>34</v>
      </c>
      <c r="S440" s="18" t="s">
        <v>35</v>
      </c>
      <c r="T440" s="18" t="s">
        <v>3</v>
      </c>
      <c r="U440" s="18" t="s">
        <v>36</v>
      </c>
      <c r="V440" s="21" t="s">
        <v>11</v>
      </c>
      <c r="W440" s="166" t="s">
        <v>12</v>
      </c>
      <c r="X440" s="21" t="s">
        <v>13</v>
      </c>
      <c r="Y440" s="22" t="s">
        <v>3</v>
      </c>
      <c r="Z440" s="21" t="s">
        <v>14</v>
      </c>
      <c r="AA440" s="23" t="s">
        <v>37</v>
      </c>
      <c r="AB440" s="24" t="s">
        <v>3</v>
      </c>
      <c r="AC440" s="23" t="s">
        <v>38</v>
      </c>
    </row>
    <row r="441" spans="1:29">
      <c r="A441" s="98" t="s">
        <v>276</v>
      </c>
      <c r="B441" s="98" t="s">
        <v>277</v>
      </c>
      <c r="C441" s="98" t="s">
        <v>278</v>
      </c>
      <c r="D441" s="98" t="s">
        <v>279</v>
      </c>
      <c r="E441" s="98" t="s">
        <v>280</v>
      </c>
      <c r="F441" s="98" t="s">
        <v>281</v>
      </c>
      <c r="G441" s="99" t="s">
        <v>282</v>
      </c>
      <c r="H441" s="157" t="s">
        <v>283</v>
      </c>
      <c r="I441" s="100" t="s">
        <v>284</v>
      </c>
      <c r="J441" s="101" t="s">
        <v>285</v>
      </c>
      <c r="K441" s="105" t="s">
        <v>286</v>
      </c>
      <c r="L441" s="106" t="s">
        <v>287</v>
      </c>
      <c r="M441" s="161" t="s">
        <v>288</v>
      </c>
      <c r="N441" s="161" t="s">
        <v>289</v>
      </c>
      <c r="O441" s="107" t="s">
        <v>290</v>
      </c>
      <c r="P441" s="161" t="s">
        <v>291</v>
      </c>
      <c r="Q441" s="31" t="s">
        <v>292</v>
      </c>
      <c r="R441" s="164" t="s">
        <v>293</v>
      </c>
      <c r="S441" s="31" t="s">
        <v>294</v>
      </c>
      <c r="T441" s="31" t="s">
        <v>295</v>
      </c>
      <c r="U441" s="31" t="s">
        <v>296</v>
      </c>
      <c r="V441" s="122" t="s">
        <v>297</v>
      </c>
      <c r="W441" s="169" t="s">
        <v>298</v>
      </c>
      <c r="X441" s="122" t="s">
        <v>299</v>
      </c>
      <c r="Y441" s="123" t="s">
        <v>300</v>
      </c>
      <c r="Z441" s="122" t="s">
        <v>301</v>
      </c>
      <c r="AA441" s="97" t="s">
        <v>302</v>
      </c>
      <c r="AB441" s="110" t="s">
        <v>303</v>
      </c>
      <c r="AC441" s="97" t="s">
        <v>304</v>
      </c>
    </row>
    <row r="442" spans="1:29">
      <c r="A442" s="101" t="s">
        <v>4</v>
      </c>
      <c r="B442" s="112" t="s">
        <v>88</v>
      </c>
      <c r="C442" s="113" t="s">
        <v>143</v>
      </c>
      <c r="D442" s="114" t="s">
        <v>144</v>
      </c>
      <c r="E442" s="102">
        <v>13</v>
      </c>
      <c r="F442" s="101">
        <v>26</v>
      </c>
      <c r="G442" s="148"/>
      <c r="H442" s="57" t="str">
        <f>IF(G442="","",F442*G442)</f>
        <v/>
      </c>
      <c r="I442" s="104"/>
      <c r="J442" s="57" t="str">
        <f>IF(G442="","",ROUND(H442*I442+H442,2))</f>
        <v/>
      </c>
      <c r="K442" s="108"/>
      <c r="L442" s="108"/>
      <c r="M442" s="162"/>
      <c r="N442" s="162"/>
      <c r="O442" s="108"/>
      <c r="P442" s="162"/>
      <c r="Q442" s="116">
        <v>10</v>
      </c>
      <c r="R442" s="148"/>
      <c r="S442" s="79">
        <f>Q442*R442</f>
        <v>0</v>
      </c>
      <c r="T442" s="111"/>
      <c r="U442" s="79">
        <f>ROUND(S442*T442+S442,2)</f>
        <v>0</v>
      </c>
      <c r="V442" s="121">
        <v>6</v>
      </c>
      <c r="W442" s="148"/>
      <c r="X442" s="124">
        <f>W442*V442</f>
        <v>0</v>
      </c>
      <c r="Y442" s="111"/>
      <c r="Z442" s="124">
        <f>ROUND(X442+X442*Y442,2)</f>
        <v>0</v>
      </c>
      <c r="AA442" s="119">
        <v>10000</v>
      </c>
      <c r="AB442" s="111"/>
      <c r="AC442" s="82">
        <f>ROUND(AA442+AA442*AB442,2)</f>
        <v>10000</v>
      </c>
    </row>
    <row r="443" spans="1:29">
      <c r="A443" s="238" t="s">
        <v>39</v>
      </c>
      <c r="B443" s="238"/>
      <c r="C443" s="238"/>
      <c r="D443" s="238"/>
      <c r="E443" s="238"/>
      <c r="F443" s="238"/>
      <c r="G443" s="238"/>
      <c r="H443" s="158">
        <f>SUM(H442:H442)</f>
        <v>0</v>
      </c>
      <c r="I443" s="103" t="s">
        <v>305</v>
      </c>
      <c r="J443" s="118">
        <f>SUM(J442:J442)</f>
        <v>0</v>
      </c>
      <c r="K443" s="108"/>
      <c r="L443" s="108"/>
      <c r="M443" s="162"/>
      <c r="N443" s="162"/>
      <c r="O443" s="108"/>
      <c r="P443" s="162"/>
      <c r="Q443" s="117"/>
      <c r="R443" s="165"/>
      <c r="S443" s="74">
        <f>SUM(S442)</f>
        <v>0</v>
      </c>
      <c r="T443" s="75"/>
      <c r="U443" s="74">
        <f>SUM(U442)</f>
        <v>0</v>
      </c>
      <c r="V443" s="127"/>
      <c r="W443" s="170"/>
      <c r="X443" s="125">
        <f>SUM(X442)</f>
        <v>0</v>
      </c>
      <c r="Y443" s="126" t="s">
        <v>305</v>
      </c>
      <c r="Z443" s="125">
        <f>SUM(Z442)</f>
        <v>0</v>
      </c>
      <c r="AA443" s="120">
        <f>SUM(AA442)</f>
        <v>10000</v>
      </c>
      <c r="AB443" s="109" t="s">
        <v>305</v>
      </c>
      <c r="AC443" s="120">
        <f>SUM(AC442)</f>
        <v>10000</v>
      </c>
    </row>
    <row r="444" spans="1:29">
      <c r="A444" s="191" t="s">
        <v>479</v>
      </c>
      <c r="B444" s="191"/>
      <c r="C444" s="10" t="str">
        <f>IF(G442="","",SUM(H443+N443+S443+X443+AA443))</f>
        <v/>
      </c>
    </row>
    <row r="445" spans="1:29">
      <c r="A445" s="193" t="s">
        <v>480</v>
      </c>
      <c r="B445" s="194"/>
      <c r="C445" s="10" t="str">
        <f>IF(G442="","",SUM(J443,P443,U443,Z443,AC443))</f>
        <v/>
      </c>
    </row>
    <row r="448" spans="1:29">
      <c r="A448" s="239" t="s">
        <v>273</v>
      </c>
      <c r="B448" s="239"/>
      <c r="C448" s="239"/>
      <c r="D448" s="239"/>
      <c r="E448" s="239"/>
      <c r="F448" s="239"/>
      <c r="G448" s="239"/>
      <c r="H448" s="239"/>
      <c r="I448" s="239"/>
      <c r="J448" s="239"/>
      <c r="K448" s="239"/>
      <c r="L448" s="239"/>
      <c r="M448" s="239"/>
      <c r="N448" s="239"/>
      <c r="O448" s="239"/>
      <c r="P448" s="239"/>
      <c r="Q448" s="239"/>
      <c r="R448" s="239"/>
      <c r="S448" s="239"/>
      <c r="T448" s="239"/>
      <c r="U448" s="239"/>
      <c r="V448" s="239"/>
      <c r="W448" s="239"/>
      <c r="X448" s="239"/>
      <c r="Y448" s="239"/>
      <c r="Z448" s="239"/>
      <c r="AA448" s="239"/>
      <c r="AB448" s="239"/>
      <c r="AC448" s="239"/>
    </row>
    <row r="449" spans="1:29">
      <c r="A449" s="237" t="s">
        <v>0</v>
      </c>
      <c r="B449" s="237"/>
      <c r="C449" s="237"/>
      <c r="D449" s="237"/>
      <c r="E449" s="237"/>
      <c r="F449" s="237" t="s">
        <v>1</v>
      </c>
      <c r="G449" s="237"/>
      <c r="H449" s="237"/>
      <c r="I449" s="237"/>
      <c r="J449" s="237"/>
      <c r="K449" s="237"/>
      <c r="L449" s="237"/>
      <c r="M449" s="237"/>
      <c r="N449" s="237"/>
      <c r="O449" s="237"/>
      <c r="P449" s="237"/>
      <c r="Q449" s="237"/>
      <c r="R449" s="237"/>
      <c r="S449" s="237"/>
      <c r="T449" s="237"/>
      <c r="U449" s="237"/>
      <c r="V449" s="237" t="s">
        <v>2</v>
      </c>
      <c r="W449" s="237"/>
      <c r="X449" s="237"/>
      <c r="Y449" s="237"/>
      <c r="Z449" s="237"/>
      <c r="AA449" s="237"/>
      <c r="AB449" s="237"/>
      <c r="AC449" s="237"/>
    </row>
    <row r="450" spans="1:29" ht="120">
      <c r="A450" s="11" t="s">
        <v>8</v>
      </c>
      <c r="B450" s="11" t="s">
        <v>9</v>
      </c>
      <c r="C450" s="11" t="s">
        <v>19</v>
      </c>
      <c r="D450" s="11" t="s">
        <v>10</v>
      </c>
      <c r="E450" s="11" t="s">
        <v>20</v>
      </c>
      <c r="F450" s="11" t="s">
        <v>24</v>
      </c>
      <c r="G450" s="12" t="s">
        <v>25</v>
      </c>
      <c r="H450" s="155" t="s">
        <v>26</v>
      </c>
      <c r="I450" s="14" t="s">
        <v>3</v>
      </c>
      <c r="J450" s="13" t="s">
        <v>27</v>
      </c>
      <c r="K450" s="15" t="s">
        <v>29</v>
      </c>
      <c r="L450" s="16" t="s">
        <v>30</v>
      </c>
      <c r="M450" s="159" t="s">
        <v>28</v>
      </c>
      <c r="N450" s="159" t="s">
        <v>31</v>
      </c>
      <c r="O450" s="17" t="s">
        <v>3</v>
      </c>
      <c r="P450" s="159" t="s">
        <v>32</v>
      </c>
      <c r="Q450" s="18" t="s">
        <v>33</v>
      </c>
      <c r="R450" s="163" t="s">
        <v>34</v>
      </c>
      <c r="S450" s="18" t="s">
        <v>35</v>
      </c>
      <c r="T450" s="18" t="s">
        <v>3</v>
      </c>
      <c r="U450" s="18" t="s">
        <v>36</v>
      </c>
      <c r="V450" s="21" t="s">
        <v>11</v>
      </c>
      <c r="W450" s="166" t="s">
        <v>12</v>
      </c>
      <c r="X450" s="21" t="s">
        <v>13</v>
      </c>
      <c r="Y450" s="22" t="s">
        <v>3</v>
      </c>
      <c r="Z450" s="21" t="s">
        <v>14</v>
      </c>
      <c r="AA450" s="23" t="s">
        <v>37</v>
      </c>
      <c r="AB450" s="24" t="s">
        <v>3</v>
      </c>
      <c r="AC450" s="23" t="s">
        <v>38</v>
      </c>
    </row>
    <row r="451" spans="1:29">
      <c r="A451" s="98" t="s">
        <v>276</v>
      </c>
      <c r="B451" s="98" t="s">
        <v>277</v>
      </c>
      <c r="C451" s="98" t="s">
        <v>278</v>
      </c>
      <c r="D451" s="98" t="s">
        <v>279</v>
      </c>
      <c r="E451" s="98" t="s">
        <v>280</v>
      </c>
      <c r="F451" s="98" t="s">
        <v>281</v>
      </c>
      <c r="G451" s="99" t="s">
        <v>282</v>
      </c>
      <c r="H451" s="157" t="s">
        <v>283</v>
      </c>
      <c r="I451" s="100" t="s">
        <v>284</v>
      </c>
      <c r="J451" s="101" t="s">
        <v>285</v>
      </c>
      <c r="K451" s="105" t="s">
        <v>286</v>
      </c>
      <c r="L451" s="106" t="s">
        <v>287</v>
      </c>
      <c r="M451" s="161" t="s">
        <v>288</v>
      </c>
      <c r="N451" s="161" t="s">
        <v>289</v>
      </c>
      <c r="O451" s="107" t="s">
        <v>290</v>
      </c>
      <c r="P451" s="161" t="s">
        <v>291</v>
      </c>
      <c r="Q451" s="31" t="s">
        <v>292</v>
      </c>
      <c r="R451" s="164" t="s">
        <v>293</v>
      </c>
      <c r="S451" s="31" t="s">
        <v>294</v>
      </c>
      <c r="T451" s="31" t="s">
        <v>295</v>
      </c>
      <c r="U451" s="31" t="s">
        <v>296</v>
      </c>
      <c r="V451" s="122" t="s">
        <v>297</v>
      </c>
      <c r="W451" s="169" t="s">
        <v>298</v>
      </c>
      <c r="X451" s="122" t="s">
        <v>299</v>
      </c>
      <c r="Y451" s="123" t="s">
        <v>300</v>
      </c>
      <c r="Z451" s="122" t="s">
        <v>301</v>
      </c>
      <c r="AA451" s="97" t="s">
        <v>302</v>
      </c>
      <c r="AB451" s="110" t="s">
        <v>303</v>
      </c>
      <c r="AC451" s="97" t="s">
        <v>304</v>
      </c>
    </row>
    <row r="452" spans="1:29" ht="33.75">
      <c r="A452" s="101" t="s">
        <v>4</v>
      </c>
      <c r="B452" s="112" t="s">
        <v>404</v>
      </c>
      <c r="C452" s="113" t="s">
        <v>405</v>
      </c>
      <c r="D452" s="114" t="s">
        <v>406</v>
      </c>
      <c r="E452" s="102">
        <v>2</v>
      </c>
      <c r="F452" s="101">
        <v>4</v>
      </c>
      <c r="G452" s="148"/>
      <c r="H452" s="57" t="str">
        <f>IF(G452="","",F452*G452)</f>
        <v/>
      </c>
      <c r="I452" s="104"/>
      <c r="J452" s="57" t="str">
        <f>IF(G452="","",ROUND(H452*I452+H452,2))</f>
        <v/>
      </c>
      <c r="K452" s="108"/>
      <c r="L452" s="108"/>
      <c r="M452" s="162"/>
      <c r="N452" s="162"/>
      <c r="O452" s="108"/>
      <c r="P452" s="162"/>
      <c r="Q452" s="116">
        <v>1</v>
      </c>
      <c r="R452" s="148"/>
      <c r="S452" s="79">
        <f>Q452*R452</f>
        <v>0</v>
      </c>
      <c r="T452" s="111"/>
      <c r="U452" s="79">
        <f>ROUND(S452*T452+S452,2)</f>
        <v>0</v>
      </c>
      <c r="V452" s="121">
        <v>6</v>
      </c>
      <c r="W452" s="148"/>
      <c r="X452" s="124">
        <f>W452*V452</f>
        <v>0</v>
      </c>
      <c r="Y452" s="111"/>
      <c r="Z452" s="124">
        <f>ROUND(X452+X452*Y452,2)</f>
        <v>0</v>
      </c>
      <c r="AA452" s="119">
        <v>10000</v>
      </c>
      <c r="AB452" s="111"/>
      <c r="AC452" s="82">
        <f>ROUND(AA452+AA452*AB452,2)</f>
        <v>10000</v>
      </c>
    </row>
    <row r="453" spans="1:29">
      <c r="A453" s="238" t="s">
        <v>39</v>
      </c>
      <c r="B453" s="238"/>
      <c r="C453" s="238"/>
      <c r="D453" s="238"/>
      <c r="E453" s="238"/>
      <c r="F453" s="238"/>
      <c r="G453" s="238"/>
      <c r="H453" s="158">
        <f>SUM(H452:H452)</f>
        <v>0</v>
      </c>
      <c r="I453" s="103" t="s">
        <v>305</v>
      </c>
      <c r="J453" s="118">
        <f>SUM(J452:J452)</f>
        <v>0</v>
      </c>
      <c r="K453" s="108"/>
      <c r="L453" s="108"/>
      <c r="M453" s="162"/>
      <c r="N453" s="162"/>
      <c r="O453" s="108"/>
      <c r="P453" s="162"/>
      <c r="Q453" s="117"/>
      <c r="R453" s="165"/>
      <c r="S453" s="74">
        <f>SUM(S452)</f>
        <v>0</v>
      </c>
      <c r="T453" s="75"/>
      <c r="U453" s="74">
        <f>SUM(U452)</f>
        <v>0</v>
      </c>
      <c r="V453" s="127"/>
      <c r="W453" s="170"/>
      <c r="X453" s="125">
        <f>SUM(X452)</f>
        <v>0</v>
      </c>
      <c r="Y453" s="126" t="s">
        <v>305</v>
      </c>
      <c r="Z453" s="125">
        <f>SUM(Z452)</f>
        <v>0</v>
      </c>
      <c r="AA453" s="120">
        <f>SUM(AA452)</f>
        <v>10000</v>
      </c>
      <c r="AB453" s="109" t="s">
        <v>305</v>
      </c>
      <c r="AC453" s="120">
        <f>SUM(AC452)</f>
        <v>10000</v>
      </c>
    </row>
    <row r="454" spans="1:29">
      <c r="A454" s="191" t="s">
        <v>274</v>
      </c>
      <c r="B454" s="191"/>
      <c r="C454" s="10" t="str">
        <f>IF(G452="","",SUM(H453+N453+S453+X453+AA453))</f>
        <v/>
      </c>
    </row>
    <row r="455" spans="1:29">
      <c r="A455" s="193" t="s">
        <v>275</v>
      </c>
      <c r="B455" s="194"/>
      <c r="C455" s="10" t="str">
        <f>IF(G452="","",SUM(J453,P453,U453,Z453,AC453))</f>
        <v/>
      </c>
    </row>
    <row r="458" spans="1:29">
      <c r="A458" s="239" t="s">
        <v>481</v>
      </c>
      <c r="B458" s="239"/>
      <c r="C458" s="239"/>
      <c r="D458" s="239"/>
      <c r="E458" s="239"/>
      <c r="F458" s="239"/>
      <c r="G458" s="239"/>
      <c r="H458" s="239"/>
      <c r="I458" s="239"/>
      <c r="J458" s="239"/>
      <c r="K458" s="239"/>
      <c r="L458" s="239"/>
      <c r="M458" s="239"/>
      <c r="N458" s="239"/>
      <c r="O458" s="239"/>
      <c r="P458" s="239"/>
      <c r="Q458" s="239"/>
      <c r="R458" s="239"/>
      <c r="S458" s="239"/>
      <c r="T458" s="239"/>
      <c r="U458" s="239"/>
      <c r="V458" s="239"/>
      <c r="W458" s="239"/>
      <c r="X458" s="239"/>
      <c r="Y458" s="239"/>
      <c r="Z458" s="239"/>
      <c r="AA458" s="239"/>
      <c r="AB458" s="239"/>
      <c r="AC458" s="239"/>
    </row>
    <row r="459" spans="1:29">
      <c r="A459" s="237" t="s">
        <v>0</v>
      </c>
      <c r="B459" s="237"/>
      <c r="C459" s="237"/>
      <c r="D459" s="237"/>
      <c r="E459" s="237"/>
      <c r="F459" s="237" t="s">
        <v>1</v>
      </c>
      <c r="G459" s="237"/>
      <c r="H459" s="237"/>
      <c r="I459" s="237"/>
      <c r="J459" s="237"/>
      <c r="K459" s="237"/>
      <c r="L459" s="237"/>
      <c r="M459" s="237"/>
      <c r="N459" s="237"/>
      <c r="O459" s="237"/>
      <c r="P459" s="237"/>
      <c r="Q459" s="237"/>
      <c r="R459" s="237"/>
      <c r="S459" s="237"/>
      <c r="T459" s="237"/>
      <c r="U459" s="237"/>
      <c r="V459" s="237" t="s">
        <v>2</v>
      </c>
      <c r="W459" s="237"/>
      <c r="X459" s="237"/>
      <c r="Y459" s="237"/>
      <c r="Z459" s="237"/>
      <c r="AA459" s="237"/>
      <c r="AB459" s="237"/>
      <c r="AC459" s="237"/>
    </row>
    <row r="460" spans="1:29" ht="120">
      <c r="A460" s="11" t="s">
        <v>8</v>
      </c>
      <c r="B460" s="11" t="s">
        <v>9</v>
      </c>
      <c r="C460" s="11" t="s">
        <v>19</v>
      </c>
      <c r="D460" s="11" t="s">
        <v>10</v>
      </c>
      <c r="E460" s="11" t="s">
        <v>20</v>
      </c>
      <c r="F460" s="11" t="s">
        <v>24</v>
      </c>
      <c r="G460" s="12" t="s">
        <v>25</v>
      </c>
      <c r="H460" s="155" t="s">
        <v>26</v>
      </c>
      <c r="I460" s="14" t="s">
        <v>3</v>
      </c>
      <c r="J460" s="13" t="s">
        <v>27</v>
      </c>
      <c r="K460" s="15" t="s">
        <v>29</v>
      </c>
      <c r="L460" s="16" t="s">
        <v>30</v>
      </c>
      <c r="M460" s="159" t="s">
        <v>28</v>
      </c>
      <c r="N460" s="159" t="s">
        <v>31</v>
      </c>
      <c r="O460" s="17" t="s">
        <v>3</v>
      </c>
      <c r="P460" s="159" t="s">
        <v>32</v>
      </c>
      <c r="Q460" s="18" t="s">
        <v>33</v>
      </c>
      <c r="R460" s="163" t="s">
        <v>34</v>
      </c>
      <c r="S460" s="18" t="s">
        <v>35</v>
      </c>
      <c r="T460" s="18" t="s">
        <v>3</v>
      </c>
      <c r="U460" s="18" t="s">
        <v>36</v>
      </c>
      <c r="V460" s="21" t="s">
        <v>11</v>
      </c>
      <c r="W460" s="166" t="s">
        <v>12</v>
      </c>
      <c r="X460" s="21" t="s">
        <v>13</v>
      </c>
      <c r="Y460" s="22" t="s">
        <v>3</v>
      </c>
      <c r="Z460" s="21" t="s">
        <v>14</v>
      </c>
      <c r="AA460" s="23" t="s">
        <v>37</v>
      </c>
      <c r="AB460" s="24" t="s">
        <v>3</v>
      </c>
      <c r="AC460" s="23" t="s">
        <v>38</v>
      </c>
    </row>
    <row r="461" spans="1:29">
      <c r="A461" s="98" t="s">
        <v>276</v>
      </c>
      <c r="B461" s="98" t="s">
        <v>277</v>
      </c>
      <c r="C461" s="98" t="s">
        <v>278</v>
      </c>
      <c r="D461" s="98" t="s">
        <v>279</v>
      </c>
      <c r="E461" s="98" t="s">
        <v>280</v>
      </c>
      <c r="F461" s="98" t="s">
        <v>281</v>
      </c>
      <c r="G461" s="99" t="s">
        <v>282</v>
      </c>
      <c r="H461" s="157" t="s">
        <v>283</v>
      </c>
      <c r="I461" s="100" t="s">
        <v>284</v>
      </c>
      <c r="J461" s="101" t="s">
        <v>285</v>
      </c>
      <c r="K461" s="105" t="s">
        <v>286</v>
      </c>
      <c r="L461" s="106" t="s">
        <v>287</v>
      </c>
      <c r="M461" s="161" t="s">
        <v>288</v>
      </c>
      <c r="N461" s="161" t="s">
        <v>289</v>
      </c>
      <c r="O461" s="107" t="s">
        <v>290</v>
      </c>
      <c r="P461" s="161" t="s">
        <v>291</v>
      </c>
      <c r="Q461" s="31" t="s">
        <v>292</v>
      </c>
      <c r="R461" s="164" t="s">
        <v>293</v>
      </c>
      <c r="S461" s="31" t="s">
        <v>294</v>
      </c>
      <c r="T461" s="31" t="s">
        <v>295</v>
      </c>
      <c r="U461" s="31" t="s">
        <v>296</v>
      </c>
      <c r="V461" s="122" t="s">
        <v>297</v>
      </c>
      <c r="W461" s="169" t="s">
        <v>298</v>
      </c>
      <c r="X461" s="122" t="s">
        <v>299</v>
      </c>
      <c r="Y461" s="123" t="s">
        <v>300</v>
      </c>
      <c r="Z461" s="122" t="s">
        <v>301</v>
      </c>
      <c r="AA461" s="97" t="s">
        <v>302</v>
      </c>
      <c r="AB461" s="110" t="s">
        <v>303</v>
      </c>
      <c r="AC461" s="97" t="s">
        <v>304</v>
      </c>
    </row>
    <row r="462" spans="1:29" ht="33.75">
      <c r="A462" s="101" t="s">
        <v>4</v>
      </c>
      <c r="B462" s="112" t="s">
        <v>407</v>
      </c>
      <c r="C462" s="113" t="s">
        <v>408</v>
      </c>
      <c r="D462" s="114" t="s">
        <v>409</v>
      </c>
      <c r="E462" s="102">
        <v>1</v>
      </c>
      <c r="F462" s="101">
        <v>1</v>
      </c>
      <c r="G462" s="148"/>
      <c r="H462" s="57" t="str">
        <f>IF(G462="","",F462*G462)</f>
        <v/>
      </c>
      <c r="I462" s="104"/>
      <c r="J462" s="57" t="str">
        <f>IF(G462="","",ROUND(H462*I462+H462,2))</f>
        <v/>
      </c>
      <c r="K462" s="108"/>
      <c r="L462" s="108"/>
      <c r="M462" s="162"/>
      <c r="N462" s="162"/>
      <c r="O462" s="108"/>
      <c r="P462" s="162"/>
      <c r="Q462" s="116">
        <v>1</v>
      </c>
      <c r="R462" s="148"/>
      <c r="S462" s="79">
        <f>Q462*R462</f>
        <v>0</v>
      </c>
      <c r="T462" s="111"/>
      <c r="U462" s="79">
        <f>ROUND(S462*T462+S462,2)</f>
        <v>0</v>
      </c>
      <c r="V462" s="121">
        <v>6</v>
      </c>
      <c r="W462" s="148"/>
      <c r="X462" s="124">
        <f>W462*V462</f>
        <v>0</v>
      </c>
      <c r="Y462" s="111"/>
      <c r="Z462" s="124">
        <f>ROUND(X462+X462*Y462,2)</f>
        <v>0</v>
      </c>
      <c r="AA462" s="119">
        <v>5000</v>
      </c>
      <c r="AB462" s="111"/>
      <c r="AC462" s="82">
        <f>ROUND(AA462+AA462*AB462,2)</f>
        <v>5000</v>
      </c>
    </row>
    <row r="463" spans="1:29">
      <c r="A463" s="238" t="s">
        <v>39</v>
      </c>
      <c r="B463" s="238"/>
      <c r="C463" s="238"/>
      <c r="D463" s="238"/>
      <c r="E463" s="238"/>
      <c r="F463" s="238"/>
      <c r="G463" s="238"/>
      <c r="H463" s="158">
        <f>SUM(H462:H462)</f>
        <v>0</v>
      </c>
      <c r="I463" s="103" t="s">
        <v>305</v>
      </c>
      <c r="J463" s="118">
        <f>SUM(J462:J462)</f>
        <v>0</v>
      </c>
      <c r="K463" s="108"/>
      <c r="L463" s="108"/>
      <c r="M463" s="162"/>
      <c r="N463" s="162"/>
      <c r="O463" s="108"/>
      <c r="P463" s="162"/>
      <c r="Q463" s="117"/>
      <c r="R463" s="165"/>
      <c r="S463" s="74">
        <f>SUM(S462)</f>
        <v>0</v>
      </c>
      <c r="T463" s="75"/>
      <c r="U463" s="74">
        <f>SUM(U462)</f>
        <v>0</v>
      </c>
      <c r="V463" s="127"/>
      <c r="W463" s="170"/>
      <c r="X463" s="125">
        <f>SUM(X462)</f>
        <v>0</v>
      </c>
      <c r="Y463" s="126" t="s">
        <v>305</v>
      </c>
      <c r="Z463" s="125">
        <f>SUM(Z462)</f>
        <v>0</v>
      </c>
      <c r="AA463" s="120">
        <f>SUM(AA462)</f>
        <v>5000</v>
      </c>
      <c r="AB463" s="109" t="s">
        <v>305</v>
      </c>
      <c r="AC463" s="120">
        <f>SUM(AC462)</f>
        <v>5000</v>
      </c>
    </row>
    <row r="464" spans="1:29">
      <c r="A464" s="191" t="s">
        <v>482</v>
      </c>
      <c r="B464" s="191"/>
      <c r="C464" s="10" t="str">
        <f>IF(G462="","",SUM(H463+N463+S463+X463+AA463))</f>
        <v/>
      </c>
    </row>
    <row r="465" spans="1:29">
      <c r="A465" s="193" t="s">
        <v>483</v>
      </c>
      <c r="B465" s="194"/>
      <c r="C465" s="10" t="str">
        <f>IF(G462="","",SUM(J463,P463,U463,Z463,AC463))</f>
        <v/>
      </c>
    </row>
    <row r="468" spans="1:29">
      <c r="A468" s="239" t="s">
        <v>484</v>
      </c>
      <c r="B468" s="239"/>
      <c r="C468" s="239"/>
      <c r="D468" s="239"/>
      <c r="E468" s="239"/>
      <c r="F468" s="239"/>
      <c r="G468" s="239"/>
      <c r="H468" s="239"/>
      <c r="I468" s="239"/>
      <c r="J468" s="239"/>
      <c r="K468" s="239"/>
      <c r="L468" s="239"/>
      <c r="M468" s="239"/>
      <c r="N468" s="239"/>
      <c r="O468" s="239"/>
      <c r="P468" s="239"/>
      <c r="Q468" s="239"/>
      <c r="R468" s="239"/>
      <c r="S468" s="239"/>
      <c r="T468" s="239"/>
      <c r="U468" s="239"/>
      <c r="V468" s="239"/>
      <c r="W468" s="239"/>
      <c r="X468" s="239"/>
      <c r="Y468" s="239"/>
      <c r="Z468" s="239"/>
      <c r="AA468" s="239"/>
      <c r="AB468" s="239"/>
      <c r="AC468" s="239"/>
    </row>
    <row r="469" spans="1:29">
      <c r="A469" s="237" t="s">
        <v>0</v>
      </c>
      <c r="B469" s="237"/>
      <c r="C469" s="237"/>
      <c r="D469" s="237"/>
      <c r="E469" s="237"/>
      <c r="F469" s="237" t="s">
        <v>1</v>
      </c>
      <c r="G469" s="237"/>
      <c r="H469" s="237"/>
      <c r="I469" s="237"/>
      <c r="J469" s="237"/>
      <c r="K469" s="237"/>
      <c r="L469" s="237"/>
      <c r="M469" s="237"/>
      <c r="N469" s="237"/>
      <c r="O469" s="237"/>
      <c r="P469" s="237"/>
      <c r="Q469" s="237"/>
      <c r="R469" s="237"/>
      <c r="S469" s="237"/>
      <c r="T469" s="237"/>
      <c r="U469" s="237"/>
      <c r="V469" s="237" t="s">
        <v>2</v>
      </c>
      <c r="W469" s="237"/>
      <c r="X469" s="237"/>
      <c r="Y469" s="237"/>
      <c r="Z469" s="237"/>
      <c r="AA469" s="237"/>
      <c r="AB469" s="237"/>
      <c r="AC469" s="237"/>
    </row>
    <row r="470" spans="1:29" ht="120">
      <c r="A470" s="11" t="s">
        <v>8</v>
      </c>
      <c r="B470" s="11" t="s">
        <v>9</v>
      </c>
      <c r="C470" s="11" t="s">
        <v>19</v>
      </c>
      <c r="D470" s="11" t="s">
        <v>10</v>
      </c>
      <c r="E470" s="11" t="s">
        <v>20</v>
      </c>
      <c r="F470" s="11" t="s">
        <v>24</v>
      </c>
      <c r="G470" s="12" t="s">
        <v>25</v>
      </c>
      <c r="H470" s="155" t="s">
        <v>26</v>
      </c>
      <c r="I470" s="14" t="s">
        <v>3</v>
      </c>
      <c r="J470" s="13" t="s">
        <v>27</v>
      </c>
      <c r="K470" s="15" t="s">
        <v>29</v>
      </c>
      <c r="L470" s="16" t="s">
        <v>30</v>
      </c>
      <c r="M470" s="159" t="s">
        <v>28</v>
      </c>
      <c r="N470" s="159" t="s">
        <v>31</v>
      </c>
      <c r="O470" s="17" t="s">
        <v>3</v>
      </c>
      <c r="P470" s="159" t="s">
        <v>32</v>
      </c>
      <c r="Q470" s="18" t="s">
        <v>33</v>
      </c>
      <c r="R470" s="163" t="s">
        <v>34</v>
      </c>
      <c r="S470" s="18" t="s">
        <v>35</v>
      </c>
      <c r="T470" s="18" t="s">
        <v>3</v>
      </c>
      <c r="U470" s="18" t="s">
        <v>36</v>
      </c>
      <c r="V470" s="21" t="s">
        <v>11</v>
      </c>
      <c r="W470" s="166" t="s">
        <v>12</v>
      </c>
      <c r="X470" s="21" t="s">
        <v>13</v>
      </c>
      <c r="Y470" s="22" t="s">
        <v>3</v>
      </c>
      <c r="Z470" s="21" t="s">
        <v>14</v>
      </c>
      <c r="AA470" s="23" t="s">
        <v>37</v>
      </c>
      <c r="AB470" s="24" t="s">
        <v>3</v>
      </c>
      <c r="AC470" s="23" t="s">
        <v>38</v>
      </c>
    </row>
    <row r="471" spans="1:29">
      <c r="A471" s="98" t="s">
        <v>276</v>
      </c>
      <c r="B471" s="98" t="s">
        <v>277</v>
      </c>
      <c r="C471" s="98" t="s">
        <v>278</v>
      </c>
      <c r="D471" s="98" t="s">
        <v>279</v>
      </c>
      <c r="E471" s="98" t="s">
        <v>280</v>
      </c>
      <c r="F471" s="98" t="s">
        <v>281</v>
      </c>
      <c r="G471" s="99" t="s">
        <v>282</v>
      </c>
      <c r="H471" s="157" t="s">
        <v>283</v>
      </c>
      <c r="I471" s="100" t="s">
        <v>284</v>
      </c>
      <c r="J471" s="101" t="s">
        <v>285</v>
      </c>
      <c r="K471" s="105" t="s">
        <v>286</v>
      </c>
      <c r="L471" s="106" t="s">
        <v>287</v>
      </c>
      <c r="M471" s="161" t="s">
        <v>288</v>
      </c>
      <c r="N471" s="161" t="s">
        <v>289</v>
      </c>
      <c r="O471" s="107" t="s">
        <v>290</v>
      </c>
      <c r="P471" s="161" t="s">
        <v>291</v>
      </c>
      <c r="Q471" s="31" t="s">
        <v>292</v>
      </c>
      <c r="R471" s="164" t="s">
        <v>293</v>
      </c>
      <c r="S471" s="31" t="s">
        <v>294</v>
      </c>
      <c r="T471" s="31" t="s">
        <v>295</v>
      </c>
      <c r="U471" s="31" t="s">
        <v>296</v>
      </c>
      <c r="V471" s="122" t="s">
        <v>297</v>
      </c>
      <c r="W471" s="169" t="s">
        <v>298</v>
      </c>
      <c r="X471" s="122" t="s">
        <v>299</v>
      </c>
      <c r="Y471" s="123" t="s">
        <v>300</v>
      </c>
      <c r="Z471" s="122" t="s">
        <v>301</v>
      </c>
      <c r="AA471" s="97" t="s">
        <v>302</v>
      </c>
      <c r="AB471" s="110" t="s">
        <v>303</v>
      </c>
      <c r="AC471" s="97" t="s">
        <v>304</v>
      </c>
    </row>
    <row r="472" spans="1:29" ht="56.25">
      <c r="A472" s="101" t="s">
        <v>4</v>
      </c>
      <c r="B472" s="112" t="s">
        <v>410</v>
      </c>
      <c r="C472" s="113" t="s">
        <v>411</v>
      </c>
      <c r="D472" s="114" t="s">
        <v>412</v>
      </c>
      <c r="E472" s="102">
        <v>1</v>
      </c>
      <c r="F472" s="101">
        <v>2</v>
      </c>
      <c r="G472" s="148"/>
      <c r="H472" s="57" t="str">
        <f>IF(G472="","",F472*G472)</f>
        <v/>
      </c>
      <c r="I472" s="104"/>
      <c r="J472" s="57" t="str">
        <f>IF(G472="","",ROUND(H472*I472+H472,2))</f>
        <v/>
      </c>
      <c r="K472" s="108"/>
      <c r="L472" s="108"/>
      <c r="M472" s="162"/>
      <c r="N472" s="162"/>
      <c r="O472" s="108"/>
      <c r="P472" s="162"/>
      <c r="Q472" s="116">
        <v>2</v>
      </c>
      <c r="R472" s="148"/>
      <c r="S472" s="79">
        <f>Q472*R472</f>
        <v>0</v>
      </c>
      <c r="T472" s="111"/>
      <c r="U472" s="79">
        <f>ROUND(S472*T472+S472,2)</f>
        <v>0</v>
      </c>
      <c r="V472" s="121">
        <v>6</v>
      </c>
      <c r="W472" s="148"/>
      <c r="X472" s="124">
        <f>W472*V472</f>
        <v>0</v>
      </c>
      <c r="Y472" s="111"/>
      <c r="Z472" s="124">
        <f>ROUND(X472+X472*Y472,2)</f>
        <v>0</v>
      </c>
      <c r="AA472" s="119">
        <v>10000</v>
      </c>
      <c r="AB472" s="111"/>
      <c r="AC472" s="82">
        <f>ROUND(AA472+AA472*AB472,2)</f>
        <v>10000</v>
      </c>
    </row>
    <row r="473" spans="1:29">
      <c r="A473" s="238" t="s">
        <v>39</v>
      </c>
      <c r="B473" s="238"/>
      <c r="C473" s="238"/>
      <c r="D473" s="238"/>
      <c r="E473" s="238"/>
      <c r="F473" s="238"/>
      <c r="G473" s="238"/>
      <c r="H473" s="158">
        <f>SUM(H472:H472)</f>
        <v>0</v>
      </c>
      <c r="I473" s="103" t="s">
        <v>305</v>
      </c>
      <c r="J473" s="118">
        <f>SUM(J472:J472)</f>
        <v>0</v>
      </c>
      <c r="K473" s="108"/>
      <c r="L473" s="108"/>
      <c r="M473" s="162"/>
      <c r="N473" s="162"/>
      <c r="O473" s="108"/>
      <c r="P473" s="162"/>
      <c r="Q473" s="117"/>
      <c r="R473" s="165"/>
      <c r="S473" s="74">
        <f>SUM(S472)</f>
        <v>0</v>
      </c>
      <c r="T473" s="75"/>
      <c r="U473" s="74">
        <f>SUM(U472)</f>
        <v>0</v>
      </c>
      <c r="V473" s="127"/>
      <c r="W473" s="170"/>
      <c r="X473" s="125">
        <f>SUM(X472)</f>
        <v>0</v>
      </c>
      <c r="Y473" s="126" t="s">
        <v>305</v>
      </c>
      <c r="Z473" s="125">
        <f>SUM(Z472)</f>
        <v>0</v>
      </c>
      <c r="AA473" s="120">
        <f>SUM(AA472)</f>
        <v>10000</v>
      </c>
      <c r="AB473" s="109" t="s">
        <v>305</v>
      </c>
      <c r="AC473" s="120">
        <f>SUM(AC472)</f>
        <v>10000</v>
      </c>
    </row>
    <row r="474" spans="1:29">
      <c r="A474" s="191" t="s">
        <v>485</v>
      </c>
      <c r="B474" s="191"/>
      <c r="C474" s="10" t="str">
        <f>IF(G472="","",SUM(H473+N473+S473+X473+AA473))</f>
        <v/>
      </c>
    </row>
    <row r="475" spans="1:29">
      <c r="A475" s="193" t="s">
        <v>486</v>
      </c>
      <c r="B475" s="194"/>
      <c r="C475" s="10" t="str">
        <f>IF(G472="","",SUM(J473,P473,U473,Z473,AC473))</f>
        <v/>
      </c>
    </row>
    <row r="478" spans="1:29">
      <c r="A478" s="239" t="s">
        <v>488</v>
      </c>
      <c r="B478" s="239"/>
      <c r="C478" s="239"/>
      <c r="D478" s="239"/>
      <c r="E478" s="239"/>
      <c r="F478" s="239"/>
      <c r="G478" s="239"/>
      <c r="H478" s="239"/>
      <c r="I478" s="239"/>
      <c r="J478" s="239"/>
      <c r="K478" s="239"/>
      <c r="L478" s="239"/>
      <c r="M478" s="239"/>
      <c r="N478" s="239"/>
      <c r="O478" s="239"/>
      <c r="P478" s="239"/>
      <c r="Q478" s="239"/>
      <c r="R478" s="239"/>
      <c r="S478" s="239"/>
      <c r="T478" s="239"/>
      <c r="U478" s="239"/>
      <c r="V478" s="239"/>
      <c r="W478" s="239"/>
      <c r="X478" s="239"/>
      <c r="Y478" s="239"/>
      <c r="Z478" s="239"/>
      <c r="AA478" s="239"/>
      <c r="AB478" s="239"/>
      <c r="AC478" s="239"/>
    </row>
    <row r="479" spans="1:29">
      <c r="A479" s="237" t="s">
        <v>0</v>
      </c>
      <c r="B479" s="237"/>
      <c r="C479" s="237"/>
      <c r="D479" s="237"/>
      <c r="E479" s="237"/>
      <c r="F479" s="237" t="s">
        <v>1</v>
      </c>
      <c r="G479" s="237"/>
      <c r="H479" s="237"/>
      <c r="I479" s="237"/>
      <c r="J479" s="237"/>
      <c r="K479" s="237"/>
      <c r="L479" s="237"/>
      <c r="M479" s="237"/>
      <c r="N479" s="237"/>
      <c r="O479" s="237"/>
      <c r="P479" s="237"/>
      <c r="Q479" s="237"/>
      <c r="R479" s="237"/>
      <c r="S479" s="237"/>
      <c r="T479" s="237"/>
      <c r="U479" s="237"/>
      <c r="V479" s="237" t="s">
        <v>2</v>
      </c>
      <c r="W479" s="237"/>
      <c r="X479" s="237"/>
      <c r="Y479" s="237"/>
      <c r="Z479" s="237"/>
      <c r="AA479" s="237"/>
      <c r="AB479" s="237"/>
      <c r="AC479" s="237"/>
    </row>
    <row r="480" spans="1:29" ht="120">
      <c r="A480" s="11" t="s">
        <v>8</v>
      </c>
      <c r="B480" s="11" t="s">
        <v>9</v>
      </c>
      <c r="C480" s="11" t="s">
        <v>19</v>
      </c>
      <c r="D480" s="11" t="s">
        <v>10</v>
      </c>
      <c r="E480" s="11" t="s">
        <v>20</v>
      </c>
      <c r="F480" s="11" t="s">
        <v>24</v>
      </c>
      <c r="G480" s="12" t="s">
        <v>25</v>
      </c>
      <c r="H480" s="155" t="s">
        <v>26</v>
      </c>
      <c r="I480" s="14" t="s">
        <v>3</v>
      </c>
      <c r="J480" s="13" t="s">
        <v>27</v>
      </c>
      <c r="K480" s="15" t="s">
        <v>29</v>
      </c>
      <c r="L480" s="16" t="s">
        <v>30</v>
      </c>
      <c r="M480" s="159" t="s">
        <v>28</v>
      </c>
      <c r="N480" s="159" t="s">
        <v>31</v>
      </c>
      <c r="O480" s="17" t="s">
        <v>3</v>
      </c>
      <c r="P480" s="159" t="s">
        <v>32</v>
      </c>
      <c r="Q480" s="18" t="s">
        <v>33</v>
      </c>
      <c r="R480" s="163" t="s">
        <v>34</v>
      </c>
      <c r="S480" s="18" t="s">
        <v>35</v>
      </c>
      <c r="T480" s="18" t="s">
        <v>3</v>
      </c>
      <c r="U480" s="18" t="s">
        <v>36</v>
      </c>
      <c r="V480" s="21" t="s">
        <v>11</v>
      </c>
      <c r="W480" s="166" t="s">
        <v>12</v>
      </c>
      <c r="X480" s="21" t="s">
        <v>13</v>
      </c>
      <c r="Y480" s="22" t="s">
        <v>3</v>
      </c>
      <c r="Z480" s="21" t="s">
        <v>14</v>
      </c>
      <c r="AA480" s="23" t="s">
        <v>37</v>
      </c>
      <c r="AB480" s="24" t="s">
        <v>3</v>
      </c>
      <c r="AC480" s="23" t="s">
        <v>38</v>
      </c>
    </row>
    <row r="481" spans="1:29">
      <c r="A481" s="98" t="s">
        <v>276</v>
      </c>
      <c r="B481" s="98" t="s">
        <v>277</v>
      </c>
      <c r="C481" s="98" t="s">
        <v>278</v>
      </c>
      <c r="D481" s="98" t="s">
        <v>279</v>
      </c>
      <c r="E481" s="98" t="s">
        <v>280</v>
      </c>
      <c r="F481" s="98" t="s">
        <v>281</v>
      </c>
      <c r="G481" s="99" t="s">
        <v>282</v>
      </c>
      <c r="H481" s="157" t="s">
        <v>283</v>
      </c>
      <c r="I481" s="100" t="s">
        <v>284</v>
      </c>
      <c r="J481" s="101" t="s">
        <v>285</v>
      </c>
      <c r="K481" s="105" t="s">
        <v>286</v>
      </c>
      <c r="L481" s="106" t="s">
        <v>287</v>
      </c>
      <c r="M481" s="161" t="s">
        <v>288</v>
      </c>
      <c r="N481" s="161" t="s">
        <v>289</v>
      </c>
      <c r="O481" s="107" t="s">
        <v>290</v>
      </c>
      <c r="P481" s="161" t="s">
        <v>291</v>
      </c>
      <c r="Q481" s="31" t="s">
        <v>292</v>
      </c>
      <c r="R481" s="164" t="s">
        <v>293</v>
      </c>
      <c r="S481" s="31" t="s">
        <v>294</v>
      </c>
      <c r="T481" s="31" t="s">
        <v>295</v>
      </c>
      <c r="U481" s="31" t="s">
        <v>296</v>
      </c>
      <c r="V481" s="122" t="s">
        <v>297</v>
      </c>
      <c r="W481" s="169" t="s">
        <v>298</v>
      </c>
      <c r="X481" s="122" t="s">
        <v>299</v>
      </c>
      <c r="Y481" s="123" t="s">
        <v>300</v>
      </c>
      <c r="Z481" s="122" t="s">
        <v>301</v>
      </c>
      <c r="AA481" s="97" t="s">
        <v>302</v>
      </c>
      <c r="AB481" s="110" t="s">
        <v>303</v>
      </c>
      <c r="AC481" s="97" t="s">
        <v>304</v>
      </c>
    </row>
    <row r="482" spans="1:29">
      <c r="A482" s="101" t="s">
        <v>4</v>
      </c>
      <c r="B482" s="112" t="s">
        <v>413</v>
      </c>
      <c r="C482" s="113" t="s">
        <v>414</v>
      </c>
      <c r="D482" s="114" t="s">
        <v>172</v>
      </c>
      <c r="E482" s="102">
        <v>1</v>
      </c>
      <c r="F482" s="101">
        <v>2</v>
      </c>
      <c r="G482" s="148"/>
      <c r="H482" s="57" t="str">
        <f>IF(G482="","",F482*G482)</f>
        <v/>
      </c>
      <c r="I482" s="104"/>
      <c r="J482" s="57" t="str">
        <f>IF(G482="","",ROUND(H482*I482+H482,2))</f>
        <v/>
      </c>
      <c r="K482" s="108"/>
      <c r="L482" s="108"/>
      <c r="M482" s="162"/>
      <c r="N482" s="162"/>
      <c r="O482" s="108"/>
      <c r="P482" s="162"/>
      <c r="Q482" s="116">
        <v>2</v>
      </c>
      <c r="R482" s="148"/>
      <c r="S482" s="79">
        <f>Q482*R482</f>
        <v>0</v>
      </c>
      <c r="T482" s="111"/>
      <c r="U482" s="79">
        <f>ROUND(S482*T482+S482,2)</f>
        <v>0</v>
      </c>
      <c r="V482" s="121">
        <v>6</v>
      </c>
      <c r="W482" s="148"/>
      <c r="X482" s="124">
        <f>W482*V482</f>
        <v>0</v>
      </c>
      <c r="Y482" s="111"/>
      <c r="Z482" s="124">
        <f>ROUND(X482+X482*Y482,2)</f>
        <v>0</v>
      </c>
      <c r="AA482" s="119">
        <v>10000</v>
      </c>
      <c r="AB482" s="111"/>
      <c r="AC482" s="82">
        <f>ROUND(AA482+AA482*AB482,2)</f>
        <v>10000</v>
      </c>
    </row>
    <row r="483" spans="1:29">
      <c r="A483" s="238" t="s">
        <v>39</v>
      </c>
      <c r="B483" s="238"/>
      <c r="C483" s="238"/>
      <c r="D483" s="238"/>
      <c r="E483" s="238"/>
      <c r="F483" s="238"/>
      <c r="G483" s="238"/>
      <c r="H483" s="158">
        <f>SUM(H482:H482)</f>
        <v>0</v>
      </c>
      <c r="I483" s="103" t="s">
        <v>305</v>
      </c>
      <c r="J483" s="118">
        <f>SUM(J482:J482)</f>
        <v>0</v>
      </c>
      <c r="K483" s="108"/>
      <c r="L483" s="108"/>
      <c r="M483" s="162"/>
      <c r="N483" s="162"/>
      <c r="O483" s="108"/>
      <c r="P483" s="162"/>
      <c r="Q483" s="117"/>
      <c r="R483" s="165"/>
      <c r="S483" s="74">
        <f>SUM(S482)</f>
        <v>0</v>
      </c>
      <c r="T483" s="75"/>
      <c r="U483" s="74">
        <f>SUM(U482)</f>
        <v>0</v>
      </c>
      <c r="V483" s="127"/>
      <c r="W483" s="170"/>
      <c r="X483" s="125">
        <f>SUM(X482)</f>
        <v>0</v>
      </c>
      <c r="Y483" s="126" t="s">
        <v>305</v>
      </c>
      <c r="Z483" s="125">
        <f>SUM(Z482)</f>
        <v>0</v>
      </c>
      <c r="AA483" s="120">
        <f>SUM(AA482)</f>
        <v>10000</v>
      </c>
      <c r="AB483" s="109" t="s">
        <v>305</v>
      </c>
      <c r="AC483" s="120">
        <f>SUM(AC482)</f>
        <v>10000</v>
      </c>
    </row>
    <row r="484" spans="1:29">
      <c r="A484" s="191" t="s">
        <v>489</v>
      </c>
      <c r="B484" s="191"/>
      <c r="C484" s="10" t="str">
        <f>IF(G482="","",SUM(H483+N483+S483+X483+AA483))</f>
        <v/>
      </c>
    </row>
    <row r="485" spans="1:29">
      <c r="A485" s="193" t="s">
        <v>490</v>
      </c>
      <c r="B485" s="194"/>
      <c r="C485" s="10" t="str">
        <f>IF(G482="","",SUM(J483,P483,U483,Z483,AC483))</f>
        <v/>
      </c>
    </row>
    <row r="488" spans="1:29">
      <c r="A488" s="176" t="s">
        <v>491</v>
      </c>
      <c r="B488" s="176"/>
      <c r="C488" s="176"/>
      <c r="D488" s="176"/>
      <c r="E488" s="176"/>
      <c r="F488" s="176"/>
      <c r="G488" s="176"/>
      <c r="H488" s="176"/>
      <c r="I488" s="176"/>
      <c r="J488" s="176"/>
      <c r="K488" s="176"/>
      <c r="L488" s="176"/>
      <c r="M488" s="176"/>
      <c r="N488" s="176"/>
      <c r="O488" s="176"/>
      <c r="P488" s="176"/>
      <c r="Q488" s="176"/>
      <c r="R488" s="176"/>
      <c r="S488" s="176"/>
      <c r="T488" s="176"/>
      <c r="U488" s="176"/>
      <c r="V488" s="176"/>
      <c r="W488" s="176"/>
      <c r="X488" s="176"/>
      <c r="Y488" s="176"/>
      <c r="Z488" s="176"/>
      <c r="AA488" s="176"/>
      <c r="AB488" s="176"/>
      <c r="AC488" s="176"/>
    </row>
    <row r="489" spans="1:29">
      <c r="A489" s="192" t="s">
        <v>0</v>
      </c>
      <c r="B489" s="192"/>
      <c r="C489" s="192"/>
      <c r="D489" s="192"/>
      <c r="E489" s="192"/>
      <c r="F489" s="192" t="s">
        <v>1</v>
      </c>
      <c r="G489" s="192"/>
      <c r="H489" s="192"/>
      <c r="I489" s="192"/>
      <c r="J489" s="192"/>
      <c r="K489" s="192"/>
      <c r="L489" s="192"/>
      <c r="M489" s="192"/>
      <c r="N489" s="192"/>
      <c r="O489" s="192"/>
      <c r="P489" s="192"/>
      <c r="Q489" s="192"/>
      <c r="R489" s="192"/>
      <c r="S489" s="192"/>
      <c r="T489" s="192"/>
      <c r="U489" s="192"/>
      <c r="V489" s="195" t="s">
        <v>2</v>
      </c>
      <c r="W489" s="195"/>
      <c r="X489" s="195"/>
      <c r="Y489" s="195"/>
      <c r="Z489" s="195"/>
      <c r="AA489" s="195"/>
      <c r="AB489" s="195"/>
      <c r="AC489" s="195"/>
    </row>
    <row r="490" spans="1:29" ht="120">
      <c r="A490" s="11" t="s">
        <v>8</v>
      </c>
      <c r="B490" s="11" t="s">
        <v>9</v>
      </c>
      <c r="C490" s="11" t="s">
        <v>19</v>
      </c>
      <c r="D490" s="11" t="s">
        <v>10</v>
      </c>
      <c r="E490" s="11" t="s">
        <v>20</v>
      </c>
      <c r="F490" s="11" t="s">
        <v>24</v>
      </c>
      <c r="G490" s="12" t="s">
        <v>25</v>
      </c>
      <c r="H490" s="155" t="s">
        <v>26</v>
      </c>
      <c r="I490" s="14" t="s">
        <v>3</v>
      </c>
      <c r="J490" s="13" t="s">
        <v>27</v>
      </c>
      <c r="K490" s="15" t="s">
        <v>29</v>
      </c>
      <c r="L490" s="16" t="s">
        <v>30</v>
      </c>
      <c r="M490" s="159" t="s">
        <v>28</v>
      </c>
      <c r="N490" s="159" t="s">
        <v>31</v>
      </c>
      <c r="O490" s="17" t="s">
        <v>3</v>
      </c>
      <c r="P490" s="159" t="s">
        <v>32</v>
      </c>
      <c r="Q490" s="18" t="s">
        <v>33</v>
      </c>
      <c r="R490" s="163" t="s">
        <v>189</v>
      </c>
      <c r="S490" s="19" t="s">
        <v>35</v>
      </c>
      <c r="T490" s="20" t="s">
        <v>3</v>
      </c>
      <c r="U490" s="19" t="s">
        <v>36</v>
      </c>
      <c r="V490" s="21" t="s">
        <v>11</v>
      </c>
      <c r="W490" s="166" t="s">
        <v>12</v>
      </c>
      <c r="X490" s="21" t="s">
        <v>13</v>
      </c>
      <c r="Y490" s="22" t="s">
        <v>3</v>
      </c>
      <c r="Z490" s="21" t="s">
        <v>14</v>
      </c>
      <c r="AA490" s="23" t="s">
        <v>37</v>
      </c>
      <c r="AB490" s="24" t="s">
        <v>3</v>
      </c>
      <c r="AC490" s="23" t="s">
        <v>38</v>
      </c>
    </row>
    <row r="491" spans="1:29" ht="12" customHeight="1">
      <c r="A491" s="11" t="s">
        <v>190</v>
      </c>
      <c r="B491" s="11" t="s">
        <v>191</v>
      </c>
      <c r="C491" s="11" t="s">
        <v>192</v>
      </c>
      <c r="D491" s="11" t="s">
        <v>193</v>
      </c>
      <c r="E491" s="11" t="s">
        <v>194</v>
      </c>
      <c r="F491" s="11" t="s">
        <v>195</v>
      </c>
      <c r="G491" s="25" t="s">
        <v>196</v>
      </c>
      <c r="H491" s="155" t="s">
        <v>197</v>
      </c>
      <c r="I491" s="26" t="s">
        <v>198</v>
      </c>
      <c r="J491" s="27" t="s">
        <v>199</v>
      </c>
      <c r="K491" s="28" t="s">
        <v>200</v>
      </c>
      <c r="L491" s="29" t="s">
        <v>201</v>
      </c>
      <c r="M491" s="160" t="s">
        <v>202</v>
      </c>
      <c r="N491" s="160" t="s">
        <v>203</v>
      </c>
      <c r="O491" s="30" t="s">
        <v>204</v>
      </c>
      <c r="P491" s="160" t="s">
        <v>205</v>
      </c>
      <c r="Q491" s="31" t="s">
        <v>206</v>
      </c>
      <c r="R491" s="164" t="s">
        <v>207</v>
      </c>
      <c r="S491" s="32" t="s">
        <v>208</v>
      </c>
      <c r="T491" s="33" t="s">
        <v>209</v>
      </c>
      <c r="U491" s="32" t="s">
        <v>210</v>
      </c>
      <c r="V491" s="34" t="s">
        <v>211</v>
      </c>
      <c r="W491" s="167" t="s">
        <v>212</v>
      </c>
      <c r="X491" s="34" t="s">
        <v>213</v>
      </c>
      <c r="Y491" s="35" t="s">
        <v>214</v>
      </c>
      <c r="Z491" s="34" t="s">
        <v>215</v>
      </c>
      <c r="AA491" s="36" t="s">
        <v>216</v>
      </c>
      <c r="AB491" s="37" t="s">
        <v>217</v>
      </c>
      <c r="AC491" s="36" t="s">
        <v>218</v>
      </c>
    </row>
    <row r="492" spans="1:29" ht="24">
      <c r="A492" s="27" t="s">
        <v>4</v>
      </c>
      <c r="B492" s="54" t="s">
        <v>419</v>
      </c>
      <c r="C492" s="47" t="s">
        <v>423</v>
      </c>
      <c r="D492" s="209" t="s">
        <v>339</v>
      </c>
      <c r="E492" s="39">
        <v>20</v>
      </c>
      <c r="F492" s="27">
        <v>20</v>
      </c>
      <c r="G492" s="148"/>
      <c r="H492" s="57" t="str">
        <f>IF(G492="","",F492*G492)</f>
        <v/>
      </c>
      <c r="I492" s="146"/>
      <c r="J492" s="57" t="str">
        <f>IF(G492="","",ROUND(H492*I492+H492,2))</f>
        <v/>
      </c>
      <c r="K492" s="66"/>
      <c r="L492" s="66"/>
      <c r="M492" s="66"/>
      <c r="N492" s="66"/>
      <c r="O492" s="66"/>
      <c r="P492" s="66"/>
      <c r="Q492" s="151">
        <v>2</v>
      </c>
      <c r="R492" s="148"/>
      <c r="S492" s="153">
        <f>Q492*R492</f>
        <v>0</v>
      </c>
      <c r="T492" s="92"/>
      <c r="U492" s="153">
        <f>ROUND(S492*T492+S492,2)</f>
        <v>0</v>
      </c>
      <c r="V492" s="147">
        <v>15</v>
      </c>
      <c r="W492" s="148"/>
      <c r="X492" s="95">
        <f>W492*V492</f>
        <v>0</v>
      </c>
      <c r="Y492" s="92"/>
      <c r="Z492" s="95">
        <f>ROUND(X492+X492*Y492,2)</f>
        <v>0</v>
      </c>
      <c r="AA492" s="202">
        <v>40000</v>
      </c>
      <c r="AB492" s="171"/>
      <c r="AC492" s="177">
        <f>ROUND(AA492+AA492*AB492,2)</f>
        <v>40000</v>
      </c>
    </row>
    <row r="493" spans="1:29" ht="60">
      <c r="A493" s="27" t="s">
        <v>5</v>
      </c>
      <c r="B493" s="54" t="s">
        <v>420</v>
      </c>
      <c r="C493" s="47" t="s">
        <v>338</v>
      </c>
      <c r="D493" s="210"/>
      <c r="E493" s="39">
        <v>100</v>
      </c>
      <c r="F493" s="27">
        <v>0</v>
      </c>
      <c r="G493" s="240"/>
      <c r="H493" s="241"/>
      <c r="I493" s="241"/>
      <c r="J493" s="242"/>
      <c r="K493" s="66"/>
      <c r="L493" s="66"/>
      <c r="M493" s="66"/>
      <c r="N493" s="66"/>
      <c r="O493" s="66"/>
      <c r="P493" s="66"/>
      <c r="Q493" s="152">
        <v>0</v>
      </c>
      <c r="R493" s="243"/>
      <c r="S493" s="243"/>
      <c r="T493" s="243"/>
      <c r="U493" s="243"/>
      <c r="V493" s="147">
        <v>50</v>
      </c>
      <c r="W493" s="148"/>
      <c r="X493" s="95">
        <f t="shared" ref="X493:X495" si="6">W493*V493</f>
        <v>0</v>
      </c>
      <c r="Y493" s="92"/>
      <c r="Z493" s="95">
        <f t="shared" ref="Z493:Z495" si="7">ROUND(X493+X493*Y493,2)</f>
        <v>0</v>
      </c>
      <c r="AA493" s="203"/>
      <c r="AB493" s="172"/>
      <c r="AC493" s="178"/>
    </row>
    <row r="494" spans="1:29" ht="72">
      <c r="A494" s="27" t="s">
        <v>6</v>
      </c>
      <c r="B494" s="54" t="s">
        <v>421</v>
      </c>
      <c r="C494" s="47" t="s">
        <v>338</v>
      </c>
      <c r="D494" s="210"/>
      <c r="E494" s="39">
        <v>58</v>
      </c>
      <c r="F494" s="27">
        <v>8</v>
      </c>
      <c r="G494" s="148"/>
      <c r="H494" s="57" t="str">
        <f>IF(G494="","",F494*G494)</f>
        <v/>
      </c>
      <c r="I494" s="146"/>
      <c r="J494" s="57" t="str">
        <f>IF(G494="","",ROUND(H494*I494+H494,2))</f>
        <v/>
      </c>
      <c r="K494" s="66"/>
      <c r="L494" s="66"/>
      <c r="M494" s="66"/>
      <c r="N494" s="66"/>
      <c r="O494" s="66"/>
      <c r="P494" s="66"/>
      <c r="Q494" s="152">
        <v>1</v>
      </c>
      <c r="R494" s="148"/>
      <c r="S494" s="153">
        <f>Q494*R494</f>
        <v>0</v>
      </c>
      <c r="T494" s="92"/>
      <c r="U494" s="153">
        <f>ROUND(S494*T494+S494,2)</f>
        <v>0</v>
      </c>
      <c r="V494" s="147">
        <v>15</v>
      </c>
      <c r="W494" s="148"/>
      <c r="X494" s="95">
        <f t="shared" si="6"/>
        <v>0</v>
      </c>
      <c r="Y494" s="92"/>
      <c r="Z494" s="95">
        <f t="shared" si="7"/>
        <v>0</v>
      </c>
      <c r="AA494" s="203"/>
      <c r="AB494" s="172"/>
      <c r="AC494" s="178"/>
    </row>
    <row r="495" spans="1:29" ht="60">
      <c r="A495" s="27" t="s">
        <v>7</v>
      </c>
      <c r="B495" s="54" t="s">
        <v>422</v>
      </c>
      <c r="C495" s="47" t="s">
        <v>424</v>
      </c>
      <c r="D495" s="211"/>
      <c r="E495" s="39">
        <v>10</v>
      </c>
      <c r="F495" s="27">
        <v>0</v>
      </c>
      <c r="G495" s="240"/>
      <c r="H495" s="241"/>
      <c r="I495" s="241"/>
      <c r="J495" s="242"/>
      <c r="K495" s="66"/>
      <c r="L495" s="66"/>
      <c r="M495" s="66"/>
      <c r="N495" s="66"/>
      <c r="O495" s="66"/>
      <c r="P495" s="66"/>
      <c r="Q495" s="152">
        <v>0</v>
      </c>
      <c r="R495" s="244"/>
      <c r="S495" s="245"/>
      <c r="T495" s="245"/>
      <c r="U495" s="246"/>
      <c r="V495" s="147">
        <v>15</v>
      </c>
      <c r="W495" s="148"/>
      <c r="X495" s="95">
        <f t="shared" si="6"/>
        <v>0</v>
      </c>
      <c r="Y495" s="92"/>
      <c r="Z495" s="95">
        <f t="shared" si="7"/>
        <v>0</v>
      </c>
      <c r="AA495" s="204"/>
      <c r="AB495" s="173"/>
      <c r="AC495" s="198"/>
    </row>
    <row r="496" spans="1:29">
      <c r="A496" s="236" t="s">
        <v>39</v>
      </c>
      <c r="B496" s="236"/>
      <c r="C496" s="236"/>
      <c r="D496" s="236"/>
      <c r="E496" s="236"/>
      <c r="F496" s="236"/>
      <c r="G496" s="236"/>
      <c r="H496" s="69">
        <f>SUM(H492,H494)</f>
        <v>0</v>
      </c>
      <c r="I496" s="70"/>
      <c r="J496" s="69">
        <f>SUM(J492,J494)</f>
        <v>0</v>
      </c>
      <c r="K496" s="66"/>
      <c r="L496" s="66"/>
      <c r="M496" s="66"/>
      <c r="N496" s="66"/>
      <c r="O496" s="66"/>
      <c r="P496" s="66"/>
      <c r="Q496" s="83"/>
      <c r="R496" s="83"/>
      <c r="S496" s="74">
        <f>SUM(S492,S494)</f>
        <v>0</v>
      </c>
      <c r="T496" s="75"/>
      <c r="U496" s="74">
        <f>SUM(U492,U494)</f>
        <v>0</v>
      </c>
      <c r="V496" s="84"/>
      <c r="W496" s="84"/>
      <c r="X496" s="76">
        <f>SUM(X492:X495)</f>
        <v>0</v>
      </c>
      <c r="Y496" s="77"/>
      <c r="Z496" s="76">
        <f>SUM(Z492:Z495)</f>
        <v>0</v>
      </c>
      <c r="AA496" s="78">
        <f>SUM(AA492)</f>
        <v>40000</v>
      </c>
      <c r="AB496" s="64"/>
      <c r="AC496" s="78">
        <f>SUM(AC492)</f>
        <v>40000</v>
      </c>
    </row>
    <row r="497" spans="1:29">
      <c r="A497" s="191" t="s">
        <v>492</v>
      </c>
      <c r="B497" s="191"/>
      <c r="C497" s="10" t="str">
        <f>IF(G492="","",SUM(H496+N496+S496+X496+AA496))</f>
        <v/>
      </c>
    </row>
    <row r="498" spans="1:29">
      <c r="A498" s="193" t="s">
        <v>493</v>
      </c>
      <c r="B498" s="194"/>
      <c r="C498" s="10" t="str">
        <f>IF(G492="","",SUM(J496,P496,U496,Z496,AC496))</f>
        <v/>
      </c>
    </row>
    <row r="501" spans="1:29">
      <c r="A501" s="176" t="s">
        <v>494</v>
      </c>
      <c r="B501" s="176"/>
      <c r="C501" s="176"/>
      <c r="D501" s="176"/>
      <c r="E501" s="176"/>
      <c r="F501" s="176"/>
      <c r="G501" s="176"/>
      <c r="H501" s="176"/>
      <c r="I501" s="176"/>
      <c r="J501" s="176"/>
      <c r="K501" s="176"/>
      <c r="L501" s="176"/>
      <c r="M501" s="176"/>
      <c r="N501" s="176"/>
      <c r="O501" s="176"/>
      <c r="P501" s="176"/>
      <c r="Q501" s="176"/>
      <c r="R501" s="176"/>
      <c r="S501" s="176"/>
      <c r="T501" s="176"/>
      <c r="U501" s="176"/>
      <c r="V501" s="176"/>
      <c r="W501" s="176"/>
      <c r="X501" s="176"/>
      <c r="Y501" s="176"/>
      <c r="Z501" s="176"/>
      <c r="AA501" s="176"/>
      <c r="AB501" s="176"/>
      <c r="AC501" s="176"/>
    </row>
    <row r="502" spans="1:29">
      <c r="A502" s="192" t="s">
        <v>0</v>
      </c>
      <c r="B502" s="192"/>
      <c r="C502" s="192"/>
      <c r="D502" s="192"/>
      <c r="E502" s="192"/>
      <c r="F502" s="192" t="s">
        <v>1</v>
      </c>
      <c r="G502" s="192"/>
      <c r="H502" s="192"/>
      <c r="I502" s="192"/>
      <c r="J502" s="192"/>
      <c r="K502" s="192"/>
      <c r="L502" s="192"/>
      <c r="M502" s="192"/>
      <c r="N502" s="192"/>
      <c r="O502" s="192"/>
      <c r="P502" s="192"/>
      <c r="Q502" s="192"/>
      <c r="R502" s="192"/>
      <c r="S502" s="192"/>
      <c r="T502" s="192"/>
      <c r="U502" s="192"/>
      <c r="V502" s="195" t="s">
        <v>2</v>
      </c>
      <c r="W502" s="195"/>
      <c r="X502" s="195"/>
      <c r="Y502" s="195"/>
      <c r="Z502" s="195"/>
      <c r="AA502" s="195"/>
      <c r="AB502" s="195"/>
      <c r="AC502" s="195"/>
    </row>
    <row r="503" spans="1:29" ht="120">
      <c r="A503" s="11" t="s">
        <v>8</v>
      </c>
      <c r="B503" s="11" t="s">
        <v>9</v>
      </c>
      <c r="C503" s="11" t="s">
        <v>19</v>
      </c>
      <c r="D503" s="11" t="s">
        <v>10</v>
      </c>
      <c r="E503" s="11" t="s">
        <v>20</v>
      </c>
      <c r="F503" s="11" t="s">
        <v>24</v>
      </c>
      <c r="G503" s="12" t="s">
        <v>25</v>
      </c>
      <c r="H503" s="155" t="s">
        <v>26</v>
      </c>
      <c r="I503" s="14" t="s">
        <v>3</v>
      </c>
      <c r="J503" s="13" t="s">
        <v>27</v>
      </c>
      <c r="K503" s="15" t="s">
        <v>29</v>
      </c>
      <c r="L503" s="16" t="s">
        <v>46</v>
      </c>
      <c r="M503" s="159" t="s">
        <v>28</v>
      </c>
      <c r="N503" s="159" t="s">
        <v>31</v>
      </c>
      <c r="O503" s="17" t="s">
        <v>3</v>
      </c>
      <c r="P503" s="159" t="s">
        <v>32</v>
      </c>
      <c r="Q503" s="18" t="s">
        <v>33</v>
      </c>
      <c r="R503" s="163" t="s">
        <v>34</v>
      </c>
      <c r="S503" s="19" t="s">
        <v>35</v>
      </c>
      <c r="T503" s="20" t="s">
        <v>3</v>
      </c>
      <c r="U503" s="19" t="s">
        <v>36</v>
      </c>
      <c r="V503" s="21" t="s">
        <v>11</v>
      </c>
      <c r="W503" s="166" t="s">
        <v>12</v>
      </c>
      <c r="X503" s="21" t="s">
        <v>13</v>
      </c>
      <c r="Y503" s="22" t="s">
        <v>3</v>
      </c>
      <c r="Z503" s="21" t="s">
        <v>14</v>
      </c>
      <c r="AA503" s="23" t="s">
        <v>37</v>
      </c>
      <c r="AB503" s="24" t="s">
        <v>3</v>
      </c>
      <c r="AC503" s="23" t="s">
        <v>38</v>
      </c>
    </row>
    <row r="504" spans="1:29" ht="12" customHeight="1">
      <c r="A504" s="11" t="s">
        <v>190</v>
      </c>
      <c r="B504" s="11" t="s">
        <v>191</v>
      </c>
      <c r="C504" s="11" t="s">
        <v>192</v>
      </c>
      <c r="D504" s="11" t="s">
        <v>193</v>
      </c>
      <c r="E504" s="11" t="s">
        <v>194</v>
      </c>
      <c r="F504" s="11" t="s">
        <v>195</v>
      </c>
      <c r="G504" s="25" t="s">
        <v>196</v>
      </c>
      <c r="H504" s="155" t="s">
        <v>197</v>
      </c>
      <c r="I504" s="26" t="s">
        <v>198</v>
      </c>
      <c r="J504" s="27" t="s">
        <v>199</v>
      </c>
      <c r="K504" s="28" t="s">
        <v>200</v>
      </c>
      <c r="L504" s="29" t="s">
        <v>201</v>
      </c>
      <c r="M504" s="160" t="s">
        <v>202</v>
      </c>
      <c r="N504" s="160" t="s">
        <v>203</v>
      </c>
      <c r="O504" s="30" t="s">
        <v>204</v>
      </c>
      <c r="P504" s="160" t="s">
        <v>205</v>
      </c>
      <c r="Q504" s="31" t="s">
        <v>206</v>
      </c>
      <c r="R504" s="164" t="s">
        <v>207</v>
      </c>
      <c r="S504" s="32" t="s">
        <v>208</v>
      </c>
      <c r="T504" s="33" t="s">
        <v>209</v>
      </c>
      <c r="U504" s="32" t="s">
        <v>210</v>
      </c>
      <c r="V504" s="34" t="s">
        <v>211</v>
      </c>
      <c r="W504" s="167" t="s">
        <v>212</v>
      </c>
      <c r="X504" s="34" t="s">
        <v>213</v>
      </c>
      <c r="Y504" s="35" t="s">
        <v>214</v>
      </c>
      <c r="Z504" s="34" t="s">
        <v>215</v>
      </c>
      <c r="AA504" s="36" t="s">
        <v>216</v>
      </c>
      <c r="AB504" s="37" t="s">
        <v>217</v>
      </c>
      <c r="AC504" s="36" t="s">
        <v>218</v>
      </c>
    </row>
    <row r="505" spans="1:29" ht="24">
      <c r="A505" s="27">
        <v>1</v>
      </c>
      <c r="B505" s="50" t="s">
        <v>367</v>
      </c>
      <c r="C505" s="47" t="s">
        <v>368</v>
      </c>
      <c r="D505" s="210" t="s">
        <v>384</v>
      </c>
      <c r="E505" s="39">
        <v>1</v>
      </c>
      <c r="F505" s="27">
        <v>2</v>
      </c>
      <c r="G505" s="148"/>
      <c r="H505" s="57" t="str">
        <f t="shared" ref="H505:H509" si="8">IF(G505="","",F505*G505)</f>
        <v/>
      </c>
      <c r="I505" s="40"/>
      <c r="J505" s="57" t="str">
        <f t="shared" ref="J505:J509" si="9">IF(G505="","",ROUND(H505*I505+H505,2))</f>
        <v/>
      </c>
      <c r="K505" s="66"/>
      <c r="L505" s="66"/>
      <c r="M505" s="66"/>
      <c r="N505" s="66"/>
      <c r="O505" s="66"/>
      <c r="P505" s="66"/>
      <c r="Q505" s="222">
        <v>10</v>
      </c>
      <c r="R505" s="197"/>
      <c r="S505" s="216"/>
      <c r="T505" s="217"/>
      <c r="U505" s="216"/>
      <c r="V505" s="183">
        <v>20</v>
      </c>
      <c r="W505" s="197"/>
      <c r="X505" s="221"/>
      <c r="Y505" s="217"/>
      <c r="Z505" s="221"/>
      <c r="AA505" s="220">
        <v>30000</v>
      </c>
      <c r="AB505" s="217"/>
      <c r="AC505" s="219"/>
    </row>
    <row r="506" spans="1:29" ht="24">
      <c r="A506" s="27">
        <v>2</v>
      </c>
      <c r="B506" s="50" t="s">
        <v>367</v>
      </c>
      <c r="C506" s="47" t="s">
        <v>369</v>
      </c>
      <c r="D506" s="210"/>
      <c r="E506" s="39">
        <v>1</v>
      </c>
      <c r="F506" s="27">
        <v>2</v>
      </c>
      <c r="G506" s="148"/>
      <c r="H506" s="57" t="str">
        <f t="shared" si="8"/>
        <v/>
      </c>
      <c r="I506" s="40"/>
      <c r="J506" s="57" t="str">
        <f t="shared" si="9"/>
        <v/>
      </c>
      <c r="K506" s="66"/>
      <c r="L506" s="66"/>
      <c r="M506" s="66"/>
      <c r="N506" s="66"/>
      <c r="O506" s="66"/>
      <c r="P506" s="66"/>
      <c r="Q506" s="222"/>
      <c r="R506" s="197"/>
      <c r="S506" s="216"/>
      <c r="T506" s="217"/>
      <c r="U506" s="216"/>
      <c r="V506" s="183"/>
      <c r="W506" s="197"/>
      <c r="X506" s="221"/>
      <c r="Y506" s="217"/>
      <c r="Z506" s="221"/>
      <c r="AA506" s="220"/>
      <c r="AB506" s="217"/>
      <c r="AC506" s="219"/>
    </row>
    <row r="507" spans="1:29">
      <c r="A507" s="27">
        <v>3</v>
      </c>
      <c r="B507" s="50" t="s">
        <v>367</v>
      </c>
      <c r="C507" s="47" t="s">
        <v>370</v>
      </c>
      <c r="D507" s="210"/>
      <c r="E507" s="39">
        <v>1</v>
      </c>
      <c r="F507" s="27">
        <v>2</v>
      </c>
      <c r="G507" s="148"/>
      <c r="H507" s="57" t="str">
        <f t="shared" si="8"/>
        <v/>
      </c>
      <c r="I507" s="40"/>
      <c r="J507" s="57" t="str">
        <f t="shared" si="9"/>
        <v/>
      </c>
      <c r="K507" s="66"/>
      <c r="L507" s="66"/>
      <c r="M507" s="66"/>
      <c r="N507" s="66"/>
      <c r="O507" s="66"/>
      <c r="P507" s="66"/>
      <c r="Q507" s="222"/>
      <c r="R507" s="197"/>
      <c r="S507" s="216"/>
      <c r="T507" s="217"/>
      <c r="U507" s="216"/>
      <c r="V507" s="183"/>
      <c r="W507" s="197"/>
      <c r="X507" s="221"/>
      <c r="Y507" s="217"/>
      <c r="Z507" s="221"/>
      <c r="AA507" s="220"/>
      <c r="AB507" s="217"/>
      <c r="AC507" s="219"/>
    </row>
    <row r="508" spans="1:29">
      <c r="A508" s="27">
        <v>4</v>
      </c>
      <c r="B508" s="50" t="s">
        <v>367</v>
      </c>
      <c r="C508" s="47" t="s">
        <v>371</v>
      </c>
      <c r="D508" s="210"/>
      <c r="E508" s="39">
        <v>1</v>
      </c>
      <c r="F508" s="27">
        <v>2</v>
      </c>
      <c r="G508" s="148"/>
      <c r="H508" s="57" t="str">
        <f t="shared" si="8"/>
        <v/>
      </c>
      <c r="I508" s="40"/>
      <c r="J508" s="57" t="str">
        <f t="shared" si="9"/>
        <v/>
      </c>
      <c r="K508" s="66"/>
      <c r="L508" s="66"/>
      <c r="M508" s="66"/>
      <c r="N508" s="66"/>
      <c r="O508" s="66"/>
      <c r="P508" s="66"/>
      <c r="Q508" s="222"/>
      <c r="R508" s="197"/>
      <c r="S508" s="216"/>
      <c r="T508" s="217"/>
      <c r="U508" s="216"/>
      <c r="V508" s="183"/>
      <c r="W508" s="197"/>
      <c r="X508" s="221"/>
      <c r="Y508" s="217"/>
      <c r="Z508" s="221"/>
      <c r="AA508" s="220"/>
      <c r="AB508" s="217"/>
      <c r="AC508" s="219"/>
    </row>
    <row r="509" spans="1:29" ht="24">
      <c r="A509" s="27">
        <v>5</v>
      </c>
      <c r="B509" s="50" t="s">
        <v>358</v>
      </c>
      <c r="C509" s="47" t="s">
        <v>372</v>
      </c>
      <c r="D509" s="210"/>
      <c r="E509" s="39">
        <v>1</v>
      </c>
      <c r="F509" s="27">
        <v>2</v>
      </c>
      <c r="G509" s="148"/>
      <c r="H509" s="57" t="str">
        <f t="shared" si="8"/>
        <v/>
      </c>
      <c r="I509" s="40"/>
      <c r="J509" s="57" t="str">
        <f t="shared" si="9"/>
        <v/>
      </c>
      <c r="K509" s="66"/>
      <c r="L509" s="66"/>
      <c r="M509" s="66"/>
      <c r="N509" s="66"/>
      <c r="O509" s="66"/>
      <c r="P509" s="66"/>
      <c r="Q509" s="222"/>
      <c r="R509" s="197"/>
      <c r="S509" s="216"/>
      <c r="T509" s="217"/>
      <c r="U509" s="216"/>
      <c r="V509" s="183"/>
      <c r="W509" s="197"/>
      <c r="X509" s="221"/>
      <c r="Y509" s="217"/>
      <c r="Z509" s="221"/>
      <c r="AA509" s="220"/>
      <c r="AB509" s="217"/>
      <c r="AC509" s="219"/>
    </row>
    <row r="510" spans="1:29">
      <c r="A510" s="192" t="s">
        <v>39</v>
      </c>
      <c r="B510" s="192"/>
      <c r="C510" s="192"/>
      <c r="D510" s="192"/>
      <c r="E510" s="192"/>
      <c r="F510" s="192"/>
      <c r="G510" s="192"/>
      <c r="H510" s="69">
        <f>SUM(H505:H509)</f>
        <v>0</v>
      </c>
      <c r="I510" s="70"/>
      <c r="J510" s="69">
        <f>SUM(J505:J509)</f>
        <v>0</v>
      </c>
      <c r="K510" s="66"/>
      <c r="L510" s="86"/>
      <c r="M510" s="86"/>
      <c r="N510" s="86"/>
      <c r="O510" s="66"/>
      <c r="P510" s="86"/>
      <c r="Q510" s="83"/>
      <c r="R510" s="83"/>
      <c r="S510" s="74">
        <f>SUM(S505)</f>
        <v>0</v>
      </c>
      <c r="T510" s="75"/>
      <c r="U510" s="74">
        <f>SUM(U505)</f>
        <v>0</v>
      </c>
      <c r="V510" s="84"/>
      <c r="W510" s="84"/>
      <c r="X510" s="76">
        <f>SUM(X505)</f>
        <v>0</v>
      </c>
      <c r="Y510" s="77"/>
      <c r="Z510" s="76">
        <f>SUM(Z505)</f>
        <v>0</v>
      </c>
      <c r="AA510" s="78">
        <f>SUM(AA505)</f>
        <v>30000</v>
      </c>
      <c r="AB510" s="64"/>
      <c r="AC510" s="78">
        <f>SUM(AC505)</f>
        <v>0</v>
      </c>
    </row>
    <row r="511" spans="1:29">
      <c r="A511" s="191" t="s">
        <v>495</v>
      </c>
      <c r="B511" s="191"/>
      <c r="C511" s="10" t="str">
        <f>IF(G505="","",SUM(H510+N510+S510+X510+AA510))</f>
        <v/>
      </c>
    </row>
    <row r="512" spans="1:29">
      <c r="A512" s="193" t="s">
        <v>496</v>
      </c>
      <c r="B512" s="194"/>
      <c r="C512" s="10" t="str">
        <f>IF(G505="","",SUM(J510,P510,U510,Z510,AC510))</f>
        <v/>
      </c>
    </row>
    <row r="515" spans="1:29">
      <c r="A515" s="176" t="s">
        <v>497</v>
      </c>
      <c r="B515" s="176"/>
      <c r="C515" s="176"/>
      <c r="D515" s="176"/>
      <c r="E515" s="176"/>
      <c r="F515" s="176"/>
      <c r="G515" s="176"/>
      <c r="H515" s="176"/>
      <c r="I515" s="176"/>
      <c r="J515" s="176"/>
      <c r="K515" s="176"/>
      <c r="L515" s="176"/>
      <c r="M515" s="176"/>
      <c r="N515" s="176"/>
      <c r="O515" s="176"/>
      <c r="P515" s="176"/>
      <c r="Q515" s="176"/>
      <c r="R515" s="176"/>
      <c r="S515" s="176"/>
      <c r="T515" s="176"/>
      <c r="U515" s="176"/>
      <c r="V515" s="176"/>
      <c r="W515" s="176"/>
      <c r="X515" s="176"/>
      <c r="Y515" s="176"/>
      <c r="Z515" s="176"/>
      <c r="AA515" s="176"/>
      <c r="AB515" s="176"/>
      <c r="AC515" s="176"/>
    </row>
    <row r="516" spans="1:29">
      <c r="A516" s="192" t="s">
        <v>0</v>
      </c>
      <c r="B516" s="192"/>
      <c r="C516" s="192"/>
      <c r="D516" s="192"/>
      <c r="E516" s="192"/>
      <c r="F516" s="192" t="s">
        <v>1</v>
      </c>
      <c r="G516" s="192"/>
      <c r="H516" s="192"/>
      <c r="I516" s="192"/>
      <c r="J516" s="192"/>
      <c r="K516" s="192"/>
      <c r="L516" s="192"/>
      <c r="M516" s="192"/>
      <c r="N516" s="192"/>
      <c r="O516" s="192"/>
      <c r="P516" s="192"/>
      <c r="Q516" s="192"/>
      <c r="R516" s="192"/>
      <c r="S516" s="192"/>
      <c r="T516" s="192"/>
      <c r="U516" s="192"/>
      <c r="V516" s="195" t="s">
        <v>2</v>
      </c>
      <c r="W516" s="195"/>
      <c r="X516" s="195"/>
      <c r="Y516" s="195"/>
      <c r="Z516" s="195"/>
      <c r="AA516" s="195"/>
      <c r="AB516" s="195"/>
      <c r="AC516" s="195"/>
    </row>
    <row r="517" spans="1:29" ht="120">
      <c r="A517" s="11" t="s">
        <v>8</v>
      </c>
      <c r="B517" s="11" t="s">
        <v>9</v>
      </c>
      <c r="C517" s="11" t="s">
        <v>19</v>
      </c>
      <c r="D517" s="11" t="s">
        <v>10</v>
      </c>
      <c r="E517" s="11" t="s">
        <v>20</v>
      </c>
      <c r="F517" s="11" t="s">
        <v>24</v>
      </c>
      <c r="G517" s="12" t="s">
        <v>25</v>
      </c>
      <c r="H517" s="155" t="s">
        <v>26</v>
      </c>
      <c r="I517" s="14" t="s">
        <v>3</v>
      </c>
      <c r="J517" s="13" t="s">
        <v>27</v>
      </c>
      <c r="K517" s="15" t="s">
        <v>29</v>
      </c>
      <c r="L517" s="16" t="s">
        <v>46</v>
      </c>
      <c r="M517" s="159" t="s">
        <v>28</v>
      </c>
      <c r="N517" s="159" t="s">
        <v>31</v>
      </c>
      <c r="O517" s="17" t="s">
        <v>3</v>
      </c>
      <c r="P517" s="159" t="s">
        <v>32</v>
      </c>
      <c r="Q517" s="18" t="s">
        <v>33</v>
      </c>
      <c r="R517" s="163" t="s">
        <v>34</v>
      </c>
      <c r="S517" s="19" t="s">
        <v>35</v>
      </c>
      <c r="T517" s="20" t="s">
        <v>3</v>
      </c>
      <c r="U517" s="19" t="s">
        <v>36</v>
      </c>
      <c r="V517" s="21" t="s">
        <v>11</v>
      </c>
      <c r="W517" s="166" t="s">
        <v>12</v>
      </c>
      <c r="X517" s="21" t="s">
        <v>13</v>
      </c>
      <c r="Y517" s="22" t="s">
        <v>3</v>
      </c>
      <c r="Z517" s="21" t="s">
        <v>14</v>
      </c>
      <c r="AA517" s="23" t="s">
        <v>37</v>
      </c>
      <c r="AB517" s="24" t="s">
        <v>3</v>
      </c>
      <c r="AC517" s="23" t="s">
        <v>38</v>
      </c>
    </row>
    <row r="518" spans="1:29" ht="12" customHeight="1">
      <c r="A518" s="11" t="s">
        <v>190</v>
      </c>
      <c r="B518" s="11" t="s">
        <v>191</v>
      </c>
      <c r="C518" s="11" t="s">
        <v>192</v>
      </c>
      <c r="D518" s="11" t="s">
        <v>193</v>
      </c>
      <c r="E518" s="11" t="s">
        <v>194</v>
      </c>
      <c r="F518" s="11" t="s">
        <v>195</v>
      </c>
      <c r="G518" s="25" t="s">
        <v>196</v>
      </c>
      <c r="H518" s="155" t="s">
        <v>197</v>
      </c>
      <c r="I518" s="26" t="s">
        <v>198</v>
      </c>
      <c r="J518" s="27" t="s">
        <v>199</v>
      </c>
      <c r="K518" s="28" t="s">
        <v>200</v>
      </c>
      <c r="L518" s="29" t="s">
        <v>201</v>
      </c>
      <c r="M518" s="160" t="s">
        <v>202</v>
      </c>
      <c r="N518" s="160" t="s">
        <v>203</v>
      </c>
      <c r="O518" s="30" t="s">
        <v>204</v>
      </c>
      <c r="P518" s="160" t="s">
        <v>205</v>
      </c>
      <c r="Q518" s="31" t="s">
        <v>206</v>
      </c>
      <c r="R518" s="164" t="s">
        <v>207</v>
      </c>
      <c r="S518" s="32" t="s">
        <v>208</v>
      </c>
      <c r="T518" s="33" t="s">
        <v>209</v>
      </c>
      <c r="U518" s="32" t="s">
        <v>210</v>
      </c>
      <c r="V518" s="34" t="s">
        <v>211</v>
      </c>
      <c r="W518" s="167" t="s">
        <v>212</v>
      </c>
      <c r="X518" s="34" t="s">
        <v>213</v>
      </c>
      <c r="Y518" s="35" t="s">
        <v>214</v>
      </c>
      <c r="Z518" s="34" t="s">
        <v>215</v>
      </c>
      <c r="AA518" s="36" t="s">
        <v>216</v>
      </c>
      <c r="AB518" s="37" t="s">
        <v>217</v>
      </c>
      <c r="AC518" s="36" t="s">
        <v>218</v>
      </c>
    </row>
    <row r="519" spans="1:29" ht="24">
      <c r="A519" s="27">
        <v>1</v>
      </c>
      <c r="B519" s="51" t="s">
        <v>359</v>
      </c>
      <c r="C519" s="47" t="s">
        <v>360</v>
      </c>
      <c r="D519" s="209" t="s">
        <v>384</v>
      </c>
      <c r="E519" s="39">
        <v>10</v>
      </c>
      <c r="F519" s="27">
        <v>20</v>
      </c>
      <c r="G519" s="148"/>
      <c r="H519" s="57" t="str">
        <f t="shared" ref="H519:H522" si="10">IF(G519="","",F519*G519)</f>
        <v/>
      </c>
      <c r="I519" s="149"/>
      <c r="J519" s="57" t="str">
        <f t="shared" ref="J519:J522" si="11">IF(G519="","",ROUND(H519*I519+H519,2))</f>
        <v/>
      </c>
      <c r="K519" s="15" t="s">
        <v>116</v>
      </c>
      <c r="L519" s="142">
        <v>10</v>
      </c>
      <c r="M519" s="148"/>
      <c r="N519" s="159" t="str">
        <f>IF(M519="","",L519*M519)</f>
        <v/>
      </c>
      <c r="O519" s="149"/>
      <c r="P519" s="159" t="str">
        <f>IF(M519="","",ROUND(N519*O519+N519,2))</f>
        <v/>
      </c>
      <c r="Q519" s="196">
        <v>12</v>
      </c>
      <c r="R519" s="197"/>
      <c r="S519" s="216">
        <f>Q519*R519</f>
        <v>0</v>
      </c>
      <c r="T519" s="217"/>
      <c r="U519" s="216">
        <f>ROUND(S519*T519+S519,2)</f>
        <v>0</v>
      </c>
      <c r="V519" s="182">
        <v>30</v>
      </c>
      <c r="W519" s="197"/>
      <c r="X519" s="221">
        <f>W519*V519</f>
        <v>0</v>
      </c>
      <c r="Y519" s="217"/>
      <c r="Z519" s="221">
        <f>ROUND(X519+X519*Y519,2)</f>
        <v>0</v>
      </c>
      <c r="AA519" s="220">
        <v>40000</v>
      </c>
      <c r="AB519" s="217"/>
      <c r="AC519" s="219">
        <f>ROUND(AA519+AA519*AB519,2)</f>
        <v>40000</v>
      </c>
    </row>
    <row r="520" spans="1:29" ht="24">
      <c r="A520" s="27">
        <v>2</v>
      </c>
      <c r="B520" s="51" t="s">
        <v>359</v>
      </c>
      <c r="C520" s="47" t="s">
        <v>361</v>
      </c>
      <c r="D520" s="210"/>
      <c r="E520" s="39">
        <v>23</v>
      </c>
      <c r="F520" s="27">
        <v>46</v>
      </c>
      <c r="G520" s="148"/>
      <c r="H520" s="57" t="str">
        <f t="shared" si="10"/>
        <v/>
      </c>
      <c r="I520" s="149"/>
      <c r="J520" s="57" t="str">
        <f t="shared" si="11"/>
        <v/>
      </c>
      <c r="K520" s="15" t="s">
        <v>116</v>
      </c>
      <c r="L520" s="142">
        <v>23</v>
      </c>
      <c r="M520" s="148"/>
      <c r="N520" s="159" t="str">
        <f t="shared" ref="N520:N525" si="12">IF(M520="","",L520*M520)</f>
        <v/>
      </c>
      <c r="O520" s="149"/>
      <c r="P520" s="159" t="str">
        <f t="shared" ref="P520:P525" si="13">IF(M520="","",ROUND(N520*O520+N520,2))</f>
        <v/>
      </c>
      <c r="Q520" s="196"/>
      <c r="R520" s="197"/>
      <c r="S520" s="216"/>
      <c r="T520" s="217"/>
      <c r="U520" s="216"/>
      <c r="V520" s="183"/>
      <c r="W520" s="197"/>
      <c r="X520" s="221"/>
      <c r="Y520" s="217"/>
      <c r="Z520" s="221"/>
      <c r="AA520" s="220"/>
      <c r="AB520" s="217"/>
      <c r="AC520" s="219"/>
    </row>
    <row r="521" spans="1:29" ht="24">
      <c r="A521" s="27">
        <v>3</v>
      </c>
      <c r="B521" s="51" t="s">
        <v>362</v>
      </c>
      <c r="C521" s="47" t="s">
        <v>361</v>
      </c>
      <c r="D521" s="210"/>
      <c r="E521" s="39">
        <v>3</v>
      </c>
      <c r="F521" s="27">
        <v>6</v>
      </c>
      <c r="G521" s="148"/>
      <c r="H521" s="57" t="str">
        <f t="shared" si="10"/>
        <v/>
      </c>
      <c r="I521" s="149"/>
      <c r="J521" s="57" t="str">
        <f t="shared" si="11"/>
        <v/>
      </c>
      <c r="K521" s="15" t="s">
        <v>116</v>
      </c>
      <c r="L521" s="142">
        <v>3</v>
      </c>
      <c r="M521" s="148"/>
      <c r="N521" s="159" t="str">
        <f t="shared" si="12"/>
        <v/>
      </c>
      <c r="O521" s="149"/>
      <c r="P521" s="159" t="str">
        <f t="shared" si="13"/>
        <v/>
      </c>
      <c r="Q521" s="196"/>
      <c r="R521" s="197"/>
      <c r="S521" s="216"/>
      <c r="T521" s="217"/>
      <c r="U521" s="216"/>
      <c r="V521" s="183"/>
      <c r="W521" s="197"/>
      <c r="X521" s="221"/>
      <c r="Y521" s="217"/>
      <c r="Z521" s="221"/>
      <c r="AA521" s="220"/>
      <c r="AB521" s="217"/>
      <c r="AC521" s="219"/>
    </row>
    <row r="522" spans="1:29" ht="12" customHeight="1">
      <c r="A522" s="247">
        <v>4</v>
      </c>
      <c r="B522" s="209" t="s">
        <v>363</v>
      </c>
      <c r="C522" s="209" t="s">
        <v>364</v>
      </c>
      <c r="D522" s="210"/>
      <c r="E522" s="249">
        <v>1</v>
      </c>
      <c r="F522" s="247">
        <v>2</v>
      </c>
      <c r="G522" s="206"/>
      <c r="H522" s="251" t="str">
        <f t="shared" si="10"/>
        <v/>
      </c>
      <c r="I522" s="171"/>
      <c r="J522" s="251" t="str">
        <f t="shared" si="11"/>
        <v/>
      </c>
      <c r="K522" s="15" t="s">
        <v>116</v>
      </c>
      <c r="L522" s="142">
        <v>1</v>
      </c>
      <c r="M522" s="148"/>
      <c r="N522" s="159" t="str">
        <f t="shared" si="12"/>
        <v/>
      </c>
      <c r="O522" s="149"/>
      <c r="P522" s="159" t="str">
        <f t="shared" si="13"/>
        <v/>
      </c>
      <c r="Q522" s="222"/>
      <c r="R522" s="197"/>
      <c r="S522" s="216"/>
      <c r="T522" s="217"/>
      <c r="U522" s="216"/>
      <c r="V522" s="183"/>
      <c r="W522" s="197"/>
      <c r="X522" s="221"/>
      <c r="Y522" s="217"/>
      <c r="Z522" s="221"/>
      <c r="AA522" s="220"/>
      <c r="AB522" s="217"/>
      <c r="AC522" s="219"/>
    </row>
    <row r="523" spans="1:29" ht="36">
      <c r="A523" s="248"/>
      <c r="B523" s="211"/>
      <c r="C523" s="211"/>
      <c r="D523" s="210"/>
      <c r="E523" s="250"/>
      <c r="F523" s="248"/>
      <c r="G523" s="208"/>
      <c r="H523" s="252"/>
      <c r="I523" s="173"/>
      <c r="J523" s="252"/>
      <c r="K523" s="15" t="s">
        <v>385</v>
      </c>
      <c r="L523" s="142">
        <v>1</v>
      </c>
      <c r="M523" s="148"/>
      <c r="N523" s="159" t="str">
        <f t="shared" si="12"/>
        <v/>
      </c>
      <c r="O523" s="149"/>
      <c r="P523" s="159" t="str">
        <f t="shared" si="13"/>
        <v/>
      </c>
      <c r="Q523" s="222"/>
      <c r="R523" s="197"/>
      <c r="S523" s="216"/>
      <c r="T523" s="217"/>
      <c r="U523" s="216"/>
      <c r="V523" s="183"/>
      <c r="W523" s="197"/>
      <c r="X523" s="221"/>
      <c r="Y523" s="217"/>
      <c r="Z523" s="221"/>
      <c r="AA523" s="220"/>
      <c r="AB523" s="217"/>
      <c r="AC523" s="219"/>
    </row>
    <row r="524" spans="1:29" ht="12" customHeight="1">
      <c r="A524" s="247">
        <v>5</v>
      </c>
      <c r="B524" s="253" t="s">
        <v>365</v>
      </c>
      <c r="C524" s="209" t="s">
        <v>366</v>
      </c>
      <c r="D524" s="210"/>
      <c r="E524" s="249">
        <v>1</v>
      </c>
      <c r="F524" s="247">
        <v>2</v>
      </c>
      <c r="G524" s="206"/>
      <c r="H524" s="251" t="str">
        <f t="shared" ref="H524" si="14">IF(G524="","",F524*G524)</f>
        <v/>
      </c>
      <c r="I524" s="171"/>
      <c r="J524" s="251" t="str">
        <f t="shared" ref="J524" si="15">IF(G524="","",ROUND(H524*I524+H524,2))</f>
        <v/>
      </c>
      <c r="K524" s="15" t="s">
        <v>116</v>
      </c>
      <c r="L524" s="142">
        <v>1</v>
      </c>
      <c r="M524" s="148"/>
      <c r="N524" s="159" t="str">
        <f t="shared" si="12"/>
        <v/>
      </c>
      <c r="O524" s="149"/>
      <c r="P524" s="159" t="str">
        <f t="shared" si="13"/>
        <v/>
      </c>
      <c r="Q524" s="222"/>
      <c r="R524" s="197"/>
      <c r="S524" s="216"/>
      <c r="T524" s="217"/>
      <c r="U524" s="216"/>
      <c r="V524" s="183"/>
      <c r="W524" s="197"/>
      <c r="X524" s="221"/>
      <c r="Y524" s="217"/>
      <c r="Z524" s="221"/>
      <c r="AA524" s="220"/>
      <c r="AB524" s="217"/>
      <c r="AC524" s="219"/>
    </row>
    <row r="525" spans="1:29" ht="36">
      <c r="A525" s="248"/>
      <c r="B525" s="254"/>
      <c r="C525" s="211"/>
      <c r="D525" s="210"/>
      <c r="E525" s="250"/>
      <c r="F525" s="248"/>
      <c r="G525" s="208"/>
      <c r="H525" s="252"/>
      <c r="I525" s="173"/>
      <c r="J525" s="252"/>
      <c r="K525" s="15" t="s">
        <v>385</v>
      </c>
      <c r="L525" s="142">
        <v>1</v>
      </c>
      <c r="M525" s="148"/>
      <c r="N525" s="159" t="str">
        <f t="shared" si="12"/>
        <v/>
      </c>
      <c r="O525" s="149"/>
      <c r="P525" s="159" t="str">
        <f t="shared" si="13"/>
        <v/>
      </c>
      <c r="Q525" s="222"/>
      <c r="R525" s="197"/>
      <c r="S525" s="216"/>
      <c r="T525" s="217"/>
      <c r="U525" s="216"/>
      <c r="V525" s="183"/>
      <c r="W525" s="197"/>
      <c r="X525" s="221"/>
      <c r="Y525" s="217"/>
      <c r="Z525" s="221"/>
      <c r="AA525" s="220"/>
      <c r="AB525" s="217"/>
      <c r="AC525" s="219"/>
    </row>
    <row r="526" spans="1:29">
      <c r="A526" s="27">
        <v>6</v>
      </c>
      <c r="B526" s="50" t="s">
        <v>85</v>
      </c>
      <c r="C526" s="47" t="s">
        <v>373</v>
      </c>
      <c r="D526" s="210"/>
      <c r="E526" s="39">
        <v>2</v>
      </c>
      <c r="F526" s="27">
        <v>4</v>
      </c>
      <c r="G526" s="148"/>
      <c r="H526" s="57" t="str">
        <f t="shared" ref="H526:H533" si="16">IF(G526="","",F526*G526)</f>
        <v/>
      </c>
      <c r="I526" s="149"/>
      <c r="J526" s="57" t="str">
        <f t="shared" ref="J526:J533" si="17">IF(G526="","",ROUND(H526*I526+H526,2))</f>
        <v/>
      </c>
      <c r="K526" s="66"/>
      <c r="L526" s="66"/>
      <c r="M526" s="66"/>
      <c r="N526" s="66"/>
      <c r="O526" s="66"/>
      <c r="P526" s="66"/>
      <c r="Q526" s="222"/>
      <c r="R526" s="197"/>
      <c r="S526" s="216"/>
      <c r="T526" s="217"/>
      <c r="U526" s="216"/>
      <c r="V526" s="183"/>
      <c r="W526" s="197"/>
      <c r="X526" s="221"/>
      <c r="Y526" s="217"/>
      <c r="Z526" s="221"/>
      <c r="AA526" s="220"/>
      <c r="AB526" s="217"/>
      <c r="AC526" s="219"/>
    </row>
    <row r="527" spans="1:29">
      <c r="A527" s="27">
        <v>7</v>
      </c>
      <c r="B527" s="50" t="s">
        <v>96</v>
      </c>
      <c r="C527" s="47" t="s">
        <v>374</v>
      </c>
      <c r="D527" s="210"/>
      <c r="E527" s="39">
        <v>12</v>
      </c>
      <c r="F527" s="27">
        <v>24</v>
      </c>
      <c r="G527" s="148"/>
      <c r="H527" s="57" t="str">
        <f t="shared" si="16"/>
        <v/>
      </c>
      <c r="I527" s="149"/>
      <c r="J527" s="57" t="str">
        <f t="shared" si="17"/>
        <v/>
      </c>
      <c r="K527" s="66"/>
      <c r="L527" s="66"/>
      <c r="M527" s="66"/>
      <c r="N527" s="66"/>
      <c r="O527" s="66"/>
      <c r="P527" s="66"/>
      <c r="Q527" s="222"/>
      <c r="R527" s="197"/>
      <c r="S527" s="216"/>
      <c r="T527" s="217"/>
      <c r="U527" s="216"/>
      <c r="V527" s="183"/>
      <c r="W527" s="197"/>
      <c r="X527" s="221"/>
      <c r="Y527" s="217"/>
      <c r="Z527" s="221"/>
      <c r="AA527" s="220"/>
      <c r="AB527" s="217"/>
      <c r="AC527" s="219"/>
    </row>
    <row r="528" spans="1:29">
      <c r="A528" s="27">
        <v>8</v>
      </c>
      <c r="B528" s="50" t="s">
        <v>375</v>
      </c>
      <c r="C528" s="47" t="s">
        <v>376</v>
      </c>
      <c r="D528" s="210"/>
      <c r="E528" s="39">
        <v>2</v>
      </c>
      <c r="F528" s="27">
        <v>4</v>
      </c>
      <c r="G528" s="148"/>
      <c r="H528" s="57" t="str">
        <f t="shared" si="16"/>
        <v/>
      </c>
      <c r="I528" s="149"/>
      <c r="J528" s="57" t="str">
        <f t="shared" si="17"/>
        <v/>
      </c>
      <c r="K528" s="66"/>
      <c r="L528" s="66"/>
      <c r="M528" s="66"/>
      <c r="N528" s="66"/>
      <c r="O528" s="66"/>
      <c r="P528" s="66"/>
      <c r="Q528" s="222"/>
      <c r="R528" s="197"/>
      <c r="S528" s="216"/>
      <c r="T528" s="217"/>
      <c r="U528" s="216"/>
      <c r="V528" s="183"/>
      <c r="W528" s="197"/>
      <c r="X528" s="221"/>
      <c r="Y528" s="217"/>
      <c r="Z528" s="221"/>
      <c r="AA528" s="220"/>
      <c r="AB528" s="217"/>
      <c r="AC528" s="219"/>
    </row>
    <row r="529" spans="1:29" ht="24">
      <c r="A529" s="27">
        <v>9</v>
      </c>
      <c r="B529" s="50" t="s">
        <v>377</v>
      </c>
      <c r="C529" s="47" t="s">
        <v>378</v>
      </c>
      <c r="D529" s="210"/>
      <c r="E529" s="39">
        <v>1</v>
      </c>
      <c r="F529" s="27">
        <v>2</v>
      </c>
      <c r="G529" s="148"/>
      <c r="H529" s="57" t="str">
        <f t="shared" si="16"/>
        <v/>
      </c>
      <c r="I529" s="149"/>
      <c r="J529" s="57" t="str">
        <f t="shared" si="17"/>
        <v/>
      </c>
      <c r="K529" s="66"/>
      <c r="L529" s="66"/>
      <c r="M529" s="66"/>
      <c r="N529" s="66"/>
      <c r="O529" s="66"/>
      <c r="P529" s="66"/>
      <c r="Q529" s="222"/>
      <c r="R529" s="197"/>
      <c r="S529" s="216"/>
      <c r="T529" s="217"/>
      <c r="U529" s="216"/>
      <c r="V529" s="183"/>
      <c r="W529" s="197"/>
      <c r="X529" s="221"/>
      <c r="Y529" s="217"/>
      <c r="Z529" s="221"/>
      <c r="AA529" s="220"/>
      <c r="AB529" s="217"/>
      <c r="AC529" s="219"/>
    </row>
    <row r="530" spans="1:29" ht="24">
      <c r="A530" s="27">
        <v>10</v>
      </c>
      <c r="B530" s="50" t="s">
        <v>379</v>
      </c>
      <c r="C530" s="47" t="s">
        <v>380</v>
      </c>
      <c r="D530" s="210"/>
      <c r="E530" s="39">
        <v>7</v>
      </c>
      <c r="F530" s="27">
        <v>14</v>
      </c>
      <c r="G530" s="148"/>
      <c r="H530" s="57" t="str">
        <f t="shared" si="16"/>
        <v/>
      </c>
      <c r="I530" s="149"/>
      <c r="J530" s="57" t="str">
        <f t="shared" si="17"/>
        <v/>
      </c>
      <c r="K530" s="66"/>
      <c r="L530" s="66"/>
      <c r="M530" s="66"/>
      <c r="N530" s="66"/>
      <c r="O530" s="66"/>
      <c r="P530" s="66"/>
      <c r="Q530" s="222"/>
      <c r="R530" s="197"/>
      <c r="S530" s="216"/>
      <c r="T530" s="217"/>
      <c r="U530" s="216"/>
      <c r="V530" s="183"/>
      <c r="W530" s="197"/>
      <c r="X530" s="221"/>
      <c r="Y530" s="217"/>
      <c r="Z530" s="221"/>
      <c r="AA530" s="220"/>
      <c r="AB530" s="217"/>
      <c r="AC530" s="219"/>
    </row>
    <row r="531" spans="1:29" ht="24">
      <c r="A531" s="27">
        <v>11</v>
      </c>
      <c r="B531" s="50" t="s">
        <v>381</v>
      </c>
      <c r="C531" s="47" t="s">
        <v>380</v>
      </c>
      <c r="D531" s="210"/>
      <c r="E531" s="39">
        <v>5</v>
      </c>
      <c r="F531" s="27">
        <v>10</v>
      </c>
      <c r="G531" s="148"/>
      <c r="H531" s="57" t="str">
        <f t="shared" si="16"/>
        <v/>
      </c>
      <c r="I531" s="149"/>
      <c r="J531" s="57" t="str">
        <f t="shared" si="17"/>
        <v/>
      </c>
      <c r="K531" s="66"/>
      <c r="L531" s="66"/>
      <c r="M531" s="66"/>
      <c r="N531" s="66"/>
      <c r="O531" s="66"/>
      <c r="P531" s="66"/>
      <c r="Q531" s="222"/>
      <c r="R531" s="197"/>
      <c r="S531" s="216"/>
      <c r="T531" s="217"/>
      <c r="U531" s="216"/>
      <c r="V531" s="183"/>
      <c r="W531" s="197"/>
      <c r="X531" s="221"/>
      <c r="Y531" s="217"/>
      <c r="Z531" s="221"/>
      <c r="AA531" s="220"/>
      <c r="AB531" s="217"/>
      <c r="AC531" s="219"/>
    </row>
    <row r="532" spans="1:29" ht="24">
      <c r="A532" s="27">
        <v>12</v>
      </c>
      <c r="B532" s="50" t="s">
        <v>104</v>
      </c>
      <c r="C532" s="47" t="s">
        <v>382</v>
      </c>
      <c r="D532" s="210"/>
      <c r="E532" s="39">
        <v>1</v>
      </c>
      <c r="F532" s="27">
        <v>2</v>
      </c>
      <c r="G532" s="148"/>
      <c r="H532" s="57" t="str">
        <f t="shared" si="16"/>
        <v/>
      </c>
      <c r="I532" s="149"/>
      <c r="J532" s="57" t="str">
        <f t="shared" si="17"/>
        <v/>
      </c>
      <c r="K532" s="66"/>
      <c r="L532" s="66"/>
      <c r="M532" s="66"/>
      <c r="N532" s="66"/>
      <c r="O532" s="66"/>
      <c r="P532" s="66"/>
      <c r="Q532" s="222"/>
      <c r="R532" s="197"/>
      <c r="S532" s="216"/>
      <c r="T532" s="217"/>
      <c r="U532" s="216"/>
      <c r="V532" s="183"/>
      <c r="W532" s="197"/>
      <c r="X532" s="221"/>
      <c r="Y532" s="217"/>
      <c r="Z532" s="221"/>
      <c r="AA532" s="220"/>
      <c r="AB532" s="217"/>
      <c r="AC532" s="219"/>
    </row>
    <row r="533" spans="1:29" ht="24">
      <c r="A533" s="27">
        <v>13</v>
      </c>
      <c r="B533" s="51" t="s">
        <v>104</v>
      </c>
      <c r="C533" s="47" t="s">
        <v>383</v>
      </c>
      <c r="D533" s="211"/>
      <c r="E533" s="39">
        <v>4</v>
      </c>
      <c r="F533" s="27">
        <v>8</v>
      </c>
      <c r="G533" s="148"/>
      <c r="H533" s="57" t="str">
        <f t="shared" si="16"/>
        <v/>
      </c>
      <c r="I533" s="149"/>
      <c r="J533" s="57" t="str">
        <f t="shared" si="17"/>
        <v/>
      </c>
      <c r="K533" s="66"/>
      <c r="L533" s="66"/>
      <c r="M533" s="66"/>
      <c r="N533" s="66"/>
      <c r="O533" s="66"/>
      <c r="P533" s="66"/>
      <c r="Q533" s="222"/>
      <c r="R533" s="197"/>
      <c r="S533" s="216"/>
      <c r="T533" s="217"/>
      <c r="U533" s="216"/>
      <c r="V533" s="183"/>
      <c r="W533" s="197"/>
      <c r="X533" s="221"/>
      <c r="Y533" s="217"/>
      <c r="Z533" s="221"/>
      <c r="AA533" s="220"/>
      <c r="AB533" s="217"/>
      <c r="AC533" s="219"/>
    </row>
    <row r="534" spans="1:29">
      <c r="A534" s="192" t="s">
        <v>39</v>
      </c>
      <c r="B534" s="192"/>
      <c r="C534" s="192"/>
      <c r="D534" s="192"/>
      <c r="E534" s="192"/>
      <c r="F534" s="192"/>
      <c r="G534" s="192"/>
      <c r="H534" s="69">
        <f>SUM(H519:H533)</f>
        <v>0</v>
      </c>
      <c r="I534" s="70"/>
      <c r="J534" s="69">
        <f>SUM(J519:J533)</f>
        <v>0</v>
      </c>
      <c r="K534" s="66"/>
      <c r="L534" s="86"/>
      <c r="M534" s="86"/>
      <c r="N534" s="71">
        <f>SUM(N519:N525)</f>
        <v>0</v>
      </c>
      <c r="O534" s="66"/>
      <c r="P534" s="71">
        <f>SUM(P519:P525)</f>
        <v>0</v>
      </c>
      <c r="Q534" s="83"/>
      <c r="R534" s="83"/>
      <c r="S534" s="74">
        <f>SUM(S519)</f>
        <v>0</v>
      </c>
      <c r="T534" s="75"/>
      <c r="U534" s="74">
        <f>SUM(U519)</f>
        <v>0</v>
      </c>
      <c r="V534" s="84"/>
      <c r="W534" s="84"/>
      <c r="X534" s="76">
        <f>SUM(X519)</f>
        <v>0</v>
      </c>
      <c r="Y534" s="77"/>
      <c r="Z534" s="76">
        <f>SUM(Z519)</f>
        <v>0</v>
      </c>
      <c r="AA534" s="78">
        <f>SUM(AA519)</f>
        <v>40000</v>
      </c>
      <c r="AB534" s="64"/>
      <c r="AC534" s="78">
        <f>SUM(AC519)</f>
        <v>40000</v>
      </c>
    </row>
    <row r="535" spans="1:29">
      <c r="A535" s="191" t="s">
        <v>498</v>
      </c>
      <c r="B535" s="191"/>
      <c r="C535" s="10" t="str">
        <f>IF(G533="","",SUM(H534+N534+S534+X534+AA534))</f>
        <v/>
      </c>
    </row>
    <row r="536" spans="1:29">
      <c r="A536" s="193" t="s">
        <v>499</v>
      </c>
      <c r="B536" s="194"/>
      <c r="C536" s="10" t="str">
        <f>IF(G533="","",SUM(J534,P534,U534,Z534,AC534))</f>
        <v/>
      </c>
    </row>
  </sheetData>
  <mergeCells count="613">
    <mergeCell ref="I524:I525"/>
    <mergeCell ref="J524:J525"/>
    <mergeCell ref="A534:G534"/>
    <mergeCell ref="A535:B535"/>
    <mergeCell ref="A536:B536"/>
    <mergeCell ref="A515:AC515"/>
    <mergeCell ref="A516:E516"/>
    <mergeCell ref="F516:U516"/>
    <mergeCell ref="V516:AC516"/>
    <mergeCell ref="D519:D533"/>
    <mergeCell ref="Q519:Q533"/>
    <mergeCell ref="R519:R533"/>
    <mergeCell ref="S519:S533"/>
    <mergeCell ref="T519:T533"/>
    <mergeCell ref="U519:U533"/>
    <mergeCell ref="V519:V533"/>
    <mergeCell ref="W519:W533"/>
    <mergeCell ref="X519:X533"/>
    <mergeCell ref="Y519:Y533"/>
    <mergeCell ref="Z519:Z533"/>
    <mergeCell ref="AA519:AA533"/>
    <mergeCell ref="AB519:AB533"/>
    <mergeCell ref="A496:G496"/>
    <mergeCell ref="A497:B497"/>
    <mergeCell ref="A498:B498"/>
    <mergeCell ref="G493:J493"/>
    <mergeCell ref="G495:J495"/>
    <mergeCell ref="R493:U493"/>
    <mergeCell ref="R495:U495"/>
    <mergeCell ref="AC519:AC533"/>
    <mergeCell ref="A522:A523"/>
    <mergeCell ref="B522:B523"/>
    <mergeCell ref="C522:C523"/>
    <mergeCell ref="E522:E523"/>
    <mergeCell ref="F522:F523"/>
    <mergeCell ref="G522:G523"/>
    <mergeCell ref="H522:H523"/>
    <mergeCell ref="I522:I523"/>
    <mergeCell ref="J522:J523"/>
    <mergeCell ref="A524:A525"/>
    <mergeCell ref="B524:B525"/>
    <mergeCell ref="C524:C525"/>
    <mergeCell ref="E524:E525"/>
    <mergeCell ref="F524:F525"/>
    <mergeCell ref="G524:G525"/>
    <mergeCell ref="H524:H525"/>
    <mergeCell ref="X83:X93"/>
    <mergeCell ref="Y83:Y93"/>
    <mergeCell ref="Z83:Z93"/>
    <mergeCell ref="AA83:AA93"/>
    <mergeCell ref="AB83:AB93"/>
    <mergeCell ref="AC83:AC93"/>
    <mergeCell ref="A94:G94"/>
    <mergeCell ref="A166:B166"/>
    <mergeCell ref="A165:B165"/>
    <mergeCell ref="AA162:AA163"/>
    <mergeCell ref="Z162:Z163"/>
    <mergeCell ref="Y162:Y163"/>
    <mergeCell ref="V162:V163"/>
    <mergeCell ref="U162:U163"/>
    <mergeCell ref="T162:T163"/>
    <mergeCell ref="S162:S163"/>
    <mergeCell ref="Q162:Q163"/>
    <mergeCell ref="A142:G142"/>
    <mergeCell ref="F138:U138"/>
    <mergeCell ref="A137:AC137"/>
    <mergeCell ref="V138:AC138"/>
    <mergeCell ref="A138:E138"/>
    <mergeCell ref="A143:B143"/>
    <mergeCell ref="AC429:AC432"/>
    <mergeCell ref="A433:G433"/>
    <mergeCell ref="A434:B434"/>
    <mergeCell ref="D418:D419"/>
    <mergeCell ref="T429:T432"/>
    <mergeCell ref="A426:E426"/>
    <mergeCell ref="Y429:Y432"/>
    <mergeCell ref="AB429:AB432"/>
    <mergeCell ref="AA429:AA432"/>
    <mergeCell ref="W429:W432"/>
    <mergeCell ref="Z429:Z432"/>
    <mergeCell ref="Q429:Q432"/>
    <mergeCell ref="X418:X419"/>
    <mergeCell ref="AB418:AB419"/>
    <mergeCell ref="F426:U426"/>
    <mergeCell ref="V426:AC426"/>
    <mergeCell ref="V429:V432"/>
    <mergeCell ref="X429:X432"/>
    <mergeCell ref="S429:S432"/>
    <mergeCell ref="A422:B422"/>
    <mergeCell ref="D492:D495"/>
    <mergeCell ref="A483:G483"/>
    <mergeCell ref="A484:B484"/>
    <mergeCell ref="A485:B485"/>
    <mergeCell ref="A464:B464"/>
    <mergeCell ref="A465:B465"/>
    <mergeCell ref="A468:AC468"/>
    <mergeCell ref="A469:E469"/>
    <mergeCell ref="A478:AC478"/>
    <mergeCell ref="A479:E479"/>
    <mergeCell ref="F479:U479"/>
    <mergeCell ref="V479:AC479"/>
    <mergeCell ref="F469:U469"/>
    <mergeCell ref="V469:AC469"/>
    <mergeCell ref="A473:G473"/>
    <mergeCell ref="A474:B474"/>
    <mergeCell ref="A475:B475"/>
    <mergeCell ref="A488:AC488"/>
    <mergeCell ref="A489:E489"/>
    <mergeCell ref="AA492:AA495"/>
    <mergeCell ref="AB492:AB495"/>
    <mergeCell ref="AC492:AC495"/>
    <mergeCell ref="A463:G463"/>
    <mergeCell ref="A453:G453"/>
    <mergeCell ref="A454:B454"/>
    <mergeCell ref="A455:B455"/>
    <mergeCell ref="A458:AC458"/>
    <mergeCell ref="F449:U449"/>
    <mergeCell ref="V439:AC439"/>
    <mergeCell ref="A444:B444"/>
    <mergeCell ref="F489:U489"/>
    <mergeCell ref="V489:AC489"/>
    <mergeCell ref="A448:AC448"/>
    <mergeCell ref="A449:E449"/>
    <mergeCell ref="A459:E459"/>
    <mergeCell ref="F459:U459"/>
    <mergeCell ref="V459:AC459"/>
    <mergeCell ref="V449:AC449"/>
    <mergeCell ref="A421:B421"/>
    <mergeCell ref="A443:G443"/>
    <mergeCell ref="A411:B411"/>
    <mergeCell ref="A395:E395"/>
    <mergeCell ref="F395:U395"/>
    <mergeCell ref="A414:AC414"/>
    <mergeCell ref="A401:B401"/>
    <mergeCell ref="A404:AC404"/>
    <mergeCell ref="U429:U432"/>
    <mergeCell ref="R429:R432"/>
    <mergeCell ref="AC418:AC419"/>
    <mergeCell ref="Y418:Y419"/>
    <mergeCell ref="V418:V419"/>
    <mergeCell ref="A420:G420"/>
    <mergeCell ref="U418:U419"/>
    <mergeCell ref="Z418:Z419"/>
    <mergeCell ref="A445:B445"/>
    <mergeCell ref="A438:AC438"/>
    <mergeCell ref="A439:E439"/>
    <mergeCell ref="F439:U439"/>
    <mergeCell ref="A425:AC425"/>
    <mergeCell ref="D429:D432"/>
    <mergeCell ref="A435:B435"/>
    <mergeCell ref="F385:U385"/>
    <mergeCell ref="V385:AC385"/>
    <mergeCell ref="F375:U375"/>
    <mergeCell ref="V375:AC375"/>
    <mergeCell ref="A379:G379"/>
    <mergeCell ref="F415:U415"/>
    <mergeCell ref="A369:G369"/>
    <mergeCell ref="A409:G409"/>
    <mergeCell ref="A410:B410"/>
    <mergeCell ref="A391:B391"/>
    <mergeCell ref="V395:AC395"/>
    <mergeCell ref="A399:G399"/>
    <mergeCell ref="A400:B400"/>
    <mergeCell ref="A394:AC394"/>
    <mergeCell ref="A375:E375"/>
    <mergeCell ref="A381:B381"/>
    <mergeCell ref="A380:B380"/>
    <mergeCell ref="A405:E405"/>
    <mergeCell ref="V405:AC405"/>
    <mergeCell ref="A370:B370"/>
    <mergeCell ref="A371:B371"/>
    <mergeCell ref="A374:AC374"/>
    <mergeCell ref="F405:U405"/>
    <mergeCell ref="X344:X348"/>
    <mergeCell ref="Y344:Y348"/>
    <mergeCell ref="Z344:Z348"/>
    <mergeCell ref="F330:U330"/>
    <mergeCell ref="F355:U355"/>
    <mergeCell ref="F365:U365"/>
    <mergeCell ref="A415:E415"/>
    <mergeCell ref="V415:AC415"/>
    <mergeCell ref="AA418:AA419"/>
    <mergeCell ref="R418:R419"/>
    <mergeCell ref="W418:W419"/>
    <mergeCell ref="A351:B351"/>
    <mergeCell ref="S344:S348"/>
    <mergeCell ref="T344:T348"/>
    <mergeCell ref="V344:V348"/>
    <mergeCell ref="W344:W348"/>
    <mergeCell ref="V355:AC355"/>
    <mergeCell ref="A355:E355"/>
    <mergeCell ref="S418:S419"/>
    <mergeCell ref="T418:T419"/>
    <mergeCell ref="A385:E385"/>
    <mergeCell ref="A384:AC384"/>
    <mergeCell ref="A389:G389"/>
    <mergeCell ref="A390:B390"/>
    <mergeCell ref="S302:S303"/>
    <mergeCell ref="A299:E299"/>
    <mergeCell ref="A306:B306"/>
    <mergeCell ref="AB288:AB292"/>
    <mergeCell ref="U288:U292"/>
    <mergeCell ref="V285:AC285"/>
    <mergeCell ref="D288:D292"/>
    <mergeCell ref="Q418:Q419"/>
    <mergeCell ref="A329:AC329"/>
    <mergeCell ref="V333:V334"/>
    <mergeCell ref="R333:R334"/>
    <mergeCell ref="A320:E320"/>
    <mergeCell ref="AA344:AA348"/>
    <mergeCell ref="AB344:AB348"/>
    <mergeCell ref="AC344:AC348"/>
    <mergeCell ref="Z333:Z334"/>
    <mergeCell ref="T333:T334"/>
    <mergeCell ref="F320:U320"/>
    <mergeCell ref="AB333:AB334"/>
    <mergeCell ref="V330:AC330"/>
    <mergeCell ref="A330:E330"/>
    <mergeCell ref="A341:E341"/>
    <mergeCell ref="F341:U341"/>
    <mergeCell ref="V341:AC341"/>
    <mergeCell ref="R183:R185"/>
    <mergeCell ref="V202:AC202"/>
    <mergeCell ref="F202:U202"/>
    <mergeCell ref="A206:G206"/>
    <mergeCell ref="X235:X237"/>
    <mergeCell ref="A259:B259"/>
    <mergeCell ref="A228:B228"/>
    <mergeCell ref="Y277:Y278"/>
    <mergeCell ref="Z277:Z278"/>
    <mergeCell ref="D277:D278"/>
    <mergeCell ref="Q277:Q278"/>
    <mergeCell ref="S235:S237"/>
    <mergeCell ref="A274:E274"/>
    <mergeCell ref="A144:B144"/>
    <mergeCell ref="F170:U170"/>
    <mergeCell ref="A211:AC211"/>
    <mergeCell ref="A155:B155"/>
    <mergeCell ref="W162:W163"/>
    <mergeCell ref="V159:AC159"/>
    <mergeCell ref="V151:V152"/>
    <mergeCell ref="AB151:AB152"/>
    <mergeCell ref="A148:E148"/>
    <mergeCell ref="W151:W152"/>
    <mergeCell ref="F148:U148"/>
    <mergeCell ref="X151:X152"/>
    <mergeCell ref="F192:U192"/>
    <mergeCell ref="A186:G186"/>
    <mergeCell ref="V192:AC192"/>
    <mergeCell ref="F180:U180"/>
    <mergeCell ref="A180:E180"/>
    <mergeCell ref="R162:R163"/>
    <mergeCell ref="D183:D185"/>
    <mergeCell ref="T151:T152"/>
    <mergeCell ref="A158:AC158"/>
    <mergeCell ref="A154:B154"/>
    <mergeCell ref="D162:D163"/>
    <mergeCell ref="X162:X163"/>
    <mergeCell ref="A133:B133"/>
    <mergeCell ref="A134:B134"/>
    <mergeCell ref="A116:AC116"/>
    <mergeCell ref="F117:U117"/>
    <mergeCell ref="AC120:AC121"/>
    <mergeCell ref="AB120:AB121"/>
    <mergeCell ref="Y120:Y121"/>
    <mergeCell ref="Z120:Z121"/>
    <mergeCell ref="A132:G132"/>
    <mergeCell ref="R120:R121"/>
    <mergeCell ref="W120:W121"/>
    <mergeCell ref="A123:B123"/>
    <mergeCell ref="X120:X121"/>
    <mergeCell ref="A124:B124"/>
    <mergeCell ref="A117:E117"/>
    <mergeCell ref="AA120:AA121"/>
    <mergeCell ref="Q120:Q121"/>
    <mergeCell ref="V120:V121"/>
    <mergeCell ref="S120:S121"/>
    <mergeCell ref="U120:U121"/>
    <mergeCell ref="T120:T121"/>
    <mergeCell ref="Z47:Z51"/>
    <mergeCell ref="A53:B53"/>
    <mergeCell ref="F58:U58"/>
    <mergeCell ref="A54:B54"/>
    <mergeCell ref="A27:G27"/>
    <mergeCell ref="AC61:AC73"/>
    <mergeCell ref="A99:AC99"/>
    <mergeCell ref="A128:E128"/>
    <mergeCell ref="F128:U128"/>
    <mergeCell ref="V128:AC128"/>
    <mergeCell ref="Z103:Z110"/>
    <mergeCell ref="AA103:AA110"/>
    <mergeCell ref="Y103:Y110"/>
    <mergeCell ref="A112:B112"/>
    <mergeCell ref="A113:B113"/>
    <mergeCell ref="X103:X110"/>
    <mergeCell ref="A95:B95"/>
    <mergeCell ref="A79:AC79"/>
    <mergeCell ref="A80:E80"/>
    <mergeCell ref="F80:U80"/>
    <mergeCell ref="V80:AC80"/>
    <mergeCell ref="Q83:Q93"/>
    <mergeCell ref="R83:R93"/>
    <mergeCell ref="S83:S93"/>
    <mergeCell ref="A111:G111"/>
    <mergeCell ref="F100:U100"/>
    <mergeCell ref="V100:AC100"/>
    <mergeCell ref="A76:B76"/>
    <mergeCell ref="R61:R73"/>
    <mergeCell ref="Y61:Y73"/>
    <mergeCell ref="W61:W73"/>
    <mergeCell ref="T61:T73"/>
    <mergeCell ref="T83:T93"/>
    <mergeCell ref="U83:U93"/>
    <mergeCell ref="V83:V93"/>
    <mergeCell ref="A96:B96"/>
    <mergeCell ref="A100:E100"/>
    <mergeCell ref="Q103:Q110"/>
    <mergeCell ref="R103:R110"/>
    <mergeCell ref="T103:T110"/>
    <mergeCell ref="X61:X73"/>
    <mergeCell ref="A75:B75"/>
    <mergeCell ref="S61:S73"/>
    <mergeCell ref="Q61:Q73"/>
    <mergeCell ref="U61:U73"/>
    <mergeCell ref="A74:G74"/>
    <mergeCell ref="V61:V73"/>
    <mergeCell ref="W83:W93"/>
    <mergeCell ref="A38:G38"/>
    <mergeCell ref="R36:R37"/>
    <mergeCell ref="S36:S37"/>
    <mergeCell ref="T36:T37"/>
    <mergeCell ref="X36:X37"/>
    <mergeCell ref="Y36:Y37"/>
    <mergeCell ref="A57:AC57"/>
    <mergeCell ref="R47:R51"/>
    <mergeCell ref="AA61:AA73"/>
    <mergeCell ref="Z61:Z73"/>
    <mergeCell ref="V58:AC58"/>
    <mergeCell ref="AB61:AB73"/>
    <mergeCell ref="U47:U51"/>
    <mergeCell ref="V47:V51"/>
    <mergeCell ref="W47:W51"/>
    <mergeCell ref="AA47:AA51"/>
    <mergeCell ref="V44:AC44"/>
    <mergeCell ref="A58:E58"/>
    <mergeCell ref="Q47:Q51"/>
    <mergeCell ref="S47:S51"/>
    <mergeCell ref="AC47:AC51"/>
    <mergeCell ref="AB47:AB51"/>
    <mergeCell ref="X47:X51"/>
    <mergeCell ref="Y47:Y51"/>
    <mergeCell ref="A16:B16"/>
    <mergeCell ref="A17:B17"/>
    <mergeCell ref="A32:AC32"/>
    <mergeCell ref="A33:E33"/>
    <mergeCell ref="F33:U33"/>
    <mergeCell ref="V33:AC33"/>
    <mergeCell ref="AA36:AA37"/>
    <mergeCell ref="AB36:AB37"/>
    <mergeCell ref="A28:B28"/>
    <mergeCell ref="A29:B29"/>
    <mergeCell ref="V24:V26"/>
    <mergeCell ref="F21:U21"/>
    <mergeCell ref="U24:U26"/>
    <mergeCell ref="U36:U37"/>
    <mergeCell ref="V36:V37"/>
    <mergeCell ref="W36:W37"/>
    <mergeCell ref="AC36:AC37"/>
    <mergeCell ref="W24:W26"/>
    <mergeCell ref="X24:X26"/>
    <mergeCell ref="Y24:Y26"/>
    <mergeCell ref="Z24:Z26"/>
    <mergeCell ref="AA24:AA26"/>
    <mergeCell ref="A10:AC10"/>
    <mergeCell ref="A11:E11"/>
    <mergeCell ref="F11:U11"/>
    <mergeCell ref="V11:AC11"/>
    <mergeCell ref="A15:G15"/>
    <mergeCell ref="R24:R26"/>
    <mergeCell ref="F44:U44"/>
    <mergeCell ref="A43:AC43"/>
    <mergeCell ref="A52:G52"/>
    <mergeCell ref="A44:E44"/>
    <mergeCell ref="Z36:Z37"/>
    <mergeCell ref="D36:D37"/>
    <mergeCell ref="A40:B40"/>
    <mergeCell ref="Q36:Q37"/>
    <mergeCell ref="AB24:AB26"/>
    <mergeCell ref="A20:AC20"/>
    <mergeCell ref="V21:AC21"/>
    <mergeCell ref="Q24:Q26"/>
    <mergeCell ref="S24:S26"/>
    <mergeCell ref="T24:T26"/>
    <mergeCell ref="AC24:AC26"/>
    <mergeCell ref="A39:B39"/>
    <mergeCell ref="A21:E21"/>
    <mergeCell ref="D24:D26"/>
    <mergeCell ref="AA151:AA152"/>
    <mergeCell ref="Z151:Z152"/>
    <mergeCell ref="A153:G153"/>
    <mergeCell ref="AA505:AA509"/>
    <mergeCell ref="A502:E502"/>
    <mergeCell ref="F502:U502"/>
    <mergeCell ref="AC151:AC152"/>
    <mergeCell ref="A164:G164"/>
    <mergeCell ref="Z505:Z509"/>
    <mergeCell ref="V505:V509"/>
    <mergeCell ref="A176:B176"/>
    <mergeCell ref="A175:B175"/>
    <mergeCell ref="W505:W509"/>
    <mergeCell ref="X505:X509"/>
    <mergeCell ref="Y505:Y509"/>
    <mergeCell ref="A170:E170"/>
    <mergeCell ref="V502:AC502"/>
    <mergeCell ref="Q505:Q509"/>
    <mergeCell ref="R505:R509"/>
    <mergeCell ref="S505:S509"/>
    <mergeCell ref="A217:B217"/>
    <mergeCell ref="Q235:Q237"/>
    <mergeCell ref="Y183:Y185"/>
    <mergeCell ref="V277:V278"/>
    <mergeCell ref="A231:AC231"/>
    <mergeCell ref="F232:U232"/>
    <mergeCell ref="AC333:AC334"/>
    <mergeCell ref="V222:AC222"/>
    <mergeCell ref="S183:S185"/>
    <mergeCell ref="X183:X185"/>
    <mergeCell ref="Z183:Z185"/>
    <mergeCell ref="W183:W185"/>
    <mergeCell ref="A197:B197"/>
    <mergeCell ref="AA333:AA334"/>
    <mergeCell ref="F222:U222"/>
    <mergeCell ref="S333:S334"/>
    <mergeCell ref="A270:B270"/>
    <mergeCell ref="A316:B316"/>
    <mergeCell ref="A310:E310"/>
    <mergeCell ref="AC302:AC303"/>
    <mergeCell ref="V302:V303"/>
    <mergeCell ref="Z302:Z303"/>
    <mergeCell ref="AA302:AA303"/>
    <mergeCell ref="Y302:Y303"/>
    <mergeCell ref="AB302:AB303"/>
    <mergeCell ref="X302:X303"/>
    <mergeCell ref="R277:R278"/>
    <mergeCell ref="T277:T278"/>
    <mergeCell ref="A510:G510"/>
    <mergeCell ref="A511:B511"/>
    <mergeCell ref="F212:U212"/>
    <mergeCell ref="V180:AC180"/>
    <mergeCell ref="A179:AC179"/>
    <mergeCell ref="A191:AC191"/>
    <mergeCell ref="AC183:AC185"/>
    <mergeCell ref="V183:V185"/>
    <mergeCell ref="A238:G238"/>
    <mergeCell ref="A216:G216"/>
    <mergeCell ref="A207:B207"/>
    <mergeCell ref="A239:B239"/>
    <mergeCell ref="V232:AC232"/>
    <mergeCell ref="A226:G226"/>
    <mergeCell ref="T183:T185"/>
    <mergeCell ref="A187:B187"/>
    <mergeCell ref="A188:B188"/>
    <mergeCell ref="AB183:AB185"/>
    <mergeCell ref="Q344:Q348"/>
    <mergeCell ref="R344:R348"/>
    <mergeCell ref="A293:G293"/>
    <mergeCell ref="A280:B280"/>
    <mergeCell ref="A279:G279"/>
    <mergeCell ref="F274:U274"/>
    <mergeCell ref="A232:E232"/>
    <mergeCell ref="A269:B269"/>
    <mergeCell ref="Q333:Q334"/>
    <mergeCell ref="V320:AC320"/>
    <mergeCell ref="A324:G324"/>
    <mergeCell ref="A326:B326"/>
    <mergeCell ref="A325:B325"/>
    <mergeCell ref="Y333:Y334"/>
    <mergeCell ref="U333:U334"/>
    <mergeCell ref="A260:B260"/>
    <mergeCell ref="A253:AC253"/>
    <mergeCell ref="S277:S278"/>
    <mergeCell ref="U277:U278"/>
    <mergeCell ref="AA277:AA278"/>
    <mergeCell ref="AC277:AC278"/>
    <mergeCell ref="AB277:AB278"/>
    <mergeCell ref="W277:W278"/>
    <mergeCell ref="X277:X278"/>
    <mergeCell ref="A281:B281"/>
    <mergeCell ref="V288:V292"/>
    <mergeCell ref="A294:B294"/>
    <mergeCell ref="X288:X292"/>
    <mergeCell ref="Z288:Z292"/>
    <mergeCell ref="A319:AC319"/>
    <mergeCell ref="R235:R237"/>
    <mergeCell ref="U235:U237"/>
    <mergeCell ref="T505:T509"/>
    <mergeCell ref="W302:W303"/>
    <mergeCell ref="R302:R303"/>
    <mergeCell ref="F299:U299"/>
    <mergeCell ref="W333:W334"/>
    <mergeCell ref="A365:E365"/>
    <mergeCell ref="A349:G349"/>
    <mergeCell ref="A350:B350"/>
    <mergeCell ref="A340:AC340"/>
    <mergeCell ref="AB505:AB509"/>
    <mergeCell ref="AC505:AC509"/>
    <mergeCell ref="V310:AC310"/>
    <mergeCell ref="V299:AC299"/>
    <mergeCell ref="A298:AC298"/>
    <mergeCell ref="A314:G314"/>
    <mergeCell ref="A309:AC309"/>
    <mergeCell ref="F310:U310"/>
    <mergeCell ref="W288:W292"/>
    <mergeCell ref="T288:T292"/>
    <mergeCell ref="D302:D303"/>
    <mergeCell ref="U302:U303"/>
    <mergeCell ref="T302:T303"/>
    <mergeCell ref="U505:U509"/>
    <mergeCell ref="A512:B512"/>
    <mergeCell ref="A196:G196"/>
    <mergeCell ref="A192:E192"/>
    <mergeCell ref="AA183:AA185"/>
    <mergeCell ref="U183:U185"/>
    <mergeCell ref="Q183:Q185"/>
    <mergeCell ref="S151:S152"/>
    <mergeCell ref="U151:U152"/>
    <mergeCell ref="Y151:Y152"/>
    <mergeCell ref="A221:AC221"/>
    <mergeCell ref="W235:W237"/>
    <mergeCell ref="V235:V237"/>
    <mergeCell ref="T235:T237"/>
    <mergeCell ref="AB235:AB237"/>
    <mergeCell ref="A201:AC201"/>
    <mergeCell ref="A218:B218"/>
    <mergeCell ref="A295:B295"/>
    <mergeCell ref="A305:B305"/>
    <mergeCell ref="A304:G304"/>
    <mergeCell ref="A222:E222"/>
    <mergeCell ref="D505:D509"/>
    <mergeCell ref="A227:B227"/>
    <mergeCell ref="Y235:Y237"/>
    <mergeCell ref="A335:G335"/>
    <mergeCell ref="V365:AC365"/>
    <mergeCell ref="A361:B361"/>
    <mergeCell ref="A364:AC364"/>
    <mergeCell ref="V148:AC148"/>
    <mergeCell ref="AC162:AC163"/>
    <mergeCell ref="V170:AC170"/>
    <mergeCell ref="A169:AC169"/>
    <mergeCell ref="A248:G248"/>
    <mergeCell ref="F285:U285"/>
    <mergeCell ref="Y288:Y292"/>
    <mergeCell ref="R288:R292"/>
    <mergeCell ref="D344:D348"/>
    <mergeCell ref="A336:B336"/>
    <mergeCell ref="U344:U348"/>
    <mergeCell ref="A315:B315"/>
    <mergeCell ref="F244:U244"/>
    <mergeCell ref="A198:B198"/>
    <mergeCell ref="A202:E202"/>
    <mergeCell ref="V212:AC212"/>
    <mergeCell ref="X333:X334"/>
    <mergeCell ref="A359:G359"/>
    <mergeCell ref="F159:U159"/>
    <mergeCell ref="D151:D152"/>
    <mergeCell ref="A501:AC501"/>
    <mergeCell ref="AC103:AC110"/>
    <mergeCell ref="V254:AC254"/>
    <mergeCell ref="F254:U254"/>
    <mergeCell ref="A254:E254"/>
    <mergeCell ref="A273:AC273"/>
    <mergeCell ref="F264:U264"/>
    <mergeCell ref="V264:AC264"/>
    <mergeCell ref="A258:G258"/>
    <mergeCell ref="AC288:AC292"/>
    <mergeCell ref="A174:G174"/>
    <mergeCell ref="AB162:AB163"/>
    <mergeCell ref="AB103:AB110"/>
    <mergeCell ref="V117:AC117"/>
    <mergeCell ref="A127:AC127"/>
    <mergeCell ref="A122:G122"/>
    <mergeCell ref="AA288:AA292"/>
    <mergeCell ref="AA235:AA237"/>
    <mergeCell ref="A243:AC243"/>
    <mergeCell ref="V274:AC274"/>
    <mergeCell ref="Q288:Q292"/>
    <mergeCell ref="A244:E244"/>
    <mergeCell ref="A360:B360"/>
    <mergeCell ref="A337:B337"/>
    <mergeCell ref="T47:T51"/>
    <mergeCell ref="Q302:Q303"/>
    <mergeCell ref="A147:AC147"/>
    <mergeCell ref="AC235:AC237"/>
    <mergeCell ref="S103:S110"/>
    <mergeCell ref="U103:U110"/>
    <mergeCell ref="V103:V110"/>
    <mergeCell ref="W103:W110"/>
    <mergeCell ref="A159:E159"/>
    <mergeCell ref="S288:S292"/>
    <mergeCell ref="A249:B249"/>
    <mergeCell ref="A268:G268"/>
    <mergeCell ref="A250:B250"/>
    <mergeCell ref="V244:AC244"/>
    <mergeCell ref="A263:AC263"/>
    <mergeCell ref="A240:B240"/>
    <mergeCell ref="A264:E264"/>
    <mergeCell ref="A208:B208"/>
    <mergeCell ref="A212:E212"/>
    <mergeCell ref="Q151:Q152"/>
    <mergeCell ref="R151:R152"/>
    <mergeCell ref="A284:AC284"/>
    <mergeCell ref="A285:E285"/>
    <mergeCell ref="Z235:Z237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Elżbieta EA. Abramek</cp:lastModifiedBy>
  <cp:lastPrinted>2025-02-07T12:22:31Z</cp:lastPrinted>
  <dcterms:created xsi:type="dcterms:W3CDTF">2016-03-18T07:53:20Z</dcterms:created>
  <dcterms:modified xsi:type="dcterms:W3CDTF">2025-05-26T11:25:12Z</dcterms:modified>
</cp:coreProperties>
</file>