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0\zamówienia\2025\Zaopatrzenie\ZP.220.22.25 Bielizna cz. I  WS\dla oferenta\"/>
    </mc:Choice>
  </mc:AlternateContent>
  <bookViews>
    <workbookView xWindow="0" yWindow="0" windowWidth="29010" windowHeight="11655"/>
  </bookViews>
  <sheets>
    <sheet name="I" sheetId="14" r:id="rId1"/>
  </sheets>
  <definedNames>
    <definedName name="_xlnm.Print_Area" localSheetId="0">I!$A$1:$M$59</definedName>
  </definedNames>
  <calcPr calcId="162913"/>
</workbook>
</file>

<file path=xl/calcChain.xml><?xml version="1.0" encoding="utf-8"?>
<calcChain xmlns="http://schemas.openxmlformats.org/spreadsheetml/2006/main">
  <c r="H58" i="14" l="1"/>
  <c r="F58" i="14"/>
  <c r="I58" i="14" s="1"/>
  <c r="H57" i="14"/>
  <c r="F57" i="14"/>
  <c r="F59" i="14" s="1"/>
  <c r="I57" i="14" l="1"/>
  <c r="I59" i="14" s="1"/>
  <c r="H53" i="14" l="1"/>
  <c r="F53" i="14"/>
  <c r="H52" i="14"/>
  <c r="F52" i="14"/>
  <c r="I52" i="14" s="1"/>
  <c r="H51" i="14"/>
  <c r="F51" i="14"/>
  <c r="I51" i="14" s="1"/>
  <c r="H48" i="14"/>
  <c r="F48" i="14"/>
  <c r="I48" i="14" s="1"/>
  <c r="H45" i="14"/>
  <c r="F45" i="14"/>
  <c r="I45" i="14" s="1"/>
  <c r="H42" i="14"/>
  <c r="F42" i="14"/>
  <c r="I42" i="14" s="1"/>
  <c r="H39" i="14"/>
  <c r="F39" i="14"/>
  <c r="I39" i="14" s="1"/>
  <c r="H35" i="14"/>
  <c r="F35" i="14"/>
  <c r="H34" i="14"/>
  <c r="F34" i="14"/>
  <c r="I34" i="14" s="1"/>
  <c r="H31" i="14"/>
  <c r="F31" i="14"/>
  <c r="I31" i="14" s="1"/>
  <c r="H27" i="14"/>
  <c r="F27" i="14"/>
  <c r="H26" i="14"/>
  <c r="F26" i="14"/>
  <c r="I26" i="14" s="1"/>
  <c r="H25" i="14"/>
  <c r="F25" i="14"/>
  <c r="I25" i="14" s="1"/>
  <c r="H21" i="14"/>
  <c r="F21" i="14"/>
  <c r="I21" i="14" s="1"/>
  <c r="H20" i="14"/>
  <c r="F20" i="14"/>
  <c r="I20" i="14" s="1"/>
  <c r="H16" i="14"/>
  <c r="F16" i="14"/>
  <c r="H15" i="14"/>
  <c r="F15" i="14"/>
  <c r="I15" i="14" s="1"/>
  <c r="H14" i="14"/>
  <c r="F14" i="14"/>
  <c r="I14" i="14" s="1"/>
  <c r="H10" i="14"/>
  <c r="F10" i="14"/>
  <c r="I10" i="14" s="1"/>
  <c r="H9" i="14"/>
  <c r="F9" i="14"/>
  <c r="H8" i="14"/>
  <c r="F8" i="14"/>
  <c r="I8" i="14" s="1"/>
  <c r="H4" i="14"/>
  <c r="F4" i="14"/>
  <c r="I4" i="14" s="1"/>
  <c r="H3" i="14"/>
  <c r="F3" i="14"/>
  <c r="F17" i="14" l="1"/>
  <c r="F54" i="14"/>
  <c r="F28" i="14"/>
  <c r="I28" i="14" s="1"/>
  <c r="F11" i="14"/>
  <c r="F22" i="14"/>
  <c r="I22" i="14" s="1"/>
  <c r="F36" i="14"/>
  <c r="F5" i="14"/>
  <c r="I9" i="14"/>
  <c r="I11" i="14" s="1"/>
  <c r="I53" i="14"/>
  <c r="I54" i="14" s="1"/>
  <c r="I3" i="14"/>
  <c r="I35" i="14"/>
  <c r="I36" i="14" s="1"/>
  <c r="I16" i="14"/>
  <c r="I17" i="14" s="1"/>
  <c r="I27" i="14"/>
  <c r="I5" i="14" l="1"/>
</calcChain>
</file>

<file path=xl/sharedStrings.xml><?xml version="1.0" encoding="utf-8"?>
<sst xmlns="http://schemas.openxmlformats.org/spreadsheetml/2006/main" count="308" uniqueCount="57">
  <si>
    <t>VAT (%)</t>
  </si>
  <si>
    <t>Opis</t>
  </si>
  <si>
    <t>Cena jednostkowa netto</t>
  </si>
  <si>
    <t>Wartość brutto</t>
  </si>
  <si>
    <t>Wartość netto</t>
  </si>
  <si>
    <t>Cena jednostkowa brutto</t>
  </si>
  <si>
    <t>RAZEM</t>
  </si>
  <si>
    <t>X</t>
  </si>
  <si>
    <t>Lp.</t>
  </si>
  <si>
    <t>JM</t>
  </si>
  <si>
    <t>sztuka</t>
  </si>
  <si>
    <t>Zamawiana liczba (JM) na okres 36 miesięcy</t>
  </si>
  <si>
    <t>Nazwa producenta</t>
  </si>
  <si>
    <t>Kieszeń samoprzylepna jednokomorowa sterylna</t>
  </si>
  <si>
    <t xml:space="preserve">Ściereczka sterylna do osuszania rąk </t>
  </si>
  <si>
    <t>Osłona uchwytu lampy operacyjnej</t>
  </si>
  <si>
    <t>Osłona szyi i karku</t>
  </si>
  <si>
    <t xml:space="preserve">Ubranie chirurgiczne </t>
  </si>
  <si>
    <t>komplet</t>
  </si>
  <si>
    <t>Serweta operacyjna z gazy niejałowa 45x45cm</t>
  </si>
  <si>
    <t>Fartuch wizytacyjny</t>
  </si>
  <si>
    <t>Kieszeń samoprzylepna dwukomorowa sterylna</t>
  </si>
  <si>
    <t>x</t>
  </si>
  <si>
    <t>Bluza ogrzewająca</t>
  </si>
  <si>
    <t>Maska z osłoną na oczy</t>
  </si>
  <si>
    <t>Nazwa wyrobu</t>
  </si>
  <si>
    <t>Numer katalogowy</t>
  </si>
  <si>
    <t>Torba do niedrożności</t>
  </si>
  <si>
    <t>Podkład na rolce o wymiarach 50cmx50mb.</t>
  </si>
  <si>
    <t>Podkład na rolce o wymiarach 60cmx50mb</t>
  </si>
  <si>
    <t>Podkład na rolce o wymiarach 33cmx25mb.</t>
  </si>
  <si>
    <t>op = 2 sztuki</t>
  </si>
  <si>
    <t>Torba na płyny</t>
  </si>
  <si>
    <t>Osłona na kończynę</t>
  </si>
  <si>
    <t>Poszwa medyczna</t>
  </si>
  <si>
    <t>Prześcieradło medyczne</t>
  </si>
  <si>
    <t>Zadanie nr 1: Poszwy i prześcieradła medyczne niejałowe</t>
  </si>
  <si>
    <t>Zadanie nr 2: Podkłady na rolce</t>
  </si>
  <si>
    <t>Zadanie nr 4: Podkłady nieprzemakalne</t>
  </si>
  <si>
    <t>Podkład nieprzemakalny 175x80 cm (+/-10cm)</t>
  </si>
  <si>
    <t>Podkład nieprzemakalny 210x80cm (+/-10cm)</t>
  </si>
  <si>
    <t>Uchwyt z rzepem</t>
  </si>
  <si>
    <t xml:space="preserve">Wielkość opakowania jednostkowego/ kartonowego </t>
  </si>
  <si>
    <t>Poszewka</t>
  </si>
  <si>
    <t>Poszwa</t>
  </si>
  <si>
    <t>Prześcieradło</t>
  </si>
  <si>
    <t>Zadanie nr 3: Pościel niejałowa</t>
  </si>
  <si>
    <t>Serweta operacyjna z gazy jałowa 75x90cm</t>
  </si>
  <si>
    <t>Zadanie nr 5: Kieszenie i uchywyty</t>
  </si>
  <si>
    <t>Zadanie nr 6: Ściereczki do osuszania rąk jałowe</t>
  </si>
  <si>
    <t>Zadanie nr 7: Torby na płyny</t>
  </si>
  <si>
    <t>Zadanie nr 8: Osłony uchwytu lampy operacyjnej jałowe</t>
  </si>
  <si>
    <t>Zadanie nr 9: Fartuchy wizytacyjne niejałowe</t>
  </si>
  <si>
    <t>Zadanie nr 10: Ubrania chirurgiczne niejałowe</t>
  </si>
  <si>
    <t>Zadanie nr 11: Bluzy ogrzewajace</t>
  </si>
  <si>
    <t>Zadanie nr 12: Osłony</t>
  </si>
  <si>
    <t>Zadanie nr 13: Serwety z gazy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</si>
</sst>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z_ł"/>
    <numFmt numFmtId="165" formatCode="#,##0\ _z_ł"/>
  </numFmts>
  <fonts count="5" x14ac:knownFonts="1">
    <font>
      <sz val="10"/>
      <name val="Arial CE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0" xfId="0" applyFont="1" applyFill="1" applyBorder="1"/>
    <xf numFmtId="0" fontId="1" fillId="0" borderId="1" xfId="0" applyFont="1" applyBorder="1"/>
    <xf numFmtId="164" fontId="1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164" fontId="1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view="pageLayout" zoomScaleNormal="100" workbookViewId="0">
      <selection activeCell="J57" sqref="J57"/>
    </sheetView>
  </sheetViews>
  <sheetFormatPr defaultRowHeight="12.75" x14ac:dyDescent="0.2"/>
  <cols>
    <col min="1" max="1" width="3.28515625" bestFit="1" customWidth="1"/>
    <col min="2" max="2" width="22" bestFit="1" customWidth="1"/>
    <col min="4" max="4" width="9.5703125" bestFit="1" customWidth="1"/>
    <col min="5" max="5" width="8.28515625" bestFit="1" customWidth="1"/>
    <col min="6" max="6" width="11.7109375" bestFit="1" customWidth="1"/>
    <col min="9" max="9" width="10" bestFit="1" customWidth="1"/>
    <col min="13" max="13" width="18.140625" customWidth="1"/>
  </cols>
  <sheetData>
    <row r="1" spans="1:13" s="3" customFormat="1" ht="44.25" customHeight="1" x14ac:dyDescent="0.2">
      <c r="A1" s="31" t="s">
        <v>36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18" customFormat="1" ht="42" x14ac:dyDescent="0.15">
      <c r="A2" s="16" t="s">
        <v>8</v>
      </c>
      <c r="B2" s="16" t="s">
        <v>1</v>
      </c>
      <c r="C2" s="17" t="s">
        <v>9</v>
      </c>
      <c r="D2" s="16" t="s">
        <v>11</v>
      </c>
      <c r="E2" s="16" t="s">
        <v>2</v>
      </c>
      <c r="F2" s="16" t="s">
        <v>4</v>
      </c>
      <c r="G2" s="16" t="s">
        <v>0</v>
      </c>
      <c r="H2" s="16" t="s">
        <v>5</v>
      </c>
      <c r="I2" s="16" t="s">
        <v>3</v>
      </c>
      <c r="J2" s="2" t="s">
        <v>12</v>
      </c>
      <c r="K2" s="2" t="s">
        <v>25</v>
      </c>
      <c r="L2" s="2" t="s">
        <v>26</v>
      </c>
      <c r="M2" s="2" t="s">
        <v>42</v>
      </c>
    </row>
    <row r="3" spans="1:13" s="3" customFormat="1" ht="28.5" customHeight="1" x14ac:dyDescent="0.2">
      <c r="A3" s="4">
        <v>1</v>
      </c>
      <c r="B3" s="20" t="s">
        <v>34</v>
      </c>
      <c r="C3" s="4" t="s">
        <v>10</v>
      </c>
      <c r="D3" s="21">
        <v>9000</v>
      </c>
      <c r="E3" s="5"/>
      <c r="F3" s="5">
        <f>D3*E3</f>
        <v>0</v>
      </c>
      <c r="G3" s="4">
        <v>8</v>
      </c>
      <c r="H3" s="6">
        <f t="shared" ref="H3:I4" si="0">E3+8%*E3</f>
        <v>0</v>
      </c>
      <c r="I3" s="5">
        <f t="shared" si="0"/>
        <v>0</v>
      </c>
      <c r="J3" s="25"/>
      <c r="K3" s="25"/>
      <c r="L3" s="25"/>
      <c r="M3" s="26"/>
    </row>
    <row r="4" spans="1:13" s="3" customFormat="1" ht="39.950000000000003" customHeight="1" x14ac:dyDescent="0.2">
      <c r="A4" s="4">
        <v>2</v>
      </c>
      <c r="B4" s="20" t="s">
        <v>35</v>
      </c>
      <c r="C4" s="4" t="s">
        <v>10</v>
      </c>
      <c r="D4" s="21">
        <v>65000</v>
      </c>
      <c r="E4" s="5"/>
      <c r="F4" s="5">
        <f>D4*E4</f>
        <v>0</v>
      </c>
      <c r="G4" s="4">
        <v>8</v>
      </c>
      <c r="H4" s="6">
        <f t="shared" si="0"/>
        <v>0</v>
      </c>
      <c r="I4" s="5">
        <f t="shared" si="0"/>
        <v>0</v>
      </c>
      <c r="J4" s="25"/>
      <c r="K4" s="25"/>
      <c r="L4" s="25"/>
      <c r="M4" s="26"/>
    </row>
    <row r="5" spans="1:13" s="10" customFormat="1" ht="18" customHeight="1" x14ac:dyDescent="0.2">
      <c r="A5" s="7" t="s">
        <v>7</v>
      </c>
      <c r="B5" s="8" t="s">
        <v>6</v>
      </c>
      <c r="C5" s="7" t="s">
        <v>7</v>
      </c>
      <c r="D5" s="7" t="s">
        <v>7</v>
      </c>
      <c r="E5" s="7" t="s">
        <v>7</v>
      </c>
      <c r="F5" s="9">
        <f>SUM(F3:F4)</f>
        <v>0</v>
      </c>
      <c r="G5" s="7" t="s">
        <v>7</v>
      </c>
      <c r="H5" s="7" t="s">
        <v>7</v>
      </c>
      <c r="I5" s="9">
        <f>F5+8%*F5</f>
        <v>0</v>
      </c>
      <c r="J5" s="7" t="s">
        <v>7</v>
      </c>
      <c r="K5" s="7"/>
      <c r="L5" s="7" t="s">
        <v>7</v>
      </c>
      <c r="M5" s="7" t="s">
        <v>7</v>
      </c>
    </row>
    <row r="6" spans="1:13" s="3" customFormat="1" ht="21.75" customHeight="1" x14ac:dyDescent="0.2">
      <c r="A6" s="31" t="s">
        <v>37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18" customFormat="1" ht="42" x14ac:dyDescent="0.15">
      <c r="A7" s="16" t="s">
        <v>8</v>
      </c>
      <c r="B7" s="16" t="s">
        <v>1</v>
      </c>
      <c r="C7" s="17" t="s">
        <v>9</v>
      </c>
      <c r="D7" s="16" t="s">
        <v>11</v>
      </c>
      <c r="E7" s="16" t="s">
        <v>2</v>
      </c>
      <c r="F7" s="16" t="s">
        <v>4</v>
      </c>
      <c r="G7" s="16" t="s">
        <v>0</v>
      </c>
      <c r="H7" s="16" t="s">
        <v>5</v>
      </c>
      <c r="I7" s="16" t="s">
        <v>3</v>
      </c>
      <c r="J7" s="2" t="s">
        <v>12</v>
      </c>
      <c r="K7" s="2" t="s">
        <v>25</v>
      </c>
      <c r="L7" s="2" t="s">
        <v>26</v>
      </c>
      <c r="M7" s="2" t="s">
        <v>42</v>
      </c>
    </row>
    <row r="8" spans="1:13" s="3" customFormat="1" ht="24" x14ac:dyDescent="0.2">
      <c r="A8" s="4">
        <v>1</v>
      </c>
      <c r="B8" s="20" t="s">
        <v>28</v>
      </c>
      <c r="C8" s="4" t="s">
        <v>10</v>
      </c>
      <c r="D8" s="21">
        <v>18000</v>
      </c>
      <c r="E8" s="6"/>
      <c r="F8" s="6">
        <f>D8*E8</f>
        <v>0</v>
      </c>
      <c r="G8" s="4">
        <v>8</v>
      </c>
      <c r="H8" s="5">
        <f t="shared" ref="H8:I10" si="1">E8+8%*E8</f>
        <v>0</v>
      </c>
      <c r="I8" s="6">
        <f t="shared" si="1"/>
        <v>0</v>
      </c>
      <c r="J8" s="27"/>
      <c r="K8" s="27"/>
      <c r="L8" s="27"/>
      <c r="M8" s="28"/>
    </row>
    <row r="9" spans="1:13" s="3" customFormat="1" ht="28.5" customHeight="1" x14ac:dyDescent="0.2">
      <c r="A9" s="4">
        <v>2</v>
      </c>
      <c r="B9" s="20" t="s">
        <v>29</v>
      </c>
      <c r="C9" s="4" t="s">
        <v>10</v>
      </c>
      <c r="D9" s="21">
        <v>6000</v>
      </c>
      <c r="E9" s="5"/>
      <c r="F9" s="6">
        <f t="shared" ref="F9:F10" si="2">D9*E9</f>
        <v>0</v>
      </c>
      <c r="G9" s="4">
        <v>8</v>
      </c>
      <c r="H9" s="5">
        <f t="shared" si="1"/>
        <v>0</v>
      </c>
      <c r="I9" s="6">
        <f t="shared" si="1"/>
        <v>0</v>
      </c>
      <c r="J9" s="25"/>
      <c r="K9" s="25"/>
      <c r="L9" s="25"/>
      <c r="M9" s="26"/>
    </row>
    <row r="10" spans="1:13" s="3" customFormat="1" ht="48.75" customHeight="1" x14ac:dyDescent="0.2">
      <c r="A10" s="4">
        <v>3</v>
      </c>
      <c r="B10" s="20" t="s">
        <v>30</v>
      </c>
      <c r="C10" s="4" t="s">
        <v>10</v>
      </c>
      <c r="D10" s="21">
        <v>5000</v>
      </c>
      <c r="E10" s="5"/>
      <c r="F10" s="6">
        <f t="shared" si="2"/>
        <v>0</v>
      </c>
      <c r="G10" s="4">
        <v>8</v>
      </c>
      <c r="H10" s="5">
        <f t="shared" si="1"/>
        <v>0</v>
      </c>
      <c r="I10" s="6">
        <f t="shared" si="1"/>
        <v>0</v>
      </c>
      <c r="J10" s="25"/>
      <c r="K10" s="25"/>
      <c r="L10" s="25"/>
      <c r="M10" s="26"/>
    </row>
    <row r="11" spans="1:13" s="10" customFormat="1" ht="21.75" customHeight="1" x14ac:dyDescent="0.2">
      <c r="A11" s="7" t="s">
        <v>7</v>
      </c>
      <c r="B11" s="8" t="s">
        <v>6</v>
      </c>
      <c r="C11" s="7" t="s">
        <v>7</v>
      </c>
      <c r="D11" s="7" t="s">
        <v>7</v>
      </c>
      <c r="E11" s="7" t="s">
        <v>7</v>
      </c>
      <c r="F11" s="9">
        <f>SUM(F8:F10)</f>
        <v>0</v>
      </c>
      <c r="G11" s="7" t="s">
        <v>7</v>
      </c>
      <c r="H11" s="7" t="s">
        <v>7</v>
      </c>
      <c r="I11" s="9">
        <f>SUM(I8:I10)</f>
        <v>0</v>
      </c>
      <c r="J11" s="7" t="s">
        <v>7</v>
      </c>
      <c r="K11" s="7"/>
      <c r="L11" s="7" t="s">
        <v>7</v>
      </c>
      <c r="M11" s="7" t="s">
        <v>7</v>
      </c>
    </row>
    <row r="12" spans="1:13" s="3" customFormat="1" ht="21.75" customHeight="1" x14ac:dyDescent="0.2">
      <c r="A12" s="31" t="s">
        <v>46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s="18" customFormat="1" ht="42" x14ac:dyDescent="0.15">
      <c r="A13" s="16" t="s">
        <v>8</v>
      </c>
      <c r="B13" s="16" t="s">
        <v>1</v>
      </c>
      <c r="C13" s="17" t="s">
        <v>9</v>
      </c>
      <c r="D13" s="16" t="s">
        <v>11</v>
      </c>
      <c r="E13" s="16" t="s">
        <v>2</v>
      </c>
      <c r="F13" s="16" t="s">
        <v>4</v>
      </c>
      <c r="G13" s="16" t="s">
        <v>0</v>
      </c>
      <c r="H13" s="16" t="s">
        <v>5</v>
      </c>
      <c r="I13" s="16" t="s">
        <v>3</v>
      </c>
      <c r="J13" s="2" t="s">
        <v>12</v>
      </c>
      <c r="K13" s="2" t="s">
        <v>25</v>
      </c>
      <c r="L13" s="2" t="s">
        <v>26</v>
      </c>
      <c r="M13" s="2" t="s">
        <v>42</v>
      </c>
    </row>
    <row r="14" spans="1:13" s="3" customFormat="1" ht="21.95" customHeight="1" x14ac:dyDescent="0.2">
      <c r="A14" s="4">
        <v>1</v>
      </c>
      <c r="B14" s="20" t="s">
        <v>43</v>
      </c>
      <c r="C14" s="4" t="s">
        <v>10</v>
      </c>
      <c r="D14" s="21">
        <v>50000</v>
      </c>
      <c r="E14" s="6"/>
      <c r="F14" s="6">
        <f>D14*E14</f>
        <v>0</v>
      </c>
      <c r="G14" s="4">
        <v>8</v>
      </c>
      <c r="H14" s="5">
        <f t="shared" ref="H14:I16" si="3">E14+8%*E14</f>
        <v>0</v>
      </c>
      <c r="I14" s="6">
        <f t="shared" si="3"/>
        <v>0</v>
      </c>
      <c r="J14" s="27"/>
      <c r="K14" s="27"/>
      <c r="L14" s="27"/>
      <c r="M14" s="28"/>
    </row>
    <row r="15" spans="1:13" s="3" customFormat="1" ht="28.5" customHeight="1" x14ac:dyDescent="0.2">
      <c r="A15" s="4">
        <v>2</v>
      </c>
      <c r="B15" s="20" t="s">
        <v>44</v>
      </c>
      <c r="C15" s="4" t="s">
        <v>10</v>
      </c>
      <c r="D15" s="21">
        <v>50000</v>
      </c>
      <c r="E15" s="5"/>
      <c r="F15" s="6">
        <f t="shared" ref="F15:F16" si="4">D15*E15</f>
        <v>0</v>
      </c>
      <c r="G15" s="4">
        <v>8</v>
      </c>
      <c r="H15" s="5">
        <f t="shared" si="3"/>
        <v>0</v>
      </c>
      <c r="I15" s="6">
        <f t="shared" si="3"/>
        <v>0</v>
      </c>
      <c r="J15" s="25"/>
      <c r="K15" s="25"/>
      <c r="L15" s="25"/>
      <c r="M15" s="26"/>
    </row>
    <row r="16" spans="1:13" s="3" customFormat="1" ht="30" customHeight="1" x14ac:dyDescent="0.2">
      <c r="A16" s="4">
        <v>3</v>
      </c>
      <c r="B16" s="20" t="s">
        <v>45</v>
      </c>
      <c r="C16" s="4" t="s">
        <v>10</v>
      </c>
      <c r="D16" s="21">
        <v>50000</v>
      </c>
      <c r="E16" s="5"/>
      <c r="F16" s="6">
        <f t="shared" si="4"/>
        <v>0</v>
      </c>
      <c r="G16" s="4">
        <v>8</v>
      </c>
      <c r="H16" s="5">
        <f t="shared" si="3"/>
        <v>0</v>
      </c>
      <c r="I16" s="6">
        <f t="shared" si="3"/>
        <v>0</v>
      </c>
      <c r="J16" s="25"/>
      <c r="K16" s="25"/>
      <c r="L16" s="25"/>
      <c r="M16" s="26"/>
    </row>
    <row r="17" spans="1:13" s="10" customFormat="1" ht="21.75" customHeight="1" x14ac:dyDescent="0.2">
      <c r="A17" s="7" t="s">
        <v>7</v>
      </c>
      <c r="B17" s="8" t="s">
        <v>6</v>
      </c>
      <c r="C17" s="7" t="s">
        <v>7</v>
      </c>
      <c r="D17" s="7" t="s">
        <v>7</v>
      </c>
      <c r="E17" s="7" t="s">
        <v>7</v>
      </c>
      <c r="F17" s="9">
        <f>SUM(F14:F16)</f>
        <v>0</v>
      </c>
      <c r="G17" s="7" t="s">
        <v>7</v>
      </c>
      <c r="H17" s="7" t="s">
        <v>7</v>
      </c>
      <c r="I17" s="9">
        <f>SUM(I14:I16)</f>
        <v>0</v>
      </c>
      <c r="J17" s="7" t="s">
        <v>7</v>
      </c>
      <c r="K17" s="7"/>
      <c r="L17" s="7" t="s">
        <v>7</v>
      </c>
      <c r="M17" s="7" t="s">
        <v>7</v>
      </c>
    </row>
    <row r="18" spans="1:13" s="3" customFormat="1" ht="35.25" customHeight="1" x14ac:dyDescent="0.2">
      <c r="A18" s="31" t="s">
        <v>38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s="18" customFormat="1" ht="42" x14ac:dyDescent="0.15">
      <c r="A19" s="16" t="s">
        <v>8</v>
      </c>
      <c r="B19" s="16" t="s">
        <v>1</v>
      </c>
      <c r="C19" s="17" t="s">
        <v>9</v>
      </c>
      <c r="D19" s="16" t="s">
        <v>11</v>
      </c>
      <c r="E19" s="16" t="s">
        <v>2</v>
      </c>
      <c r="F19" s="16" t="s">
        <v>4</v>
      </c>
      <c r="G19" s="16" t="s">
        <v>0</v>
      </c>
      <c r="H19" s="16" t="s">
        <v>5</v>
      </c>
      <c r="I19" s="16" t="s">
        <v>3</v>
      </c>
      <c r="J19" s="2" t="s">
        <v>12</v>
      </c>
      <c r="K19" s="2" t="s">
        <v>25</v>
      </c>
      <c r="L19" s="2" t="s">
        <v>26</v>
      </c>
      <c r="M19" s="2" t="s">
        <v>42</v>
      </c>
    </row>
    <row r="20" spans="1:13" s="3" customFormat="1" ht="34.5" customHeight="1" x14ac:dyDescent="0.2">
      <c r="A20" s="11">
        <v>1</v>
      </c>
      <c r="B20" s="20" t="s">
        <v>39</v>
      </c>
      <c r="C20" s="4" t="s">
        <v>10</v>
      </c>
      <c r="D20" s="22">
        <v>3000</v>
      </c>
      <c r="E20" s="5"/>
      <c r="F20" s="5">
        <f>D20*E20</f>
        <v>0</v>
      </c>
      <c r="G20" s="4">
        <v>8</v>
      </c>
      <c r="H20" s="6">
        <f t="shared" ref="H20:I21" si="5">E20+8%*E20</f>
        <v>0</v>
      </c>
      <c r="I20" s="5">
        <f t="shared" si="5"/>
        <v>0</v>
      </c>
      <c r="J20" s="25"/>
      <c r="K20" s="25"/>
      <c r="L20" s="25"/>
      <c r="M20" s="26"/>
    </row>
    <row r="21" spans="1:13" s="3" customFormat="1" ht="24" x14ac:dyDescent="0.2">
      <c r="A21" s="11">
        <v>2</v>
      </c>
      <c r="B21" s="20" t="s">
        <v>40</v>
      </c>
      <c r="C21" s="4" t="s">
        <v>10</v>
      </c>
      <c r="D21" s="22">
        <v>120000</v>
      </c>
      <c r="E21" s="5"/>
      <c r="F21" s="5">
        <f>D21*E21</f>
        <v>0</v>
      </c>
      <c r="G21" s="4">
        <v>8</v>
      </c>
      <c r="H21" s="6">
        <f t="shared" si="5"/>
        <v>0</v>
      </c>
      <c r="I21" s="5">
        <f t="shared" si="5"/>
        <v>0</v>
      </c>
      <c r="J21" s="25"/>
      <c r="K21" s="25"/>
      <c r="L21" s="25"/>
      <c r="M21" s="26"/>
    </row>
    <row r="22" spans="1:13" s="10" customFormat="1" ht="16.5" customHeight="1" x14ac:dyDescent="0.2">
      <c r="A22" s="7" t="s">
        <v>7</v>
      </c>
      <c r="B22" s="8" t="s">
        <v>6</v>
      </c>
      <c r="C22" s="7" t="s">
        <v>7</v>
      </c>
      <c r="D22" s="7" t="s">
        <v>7</v>
      </c>
      <c r="E22" s="7" t="s">
        <v>7</v>
      </c>
      <c r="F22" s="9">
        <f>SUM(F20:F21)</f>
        <v>0</v>
      </c>
      <c r="G22" s="7" t="s">
        <v>7</v>
      </c>
      <c r="H22" s="7" t="s">
        <v>7</v>
      </c>
      <c r="I22" s="9">
        <f>F22+8%*F22</f>
        <v>0</v>
      </c>
      <c r="J22" s="7" t="s">
        <v>7</v>
      </c>
      <c r="K22" s="7"/>
      <c r="L22" s="7" t="s">
        <v>7</v>
      </c>
      <c r="M22" s="7" t="s">
        <v>7</v>
      </c>
    </row>
    <row r="23" spans="1:13" s="3" customFormat="1" ht="21.75" customHeight="1" x14ac:dyDescent="0.2">
      <c r="A23" s="31" t="s">
        <v>48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3" s="18" customFormat="1" ht="42" x14ac:dyDescent="0.15">
      <c r="A24" s="16" t="s">
        <v>8</v>
      </c>
      <c r="B24" s="16" t="s">
        <v>1</v>
      </c>
      <c r="C24" s="17" t="s">
        <v>9</v>
      </c>
      <c r="D24" s="16" t="s">
        <v>11</v>
      </c>
      <c r="E24" s="16" t="s">
        <v>2</v>
      </c>
      <c r="F24" s="16" t="s">
        <v>4</v>
      </c>
      <c r="G24" s="16" t="s">
        <v>0</v>
      </c>
      <c r="H24" s="16" t="s">
        <v>5</v>
      </c>
      <c r="I24" s="16" t="s">
        <v>3</v>
      </c>
      <c r="J24" s="2" t="s">
        <v>12</v>
      </c>
      <c r="K24" s="2" t="s">
        <v>25</v>
      </c>
      <c r="L24" s="2" t="s">
        <v>26</v>
      </c>
      <c r="M24" s="2" t="s">
        <v>42</v>
      </c>
    </row>
    <row r="25" spans="1:13" s="3" customFormat="1" ht="24" x14ac:dyDescent="0.2">
      <c r="A25" s="11">
        <v>1</v>
      </c>
      <c r="B25" s="20" t="s">
        <v>13</v>
      </c>
      <c r="C25" s="4" t="s">
        <v>10</v>
      </c>
      <c r="D25" s="22">
        <v>5000</v>
      </c>
      <c r="E25" s="5"/>
      <c r="F25" s="5">
        <f t="shared" ref="F25:F27" si="6">D25*E25</f>
        <v>0</v>
      </c>
      <c r="G25" s="4">
        <v>8</v>
      </c>
      <c r="H25" s="6">
        <f t="shared" ref="H25:I27" si="7">E25+8%*E25</f>
        <v>0</v>
      </c>
      <c r="I25" s="5">
        <f t="shared" si="7"/>
        <v>0</v>
      </c>
      <c r="J25" s="25"/>
      <c r="K25" s="25"/>
      <c r="L25" s="25"/>
      <c r="M25" s="26"/>
    </row>
    <row r="26" spans="1:13" s="3" customFormat="1" ht="24" x14ac:dyDescent="0.2">
      <c r="A26" s="4">
        <v>2</v>
      </c>
      <c r="B26" s="20" t="s">
        <v>21</v>
      </c>
      <c r="C26" s="4" t="s">
        <v>10</v>
      </c>
      <c r="D26" s="22">
        <v>3000</v>
      </c>
      <c r="E26" s="5"/>
      <c r="F26" s="5">
        <f t="shared" si="6"/>
        <v>0</v>
      </c>
      <c r="G26" s="4">
        <v>8</v>
      </c>
      <c r="H26" s="6">
        <f t="shared" si="7"/>
        <v>0</v>
      </c>
      <c r="I26" s="5">
        <f t="shared" si="7"/>
        <v>0</v>
      </c>
      <c r="J26" s="25"/>
      <c r="K26" s="25"/>
      <c r="L26" s="25"/>
      <c r="M26" s="26"/>
    </row>
    <row r="27" spans="1:13" s="13" customFormat="1" ht="23.25" customHeight="1" x14ac:dyDescent="0.2">
      <c r="A27" s="4">
        <v>3</v>
      </c>
      <c r="B27" s="20" t="s">
        <v>41</v>
      </c>
      <c r="C27" s="4" t="s">
        <v>10</v>
      </c>
      <c r="D27" s="22">
        <v>5000</v>
      </c>
      <c r="E27" s="5"/>
      <c r="F27" s="5">
        <f t="shared" si="6"/>
        <v>0</v>
      </c>
      <c r="G27" s="4">
        <v>8</v>
      </c>
      <c r="H27" s="6">
        <f t="shared" si="7"/>
        <v>0</v>
      </c>
      <c r="I27" s="5">
        <f t="shared" si="7"/>
        <v>0</v>
      </c>
      <c r="J27" s="25"/>
      <c r="K27" s="25"/>
      <c r="L27" s="25"/>
      <c r="M27" s="26"/>
    </row>
    <row r="28" spans="1:13" s="10" customFormat="1" ht="15.75" customHeight="1" x14ac:dyDescent="0.2">
      <c r="A28" s="7" t="s">
        <v>7</v>
      </c>
      <c r="B28" s="8" t="s">
        <v>6</v>
      </c>
      <c r="C28" s="7" t="s">
        <v>7</v>
      </c>
      <c r="D28" s="7" t="s">
        <v>7</v>
      </c>
      <c r="E28" s="7" t="s">
        <v>7</v>
      </c>
      <c r="F28" s="9">
        <f>SUM(F25:F27)</f>
        <v>0</v>
      </c>
      <c r="G28" s="7" t="s">
        <v>7</v>
      </c>
      <c r="H28" s="7" t="s">
        <v>7</v>
      </c>
      <c r="I28" s="9">
        <f>F28+8%*F28</f>
        <v>0</v>
      </c>
      <c r="J28" s="7" t="s">
        <v>7</v>
      </c>
      <c r="K28" s="7"/>
      <c r="L28" s="7" t="s">
        <v>7</v>
      </c>
      <c r="M28" s="7" t="s">
        <v>7</v>
      </c>
    </row>
    <row r="29" spans="1:13" s="3" customFormat="1" ht="21.75" customHeight="1" x14ac:dyDescent="0.2">
      <c r="A29" s="31" t="s">
        <v>49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3" s="18" customFormat="1" ht="42" x14ac:dyDescent="0.15">
      <c r="A30" s="16" t="s">
        <v>8</v>
      </c>
      <c r="B30" s="16" t="s">
        <v>1</v>
      </c>
      <c r="C30" s="17" t="s">
        <v>9</v>
      </c>
      <c r="D30" s="16" t="s">
        <v>11</v>
      </c>
      <c r="E30" s="16" t="s">
        <v>2</v>
      </c>
      <c r="F30" s="16" t="s">
        <v>4</v>
      </c>
      <c r="G30" s="16" t="s">
        <v>0</v>
      </c>
      <c r="H30" s="16" t="s">
        <v>5</v>
      </c>
      <c r="I30" s="16" t="s">
        <v>3</v>
      </c>
      <c r="J30" s="2" t="s">
        <v>12</v>
      </c>
      <c r="K30" s="2" t="s">
        <v>25</v>
      </c>
      <c r="L30" s="2" t="s">
        <v>26</v>
      </c>
      <c r="M30" s="2" t="s">
        <v>42</v>
      </c>
    </row>
    <row r="31" spans="1:13" s="12" customFormat="1" ht="28.5" customHeight="1" x14ac:dyDescent="0.2">
      <c r="A31" s="4">
        <v>1</v>
      </c>
      <c r="B31" s="20" t="s">
        <v>14</v>
      </c>
      <c r="C31" s="11" t="s">
        <v>31</v>
      </c>
      <c r="D31" s="22">
        <v>35000</v>
      </c>
      <c r="E31" s="5"/>
      <c r="F31" s="5">
        <f t="shared" ref="F31" si="8">D31*E31</f>
        <v>0</v>
      </c>
      <c r="G31" s="19">
        <v>23</v>
      </c>
      <c r="H31" s="6">
        <f>E31+23%*E31</f>
        <v>0</v>
      </c>
      <c r="I31" s="5">
        <f>F31+23%*F31</f>
        <v>0</v>
      </c>
      <c r="J31" s="25"/>
      <c r="K31" s="25"/>
      <c r="L31" s="25"/>
      <c r="M31" s="26"/>
    </row>
    <row r="32" spans="1:13" s="3" customFormat="1" ht="21" customHeight="1" x14ac:dyDescent="0.2">
      <c r="A32" s="31" t="s">
        <v>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</row>
    <row r="33" spans="1:13" s="18" customFormat="1" ht="42" x14ac:dyDescent="0.15">
      <c r="A33" s="16" t="s">
        <v>8</v>
      </c>
      <c r="B33" s="16" t="s">
        <v>1</v>
      </c>
      <c r="C33" s="17" t="s">
        <v>9</v>
      </c>
      <c r="D33" s="16" t="s">
        <v>11</v>
      </c>
      <c r="E33" s="16" t="s">
        <v>2</v>
      </c>
      <c r="F33" s="16" t="s">
        <v>4</v>
      </c>
      <c r="G33" s="16" t="s">
        <v>0</v>
      </c>
      <c r="H33" s="16" t="s">
        <v>5</v>
      </c>
      <c r="I33" s="16" t="s">
        <v>3</v>
      </c>
      <c r="J33" s="2" t="s">
        <v>12</v>
      </c>
      <c r="K33" s="2" t="s">
        <v>25</v>
      </c>
      <c r="L33" s="2" t="s">
        <v>26</v>
      </c>
      <c r="M33" s="2" t="s">
        <v>42</v>
      </c>
    </row>
    <row r="34" spans="1:13" s="3" customFormat="1" ht="21.6" customHeight="1" x14ac:dyDescent="0.2">
      <c r="A34" s="11">
        <v>1</v>
      </c>
      <c r="B34" s="20" t="s">
        <v>27</v>
      </c>
      <c r="C34" s="4" t="s">
        <v>10</v>
      </c>
      <c r="D34" s="21">
        <v>600</v>
      </c>
      <c r="E34" s="5"/>
      <c r="F34" s="5">
        <f>D34*E34</f>
        <v>0</v>
      </c>
      <c r="G34" s="4">
        <v>8</v>
      </c>
      <c r="H34" s="5">
        <f>E34+8%*E34</f>
        <v>0</v>
      </c>
      <c r="I34" s="5">
        <f>F34+8%*F34</f>
        <v>0</v>
      </c>
      <c r="J34" s="29"/>
      <c r="K34" s="29"/>
      <c r="L34" s="29"/>
      <c r="M34" s="26"/>
    </row>
    <row r="35" spans="1:13" s="3" customFormat="1" ht="21.6" customHeight="1" x14ac:dyDescent="0.2">
      <c r="A35" s="11">
        <v>2</v>
      </c>
      <c r="B35" s="20" t="s">
        <v>32</v>
      </c>
      <c r="C35" s="4" t="s">
        <v>10</v>
      </c>
      <c r="D35" s="21">
        <v>300</v>
      </c>
      <c r="E35" s="5"/>
      <c r="F35" s="5">
        <f>D35*E35</f>
        <v>0</v>
      </c>
      <c r="G35" s="4">
        <v>8</v>
      </c>
      <c r="H35" s="5">
        <f>E35+8%*E35</f>
        <v>0</v>
      </c>
      <c r="I35" s="5">
        <f>F35+8%*F35</f>
        <v>0</v>
      </c>
      <c r="J35" s="29"/>
      <c r="K35" s="29"/>
      <c r="L35" s="29"/>
      <c r="M35" s="26"/>
    </row>
    <row r="36" spans="1:13" s="10" customFormat="1" ht="15" customHeight="1" x14ac:dyDescent="0.2">
      <c r="A36" s="7" t="s">
        <v>7</v>
      </c>
      <c r="B36" s="8" t="s">
        <v>6</v>
      </c>
      <c r="C36" s="7" t="s">
        <v>7</v>
      </c>
      <c r="D36" s="7" t="s">
        <v>7</v>
      </c>
      <c r="E36" s="7" t="s">
        <v>7</v>
      </c>
      <c r="F36" s="9">
        <f>SUM(F34:F35)</f>
        <v>0</v>
      </c>
      <c r="G36" s="7" t="s">
        <v>7</v>
      </c>
      <c r="H36" s="7" t="s">
        <v>7</v>
      </c>
      <c r="I36" s="9">
        <f>SUM(I34:I35)</f>
        <v>0</v>
      </c>
      <c r="J36" s="7" t="s">
        <v>7</v>
      </c>
      <c r="K36" s="7"/>
      <c r="L36" s="7" t="s">
        <v>7</v>
      </c>
      <c r="M36" s="7" t="s">
        <v>7</v>
      </c>
    </row>
    <row r="37" spans="1:13" s="3" customFormat="1" ht="21" customHeight="1" x14ac:dyDescent="0.2">
      <c r="A37" s="31" t="s">
        <v>51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38" spans="1:13" s="18" customFormat="1" ht="42" x14ac:dyDescent="0.15">
      <c r="A38" s="16" t="s">
        <v>8</v>
      </c>
      <c r="B38" s="16" t="s">
        <v>1</v>
      </c>
      <c r="C38" s="17" t="s">
        <v>9</v>
      </c>
      <c r="D38" s="16" t="s">
        <v>11</v>
      </c>
      <c r="E38" s="16" t="s">
        <v>2</v>
      </c>
      <c r="F38" s="16" t="s">
        <v>4</v>
      </c>
      <c r="G38" s="16" t="s">
        <v>0</v>
      </c>
      <c r="H38" s="16" t="s">
        <v>5</v>
      </c>
      <c r="I38" s="16" t="s">
        <v>3</v>
      </c>
      <c r="J38" s="2" t="s">
        <v>12</v>
      </c>
      <c r="K38" s="2" t="s">
        <v>25</v>
      </c>
      <c r="L38" s="2" t="s">
        <v>26</v>
      </c>
      <c r="M38" s="2" t="s">
        <v>42</v>
      </c>
    </row>
    <row r="39" spans="1:13" s="3" customFormat="1" ht="31.5" customHeight="1" x14ac:dyDescent="0.2">
      <c r="A39" s="11">
        <v>1</v>
      </c>
      <c r="B39" s="1" t="s">
        <v>15</v>
      </c>
      <c r="C39" s="4" t="s">
        <v>10</v>
      </c>
      <c r="D39" s="21">
        <v>26000</v>
      </c>
      <c r="E39" s="5"/>
      <c r="F39" s="5">
        <f t="shared" ref="F39" si="9">D39*E39</f>
        <v>0</v>
      </c>
      <c r="G39" s="4">
        <v>8</v>
      </c>
      <c r="H39" s="5">
        <f t="shared" ref="H39:I39" si="10">E39+8%*E39</f>
        <v>0</v>
      </c>
      <c r="I39" s="5">
        <f t="shared" si="10"/>
        <v>0</v>
      </c>
      <c r="J39" s="29"/>
      <c r="K39" s="29"/>
      <c r="L39" s="29"/>
      <c r="M39" s="26"/>
    </row>
    <row r="40" spans="1:13" s="3" customFormat="1" ht="22.5" customHeight="1" x14ac:dyDescent="0.2">
      <c r="A40" s="31" t="s">
        <v>52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18" customFormat="1" ht="42" x14ac:dyDescent="0.15">
      <c r="A41" s="16" t="s">
        <v>8</v>
      </c>
      <c r="B41" s="16" t="s">
        <v>1</v>
      </c>
      <c r="C41" s="17" t="s">
        <v>9</v>
      </c>
      <c r="D41" s="16" t="s">
        <v>11</v>
      </c>
      <c r="E41" s="16" t="s">
        <v>2</v>
      </c>
      <c r="F41" s="16" t="s">
        <v>4</v>
      </c>
      <c r="G41" s="16" t="s">
        <v>0</v>
      </c>
      <c r="H41" s="16" t="s">
        <v>5</v>
      </c>
      <c r="I41" s="16" t="s">
        <v>3</v>
      </c>
      <c r="J41" s="2" t="s">
        <v>12</v>
      </c>
      <c r="K41" s="2" t="s">
        <v>25</v>
      </c>
      <c r="L41" s="2" t="s">
        <v>26</v>
      </c>
      <c r="M41" s="2" t="s">
        <v>42</v>
      </c>
    </row>
    <row r="42" spans="1:13" s="3" customFormat="1" ht="39" customHeight="1" x14ac:dyDescent="0.2">
      <c r="A42" s="11">
        <v>1</v>
      </c>
      <c r="B42" s="20" t="s">
        <v>20</v>
      </c>
      <c r="C42" s="11" t="s">
        <v>10</v>
      </c>
      <c r="D42" s="22">
        <v>450000</v>
      </c>
      <c r="E42" s="5"/>
      <c r="F42" s="5">
        <f>D42*E42</f>
        <v>0</v>
      </c>
      <c r="G42" s="4">
        <v>8</v>
      </c>
      <c r="H42" s="6">
        <f>E42+8%*E42</f>
        <v>0</v>
      </c>
      <c r="I42" s="5">
        <f t="shared" ref="I42" si="11">F42+8%*F42</f>
        <v>0</v>
      </c>
      <c r="J42" s="25"/>
      <c r="K42" s="25"/>
      <c r="L42" s="25"/>
      <c r="M42" s="26"/>
    </row>
    <row r="43" spans="1:13" s="3" customFormat="1" ht="22.5" customHeight="1" x14ac:dyDescent="0.2">
      <c r="A43" s="31" t="s">
        <v>53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13" s="18" customFormat="1" ht="42" x14ac:dyDescent="0.15">
      <c r="A44" s="16" t="s">
        <v>8</v>
      </c>
      <c r="B44" s="16" t="s">
        <v>1</v>
      </c>
      <c r="C44" s="17" t="s">
        <v>9</v>
      </c>
      <c r="D44" s="16" t="s">
        <v>11</v>
      </c>
      <c r="E44" s="16" t="s">
        <v>2</v>
      </c>
      <c r="F44" s="16" t="s">
        <v>4</v>
      </c>
      <c r="G44" s="16" t="s">
        <v>0</v>
      </c>
      <c r="H44" s="16" t="s">
        <v>5</v>
      </c>
      <c r="I44" s="16" t="s">
        <v>3</v>
      </c>
      <c r="J44" s="2" t="s">
        <v>12</v>
      </c>
      <c r="K44" s="2" t="s">
        <v>25</v>
      </c>
      <c r="L44" s="2" t="s">
        <v>26</v>
      </c>
      <c r="M44" s="2" t="s">
        <v>42</v>
      </c>
    </row>
    <row r="45" spans="1:13" s="4" customFormat="1" ht="18.75" customHeight="1" x14ac:dyDescent="0.2">
      <c r="A45" s="11">
        <v>1</v>
      </c>
      <c r="B45" s="1" t="s">
        <v>17</v>
      </c>
      <c r="C45" s="4" t="s">
        <v>18</v>
      </c>
      <c r="D45" s="21">
        <v>130000</v>
      </c>
      <c r="E45" s="5"/>
      <c r="F45" s="5">
        <f>D45*E45</f>
        <v>0</v>
      </c>
      <c r="G45" s="11">
        <v>8</v>
      </c>
      <c r="H45" s="6">
        <f>E45+8%*E45</f>
        <v>0</v>
      </c>
      <c r="I45" s="5">
        <f>F45+8%*F45</f>
        <v>0</v>
      </c>
      <c r="J45" s="26"/>
      <c r="K45" s="26"/>
      <c r="L45" s="26"/>
      <c r="M45" s="30"/>
    </row>
    <row r="46" spans="1:13" s="3" customFormat="1" ht="22.5" customHeight="1" x14ac:dyDescent="0.2">
      <c r="A46" s="31" t="s">
        <v>54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</row>
    <row r="47" spans="1:13" s="18" customFormat="1" ht="42" x14ac:dyDescent="0.15">
      <c r="A47" s="16" t="s">
        <v>8</v>
      </c>
      <c r="B47" s="16" t="s">
        <v>1</v>
      </c>
      <c r="C47" s="17" t="s">
        <v>9</v>
      </c>
      <c r="D47" s="16" t="s">
        <v>11</v>
      </c>
      <c r="E47" s="16" t="s">
        <v>2</v>
      </c>
      <c r="F47" s="16" t="s">
        <v>4</v>
      </c>
      <c r="G47" s="16" t="s">
        <v>0</v>
      </c>
      <c r="H47" s="16" t="s">
        <v>5</v>
      </c>
      <c r="I47" s="16" t="s">
        <v>3</v>
      </c>
      <c r="J47" s="2" t="s">
        <v>12</v>
      </c>
      <c r="K47" s="2" t="s">
        <v>25</v>
      </c>
      <c r="L47" s="2" t="s">
        <v>26</v>
      </c>
      <c r="M47" s="2" t="s">
        <v>42</v>
      </c>
    </row>
    <row r="48" spans="1:13" s="4" customFormat="1" ht="18.75" customHeight="1" x14ac:dyDescent="0.2">
      <c r="A48" s="11">
        <v>1</v>
      </c>
      <c r="B48" s="1" t="s">
        <v>23</v>
      </c>
      <c r="C48" s="4" t="s">
        <v>18</v>
      </c>
      <c r="D48" s="21">
        <v>6000</v>
      </c>
      <c r="E48" s="5"/>
      <c r="F48" s="5">
        <f>D48*E48</f>
        <v>0</v>
      </c>
      <c r="G48" s="11">
        <v>8</v>
      </c>
      <c r="H48" s="6">
        <f>E48+8%*E48</f>
        <v>0</v>
      </c>
      <c r="I48" s="5">
        <f>F48+8%*F48</f>
        <v>0</v>
      </c>
      <c r="J48" s="26"/>
      <c r="K48" s="26"/>
      <c r="L48" s="26"/>
      <c r="M48" s="30"/>
    </row>
    <row r="49" spans="1:13" s="14" customFormat="1" ht="20.25" customHeight="1" x14ac:dyDescent="0.2">
      <c r="A49" s="32" t="s">
        <v>55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</row>
    <row r="50" spans="1:13" s="18" customFormat="1" ht="42" x14ac:dyDescent="0.15">
      <c r="A50" s="16" t="s">
        <v>8</v>
      </c>
      <c r="B50" s="16" t="s">
        <v>1</v>
      </c>
      <c r="C50" s="17" t="s">
        <v>9</v>
      </c>
      <c r="D50" s="16" t="s">
        <v>11</v>
      </c>
      <c r="E50" s="16" t="s">
        <v>2</v>
      </c>
      <c r="F50" s="16" t="s">
        <v>4</v>
      </c>
      <c r="G50" s="16" t="s">
        <v>0</v>
      </c>
      <c r="H50" s="16" t="s">
        <v>5</v>
      </c>
      <c r="I50" s="16" t="s">
        <v>3</v>
      </c>
      <c r="J50" s="2" t="s">
        <v>12</v>
      </c>
      <c r="K50" s="2" t="s">
        <v>25</v>
      </c>
      <c r="L50" s="2" t="s">
        <v>26</v>
      </c>
      <c r="M50" s="2" t="s">
        <v>42</v>
      </c>
    </row>
    <row r="51" spans="1:13" s="3" customFormat="1" ht="18.75" customHeight="1" x14ac:dyDescent="0.2">
      <c r="A51" s="11">
        <v>1</v>
      </c>
      <c r="B51" s="1" t="s">
        <v>16</v>
      </c>
      <c r="C51" s="4" t="s">
        <v>10</v>
      </c>
      <c r="D51" s="21">
        <v>8000</v>
      </c>
      <c r="E51" s="5"/>
      <c r="F51" s="5">
        <f t="shared" ref="F51" si="12">D51*E51</f>
        <v>0</v>
      </c>
      <c r="G51" s="4">
        <v>8</v>
      </c>
      <c r="H51" s="5">
        <f t="shared" ref="H51:I53" si="13">E51+8%*E51</f>
        <v>0</v>
      </c>
      <c r="I51" s="5">
        <f t="shared" si="13"/>
        <v>0</v>
      </c>
      <c r="J51" s="29"/>
      <c r="K51" s="29"/>
      <c r="L51" s="29"/>
      <c r="M51" s="26"/>
    </row>
    <row r="52" spans="1:13" s="3" customFormat="1" ht="25.5" customHeight="1" x14ac:dyDescent="0.2">
      <c r="A52" s="4">
        <v>2</v>
      </c>
      <c r="B52" s="20" t="s">
        <v>33</v>
      </c>
      <c r="C52" s="4" t="s">
        <v>10</v>
      </c>
      <c r="D52" s="21">
        <v>2000</v>
      </c>
      <c r="E52" s="6"/>
      <c r="F52" s="6">
        <f>D52*E52</f>
        <v>0</v>
      </c>
      <c r="G52" s="4">
        <v>8</v>
      </c>
      <c r="H52" s="5">
        <f t="shared" si="13"/>
        <v>0</v>
      </c>
      <c r="I52" s="6">
        <f t="shared" si="13"/>
        <v>0</v>
      </c>
      <c r="J52" s="27"/>
      <c r="K52" s="27"/>
      <c r="L52" s="27"/>
      <c r="M52" s="28"/>
    </row>
    <row r="53" spans="1:13" s="3" customFormat="1" ht="18.75" customHeight="1" x14ac:dyDescent="0.2">
      <c r="A53" s="11">
        <v>3</v>
      </c>
      <c r="B53" s="1" t="s">
        <v>24</v>
      </c>
      <c r="C53" s="4" t="s">
        <v>10</v>
      </c>
      <c r="D53" s="21">
        <v>3000</v>
      </c>
      <c r="E53" s="5"/>
      <c r="F53" s="5">
        <f t="shared" ref="F53" si="14">D53*E53</f>
        <v>0</v>
      </c>
      <c r="G53" s="4">
        <v>8</v>
      </c>
      <c r="H53" s="5">
        <f t="shared" si="13"/>
        <v>0</v>
      </c>
      <c r="I53" s="5">
        <f t="shared" si="13"/>
        <v>0</v>
      </c>
      <c r="J53" s="29"/>
      <c r="K53" s="29"/>
      <c r="L53" s="29"/>
      <c r="M53" s="26"/>
    </row>
    <row r="54" spans="1:13" s="3" customFormat="1" ht="42" customHeight="1" x14ac:dyDescent="0.2">
      <c r="A54" s="7" t="s">
        <v>7</v>
      </c>
      <c r="B54" s="8" t="s">
        <v>6</v>
      </c>
      <c r="C54" s="7" t="s">
        <v>7</v>
      </c>
      <c r="D54" s="7" t="s">
        <v>7</v>
      </c>
      <c r="E54" s="7" t="s">
        <v>22</v>
      </c>
      <c r="F54" s="9">
        <f>SUM(F51:F53)</f>
        <v>0</v>
      </c>
      <c r="H54" s="5"/>
      <c r="I54" s="9">
        <f>SUM(I51:I53)</f>
        <v>0</v>
      </c>
      <c r="L54" s="7" t="s">
        <v>7</v>
      </c>
      <c r="M54" s="7" t="s">
        <v>7</v>
      </c>
    </row>
    <row r="55" spans="1:13" s="14" customFormat="1" ht="20.25" customHeight="1" x14ac:dyDescent="0.2">
      <c r="A55" s="31" t="s">
        <v>56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</row>
    <row r="56" spans="1:13" s="18" customFormat="1" ht="42" x14ac:dyDescent="0.15">
      <c r="A56" s="16" t="s">
        <v>8</v>
      </c>
      <c r="B56" s="16" t="s">
        <v>1</v>
      </c>
      <c r="C56" s="17" t="s">
        <v>9</v>
      </c>
      <c r="D56" s="16" t="s">
        <v>11</v>
      </c>
      <c r="E56" s="16" t="s">
        <v>2</v>
      </c>
      <c r="F56" s="16" t="s">
        <v>4</v>
      </c>
      <c r="G56" s="16" t="s">
        <v>0</v>
      </c>
      <c r="H56" s="16" t="s">
        <v>5</v>
      </c>
      <c r="I56" s="16" t="s">
        <v>3</v>
      </c>
      <c r="J56" s="2" t="s">
        <v>12</v>
      </c>
      <c r="K56" s="2" t="s">
        <v>25</v>
      </c>
      <c r="L56" s="2" t="s">
        <v>26</v>
      </c>
      <c r="M56" s="2" t="s">
        <v>42</v>
      </c>
    </row>
    <row r="57" spans="1:13" s="3" customFormat="1" ht="26.25" customHeight="1" x14ac:dyDescent="0.2">
      <c r="A57" s="4">
        <v>1</v>
      </c>
      <c r="B57" s="1" t="s">
        <v>19</v>
      </c>
      <c r="C57" s="4" t="s">
        <v>10</v>
      </c>
      <c r="D57" s="23">
        <v>45000</v>
      </c>
      <c r="E57" s="5"/>
      <c r="F57" s="5">
        <f>D57*E57</f>
        <v>0</v>
      </c>
      <c r="G57" s="4">
        <v>8</v>
      </c>
      <c r="H57" s="15">
        <f t="shared" ref="H57:I58" si="15">E57+8%*E57</f>
        <v>0</v>
      </c>
      <c r="I57" s="5">
        <f t="shared" si="15"/>
        <v>0</v>
      </c>
      <c r="J57" s="25"/>
      <c r="K57" s="25"/>
      <c r="L57" s="26"/>
      <c r="M57" s="29"/>
    </row>
    <row r="58" spans="1:13" s="3" customFormat="1" ht="27.75" customHeight="1" x14ac:dyDescent="0.2">
      <c r="A58" s="4">
        <v>2</v>
      </c>
      <c r="B58" s="20" t="s">
        <v>47</v>
      </c>
      <c r="C58" s="4" t="s">
        <v>10</v>
      </c>
      <c r="D58" s="7">
        <v>2000</v>
      </c>
      <c r="E58" s="5"/>
      <c r="F58" s="5">
        <f t="shared" ref="F58" si="16">D58*E58</f>
        <v>0</v>
      </c>
      <c r="G58" s="4">
        <v>8</v>
      </c>
      <c r="H58" s="15">
        <f t="shared" si="15"/>
        <v>0</v>
      </c>
      <c r="I58" s="5">
        <f t="shared" si="15"/>
        <v>0</v>
      </c>
      <c r="J58" s="25"/>
      <c r="K58" s="25"/>
      <c r="L58" s="26"/>
      <c r="M58" s="29"/>
    </row>
    <row r="59" spans="1:13" s="10" customFormat="1" ht="16.5" customHeight="1" x14ac:dyDescent="0.2">
      <c r="A59" s="7" t="s">
        <v>7</v>
      </c>
      <c r="B59" s="8" t="s">
        <v>6</v>
      </c>
      <c r="C59" s="7" t="s">
        <v>7</v>
      </c>
      <c r="D59" s="7" t="s">
        <v>7</v>
      </c>
      <c r="E59" s="7" t="s">
        <v>7</v>
      </c>
      <c r="F59" s="9">
        <f>SUM(F57:F58)</f>
        <v>0</v>
      </c>
      <c r="G59" s="7" t="s">
        <v>7</v>
      </c>
      <c r="H59" s="7" t="s">
        <v>7</v>
      </c>
      <c r="I59" s="9">
        <f>SUM(I57:I58)</f>
        <v>0</v>
      </c>
      <c r="J59" s="7" t="s">
        <v>7</v>
      </c>
      <c r="K59" s="7"/>
      <c r="L59" s="7" t="s">
        <v>7</v>
      </c>
    </row>
    <row r="61" spans="1:13" x14ac:dyDescent="0.2">
      <c r="F61" s="24"/>
    </row>
  </sheetData>
  <mergeCells count="13">
    <mergeCell ref="A55:M55"/>
    <mergeCell ref="A46:M46"/>
    <mergeCell ref="A49:M49"/>
    <mergeCell ref="A23:M23"/>
    <mergeCell ref="A29:M29"/>
    <mergeCell ref="A32:M32"/>
    <mergeCell ref="A37:M37"/>
    <mergeCell ref="A40:M40"/>
    <mergeCell ref="A1:M1"/>
    <mergeCell ref="A6:M6"/>
    <mergeCell ref="A12:M12"/>
    <mergeCell ref="A18:M18"/>
    <mergeCell ref="A43:M43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r:id="rId1"/>
  <headerFooter>
    <oddHeader>&amp;L&amp;"Arial CE,Pogrubiony"&amp;12ZP.220.22.25&amp;C&amp;"Arial CE,Pogrubiony"&amp;14Formularz cen jednostkowych&amp;R&amp;"Arial CE,Pogrubiony"&amp;12ZAŁĄCZNIK NR 2</oddHeader>
    <oddFooter>&amp;LSp. Zdzisława Wutke&amp;C&amp;P/&amp;N</oddFooter>
  </headerFooter>
  <rowBreaks count="3" manualBreakCount="3">
    <brk id="17" max="12" man="1"/>
    <brk id="36" max="12" man="1"/>
    <brk id="5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</vt:lpstr>
      <vt:lpstr>I!Obszar_wydruku</vt:lpstr>
    </vt:vector>
  </TitlesOfParts>
  <Company>SPSK-2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SPSK-2</dc:creator>
  <cp:lastModifiedBy>Wioleta Sybal</cp:lastModifiedBy>
  <cp:lastPrinted>2024-12-05T11:30:30Z</cp:lastPrinted>
  <dcterms:created xsi:type="dcterms:W3CDTF">2003-03-07T09:35:17Z</dcterms:created>
  <dcterms:modified xsi:type="dcterms:W3CDTF">2025-03-13T10:39:52Z</dcterms:modified>
</cp:coreProperties>
</file>