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zp\3. POSTĘPOWANIA PZP\2025\11-ZP-2025 Plastik\5. Pytania, odpowiedzi\"/>
    </mc:Choice>
  </mc:AlternateContent>
  <xr:revisionPtr revIDLastSave="0" documentId="13_ncr:1_{8977574C-B569-466B-A80C-91FA1C7A15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eszyt 1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66" i="25" l="1"/>
  <c r="J567" i="25"/>
  <c r="L567" i="25" s="1"/>
  <c r="J568" i="25"/>
  <c r="J569" i="25"/>
  <c r="J565" i="25"/>
  <c r="L568" i="25" l="1"/>
  <c r="M568" i="25" s="1"/>
  <c r="M567" i="25"/>
  <c r="L569" i="25"/>
  <c r="M569" i="25" s="1"/>
  <c r="L566" i="25"/>
  <c r="M566" i="25" s="1"/>
  <c r="L565" i="25"/>
  <c r="M565" i="25" s="1"/>
  <c r="M570" i="25" l="1"/>
  <c r="J557" i="25"/>
  <c r="J558" i="25"/>
  <c r="J559" i="25"/>
  <c r="J560" i="25"/>
  <c r="J556" i="25"/>
  <c r="L556" i="25" s="1"/>
  <c r="J462" i="25"/>
  <c r="J219" i="25"/>
  <c r="L219" i="25" s="1"/>
  <c r="J269" i="25"/>
  <c r="J335" i="25"/>
  <c r="L335" i="25" s="1"/>
  <c r="M335" i="25" s="1"/>
  <c r="J296" i="25"/>
  <c r="J297" i="25"/>
  <c r="J298" i="25"/>
  <c r="J299" i="25"/>
  <c r="J300" i="25"/>
  <c r="J9" i="25"/>
  <c r="L9" i="25" s="1"/>
  <c r="M9" i="25" s="1"/>
  <c r="K7" i="25"/>
  <c r="B7" i="25"/>
  <c r="C7" i="25" s="1"/>
  <c r="D7" i="25" s="1"/>
  <c r="L269" i="25" l="1"/>
  <c r="M269" i="25" s="1"/>
  <c r="L559" i="25"/>
  <c r="M559" i="25" s="1"/>
  <c r="M219" i="25"/>
  <c r="M556" i="25"/>
  <c r="L560" i="25"/>
  <c r="M560" i="25" s="1"/>
  <c r="L299" i="25"/>
  <c r="M299" i="25" s="1"/>
  <c r="L462" i="25"/>
  <c r="M462" i="25" s="1"/>
  <c r="L558" i="25"/>
  <c r="M558" i="25" s="1"/>
  <c r="L298" i="25"/>
  <c r="M298" i="25" s="1"/>
  <c r="L557" i="25"/>
  <c r="M557" i="25" s="1"/>
  <c r="L297" i="25"/>
  <c r="M297" i="25" s="1"/>
  <c r="L296" i="25"/>
  <c r="M296" i="25" s="1"/>
  <c r="J232" i="25"/>
  <c r="M561" i="25" l="1"/>
  <c r="L232" i="25"/>
  <c r="M232" i="25" s="1"/>
  <c r="J105" i="25"/>
  <c r="L105" i="25" s="1"/>
  <c r="M105" i="25" s="1"/>
  <c r="J54" i="25"/>
  <c r="L54" i="25" s="1"/>
  <c r="M54" i="25" s="1"/>
  <c r="J466" i="25" l="1"/>
  <c r="L466" i="25" s="1"/>
  <c r="M466" i="25" l="1"/>
  <c r="J11" i="25" l="1"/>
  <c r="L11" i="25" s="1"/>
  <c r="J522" i="25"/>
  <c r="J523" i="25"/>
  <c r="L523" i="25" s="1"/>
  <c r="L522" i="25" l="1"/>
  <c r="M522" i="25"/>
  <c r="J354" i="25"/>
  <c r="J501" i="25"/>
  <c r="J14" i="25"/>
  <c r="L354" i="25" l="1"/>
  <c r="M354" i="25" s="1"/>
  <c r="L501" i="25"/>
  <c r="M501" i="25" s="1"/>
  <c r="L14" i="25"/>
  <c r="M14" i="25" s="1"/>
  <c r="J92" i="25" l="1"/>
  <c r="J97" i="25"/>
  <c r="J264" i="25"/>
  <c r="J267" i="25"/>
  <c r="L267" i="25" s="1"/>
  <c r="J268" i="25"/>
  <c r="J265" i="25"/>
  <c r="J319" i="25"/>
  <c r="L319" i="25" s="1"/>
  <c r="M319" i="25" s="1"/>
  <c r="J288" i="25"/>
  <c r="J515" i="25"/>
  <c r="J514" i="25"/>
  <c r="J244" i="25"/>
  <c r="J131" i="25"/>
  <c r="J404" i="25"/>
  <c r="J473" i="25"/>
  <c r="J428" i="25"/>
  <c r="J426" i="25"/>
  <c r="J429" i="25"/>
  <c r="L429" i="25" s="1"/>
  <c r="M429" i="25" s="1"/>
  <c r="J427" i="25"/>
  <c r="L427" i="25" s="1"/>
  <c r="M427" i="25" s="1"/>
  <c r="J389" i="25"/>
  <c r="J253" i="25"/>
  <c r="J407" i="25"/>
  <c r="J457" i="25"/>
  <c r="J416" i="25"/>
  <c r="J417" i="25"/>
  <c r="L417" i="25" s="1"/>
  <c r="M417" i="25" s="1"/>
  <c r="J227" i="25"/>
  <c r="L227" i="25" s="1"/>
  <c r="M227" i="25" s="1"/>
  <c r="L514" i="25" l="1"/>
  <c r="M514" i="25" s="1"/>
  <c r="L97" i="25"/>
  <c r="M97" i="25" s="1"/>
  <c r="L92" i="25"/>
  <c r="M92" i="25" s="1"/>
  <c r="L268" i="25"/>
  <c r="M268" i="25" s="1"/>
  <c r="M267" i="25"/>
  <c r="L265" i="25"/>
  <c r="M265" i="25" s="1"/>
  <c r="L264" i="25"/>
  <c r="M264" i="25" s="1"/>
  <c r="L288" i="25"/>
  <c r="M288" i="25" s="1"/>
  <c r="L515" i="25"/>
  <c r="M515" i="25" s="1"/>
  <c r="L244" i="25"/>
  <c r="M244" i="25" s="1"/>
  <c r="L131" i="25"/>
  <c r="M131" i="25" s="1"/>
  <c r="L404" i="25"/>
  <c r="M404" i="25" s="1"/>
  <c r="L473" i="25"/>
  <c r="M473" i="25" s="1"/>
  <c r="L426" i="25"/>
  <c r="M426" i="25" s="1"/>
  <c r="L428" i="25"/>
  <c r="M428" i="25" s="1"/>
  <c r="L389" i="25"/>
  <c r="M389" i="25" s="1"/>
  <c r="L253" i="25"/>
  <c r="M253" i="25" s="1"/>
  <c r="L407" i="25"/>
  <c r="M407" i="25" s="1"/>
  <c r="L457" i="25"/>
  <c r="M457" i="25" s="1"/>
  <c r="L416" i="25"/>
  <c r="M416" i="25" s="1"/>
  <c r="J544" i="25"/>
  <c r="L544" i="25" s="1"/>
  <c r="M544" i="25" s="1"/>
  <c r="J545" i="25"/>
  <c r="J451" i="25"/>
  <c r="J452" i="25"/>
  <c r="J453" i="25"/>
  <c r="L453" i="25" s="1"/>
  <c r="J454" i="25"/>
  <c r="J455" i="25"/>
  <c r="J570" i="25"/>
  <c r="J546" i="25"/>
  <c r="L546" i="25" s="1"/>
  <c r="M546" i="25" s="1"/>
  <c r="J228" i="25"/>
  <c r="J222" i="25"/>
  <c r="L222" i="25" s="1"/>
  <c r="M222" i="25" s="1"/>
  <c r="J229" i="25"/>
  <c r="L229" i="25" s="1"/>
  <c r="M229" i="25" s="1"/>
  <c r="M155" i="25"/>
  <c r="J155" i="25"/>
  <c r="L155" i="25" s="1"/>
  <c r="J478" i="25"/>
  <c r="J388" i="25"/>
  <c r="J445" i="25"/>
  <c r="J446" i="25"/>
  <c r="J456" i="25"/>
  <c r="J415" i="25"/>
  <c r="L415" i="25" s="1"/>
  <c r="J413" i="25"/>
  <c r="J394" i="25"/>
  <c r="J459" i="25"/>
  <c r="J441" i="25"/>
  <c r="J395" i="25"/>
  <c r="L395" i="25" s="1"/>
  <c r="M395" i="25" s="1"/>
  <c r="J396" i="25"/>
  <c r="J542" i="25"/>
  <c r="J543" i="25"/>
  <c r="L543" i="25" s="1"/>
  <c r="M543" i="25" s="1"/>
  <c r="J318" i="25"/>
  <c r="J315" i="25"/>
  <c r="J283" i="25"/>
  <c r="L283" i="25" s="1"/>
  <c r="J218" i="25"/>
  <c r="J303" i="25"/>
  <c r="L303" i="25" s="1"/>
  <c r="J282" i="25"/>
  <c r="L218" i="25" l="1"/>
  <c r="M218" i="25" s="1"/>
  <c r="L545" i="25"/>
  <c r="M545" i="25" s="1"/>
  <c r="L455" i="25"/>
  <c r="M455" i="25" s="1"/>
  <c r="L454" i="25"/>
  <c r="M454" i="25" s="1"/>
  <c r="L452" i="25"/>
  <c r="M452" i="25" s="1"/>
  <c r="M453" i="25"/>
  <c r="L451" i="25"/>
  <c r="M451" i="25" s="1"/>
  <c r="L570" i="25"/>
  <c r="L228" i="25"/>
  <c r="M228" i="25" s="1"/>
  <c r="L478" i="25"/>
  <c r="M478" i="25" s="1"/>
  <c r="L388" i="25"/>
  <c r="M388" i="25" s="1"/>
  <c r="L456" i="25"/>
  <c r="M456" i="25" s="1"/>
  <c r="M415" i="25"/>
  <c r="L446" i="25"/>
  <c r="M446" i="25" s="1"/>
  <c r="L445" i="25"/>
  <c r="M445" i="25" s="1"/>
  <c r="L394" i="25"/>
  <c r="M394" i="25" s="1"/>
  <c r="L413" i="25"/>
  <c r="M413" i="25" s="1"/>
  <c r="L441" i="25"/>
  <c r="M441" i="25" s="1"/>
  <c r="L459" i="25"/>
  <c r="M459" i="25" s="1"/>
  <c r="L396" i="25"/>
  <c r="M396" i="25" s="1"/>
  <c r="L542" i="25"/>
  <c r="M542" i="25" s="1"/>
  <c r="L282" i="25"/>
  <c r="M282" i="25" s="1"/>
  <c r="L315" i="25"/>
  <c r="M315" i="25" s="1"/>
  <c r="M303" i="25"/>
  <c r="M283" i="25"/>
  <c r="L318" i="25"/>
  <c r="M318" i="25" s="1"/>
  <c r="J109" i="25" l="1"/>
  <c r="J242" i="25"/>
  <c r="L242" i="25" s="1"/>
  <c r="L109" i="25" l="1"/>
  <c r="M109" i="25" s="1"/>
  <c r="M242" i="25"/>
  <c r="J316" i="25"/>
  <c r="M152" i="25"/>
  <c r="M151" i="25"/>
  <c r="J152" i="25"/>
  <c r="L152" i="25" s="1"/>
  <c r="J151" i="25"/>
  <c r="L151" i="25" s="1"/>
  <c r="M145" i="25"/>
  <c r="J145" i="25"/>
  <c r="L145" i="25" s="1"/>
  <c r="M142" i="25"/>
  <c r="J142" i="25"/>
  <c r="L142" i="25" s="1"/>
  <c r="M144" i="25"/>
  <c r="J144" i="25"/>
  <c r="L144" i="25" s="1"/>
  <c r="M132" i="25"/>
  <c r="M133" i="25"/>
  <c r="M127" i="25"/>
  <c r="M126" i="25"/>
  <c r="J132" i="25"/>
  <c r="L132" i="25" s="1"/>
  <c r="J133" i="25"/>
  <c r="L133" i="25" s="1"/>
  <c r="J127" i="25"/>
  <c r="L127" i="25" s="1"/>
  <c r="J126" i="25"/>
  <c r="M157" i="25"/>
  <c r="M158" i="25"/>
  <c r="M159" i="25"/>
  <c r="M162" i="25"/>
  <c r="J157" i="25"/>
  <c r="L157" i="25" s="1"/>
  <c r="J158" i="25"/>
  <c r="L158" i="25" s="1"/>
  <c r="J159" i="25"/>
  <c r="L159" i="25" s="1"/>
  <c r="J162" i="25"/>
  <c r="L162" i="25" s="1"/>
  <c r="M156" i="25"/>
  <c r="J156" i="25"/>
  <c r="L156" i="25" s="1"/>
  <c r="M148" i="25"/>
  <c r="J148" i="25"/>
  <c r="L148" i="25" s="1"/>
  <c r="M141" i="25"/>
  <c r="J141" i="25"/>
  <c r="L141" i="25" s="1"/>
  <c r="M541" i="25"/>
  <c r="J541" i="25"/>
  <c r="L541" i="25" s="1"/>
  <c r="J368" i="25"/>
  <c r="J390" i="25"/>
  <c r="J432" i="25"/>
  <c r="L432" i="25" s="1"/>
  <c r="J193" i="25"/>
  <c r="L126" i="25" l="1"/>
  <c r="L316" i="25"/>
  <c r="M316" i="25" s="1"/>
  <c r="L368" i="25"/>
  <c r="M368" i="25" s="1"/>
  <c r="L390" i="25"/>
  <c r="M390" i="25" s="1"/>
  <c r="M432" i="25"/>
  <c r="L193" i="25"/>
  <c r="M193" i="25" s="1"/>
  <c r="J345" i="25" l="1"/>
  <c r="J241" i="25"/>
  <c r="L241" i="25" s="1"/>
  <c r="J252" i="25"/>
  <c r="J251" i="25"/>
  <c r="L251" i="25" s="1"/>
  <c r="J339" i="25"/>
  <c r="J338" i="25"/>
  <c r="J284" i="25"/>
  <c r="J343" i="25"/>
  <c r="J344" i="25"/>
  <c r="J342" i="25"/>
  <c r="J285" i="25"/>
  <c r="J336" i="25"/>
  <c r="J356" i="25"/>
  <c r="L356" i="25" s="1"/>
  <c r="M356" i="25" s="1"/>
  <c r="J355" i="25"/>
  <c r="L355" i="25" s="1"/>
  <c r="M355" i="25" s="1"/>
  <c r="J340" i="25"/>
  <c r="J341" i="25"/>
  <c r="J55" i="25"/>
  <c r="J59" i="25"/>
  <c r="J56" i="25"/>
  <c r="L56" i="25" s="1"/>
  <c r="J332" i="25"/>
  <c r="J272" i="25"/>
  <c r="J449" i="25"/>
  <c r="J448" i="25"/>
  <c r="J423" i="25"/>
  <c r="J419" i="25"/>
  <c r="L419" i="25" s="1"/>
  <c r="J418" i="25"/>
  <c r="J447" i="25"/>
  <c r="J65" i="25"/>
  <c r="L65" i="25" s="1"/>
  <c r="J63" i="25"/>
  <c r="L63" i="25" s="1"/>
  <c r="J27" i="25"/>
  <c r="L30" i="25"/>
  <c r="J30" i="25"/>
  <c r="L29" i="25"/>
  <c r="J29" i="25"/>
  <c r="J10" i="25"/>
  <c r="J539" i="25"/>
  <c r="J540" i="25"/>
  <c r="L540" i="25" s="1"/>
  <c r="M540" i="25" s="1"/>
  <c r="J20" i="25"/>
  <c r="L20" i="25" s="1"/>
  <c r="M20" i="25" s="1"/>
  <c r="J22" i="25"/>
  <c r="L22" i="25" s="1"/>
  <c r="J436" i="25"/>
  <c r="J481" i="25"/>
  <c r="J308" i="25"/>
  <c r="J511" i="25"/>
  <c r="J21" i="25"/>
  <c r="J307" i="25"/>
  <c r="J273" i="25"/>
  <c r="L273" i="25" s="1"/>
  <c r="J292" i="25"/>
  <c r="L292" i="25" s="1"/>
  <c r="J293" i="25"/>
  <c r="L293" i="25" s="1"/>
  <c r="J377" i="25"/>
  <c r="J378" i="25"/>
  <c r="J379" i="25"/>
  <c r="J531" i="25"/>
  <c r="L336" i="25" l="1"/>
  <c r="M336" i="25" s="1"/>
  <c r="L511" i="25"/>
  <c r="M511" i="25" s="1"/>
  <c r="L10" i="25"/>
  <c r="L345" i="25"/>
  <c r="M345" i="25" s="1"/>
  <c r="M56" i="25"/>
  <c r="L342" i="25"/>
  <c r="M342" i="25" s="1"/>
  <c r="L343" i="25"/>
  <c r="M343" i="25" s="1"/>
  <c r="L284" i="25"/>
  <c r="M284" i="25" s="1"/>
  <c r="L339" i="25"/>
  <c r="M339" i="25" s="1"/>
  <c r="M251" i="25"/>
  <c r="M241" i="25"/>
  <c r="L252" i="25"/>
  <c r="M252" i="25" s="1"/>
  <c r="L59" i="25"/>
  <c r="M59" i="25" s="1"/>
  <c r="L338" i="25"/>
  <c r="M338" i="25" s="1"/>
  <c r="L55" i="25"/>
  <c r="M55" i="25" s="1"/>
  <c r="L285" i="25"/>
  <c r="M285" i="25" s="1"/>
  <c r="L344" i="25"/>
  <c r="M344" i="25" s="1"/>
  <c r="L341" i="25"/>
  <c r="M341" i="25" s="1"/>
  <c r="M30" i="25"/>
  <c r="L340" i="25"/>
  <c r="M340" i="25" s="1"/>
  <c r="L332" i="25"/>
  <c r="M332" i="25" s="1"/>
  <c r="L272" i="25"/>
  <c r="M272" i="25" s="1"/>
  <c r="M419" i="25"/>
  <c r="L418" i="25"/>
  <c r="M418" i="25" s="1"/>
  <c r="L423" i="25"/>
  <c r="M423" i="25" s="1"/>
  <c r="L449" i="25"/>
  <c r="M449" i="25" s="1"/>
  <c r="L448" i="25"/>
  <c r="M448" i="25" s="1"/>
  <c r="L447" i="25"/>
  <c r="M447" i="25" s="1"/>
  <c r="M11" i="25"/>
  <c r="M63" i="25"/>
  <c r="M65" i="25"/>
  <c r="M29" i="25"/>
  <c r="L27" i="25"/>
  <c r="L539" i="25"/>
  <c r="M539" i="25" s="1"/>
  <c r="M22" i="25"/>
  <c r="L436" i="25"/>
  <c r="M436" i="25" s="1"/>
  <c r="L481" i="25"/>
  <c r="M481" i="25" s="1"/>
  <c r="L308" i="25"/>
  <c r="M308" i="25" s="1"/>
  <c r="L307" i="25"/>
  <c r="M307" i="25" s="1"/>
  <c r="L21" i="25"/>
  <c r="M21" i="25" s="1"/>
  <c r="M523" i="25"/>
  <c r="M293" i="25"/>
  <c r="M292" i="25"/>
  <c r="M273" i="25"/>
  <c r="L379" i="25"/>
  <c r="M379" i="25" s="1"/>
  <c r="L378" i="25"/>
  <c r="M378" i="25" s="1"/>
  <c r="L377" i="25"/>
  <c r="M377" i="25" s="1"/>
  <c r="L531" i="25"/>
  <c r="M531" i="25" s="1"/>
  <c r="M27" i="25" l="1"/>
  <c r="M10" i="25"/>
  <c r="J513" i="25"/>
  <c r="J512" i="25"/>
  <c r="J460" i="25"/>
  <c r="J270" i="25"/>
  <c r="J192" i="25"/>
  <c r="J538" i="25"/>
  <c r="L512" i="25" l="1"/>
  <c r="M512" i="25" s="1"/>
  <c r="L513" i="25"/>
  <c r="M513" i="25" s="1"/>
  <c r="L460" i="25"/>
  <c r="M460" i="25" s="1"/>
  <c r="L270" i="25"/>
  <c r="M270" i="25" s="1"/>
  <c r="L192" i="25"/>
  <c r="M192" i="25" s="1"/>
  <c r="L538" i="25"/>
  <c r="M538" i="25" s="1"/>
  <c r="J369" i="25" l="1"/>
  <c r="J104" i="25"/>
  <c r="J551" i="25"/>
  <c r="J552" i="25" s="1"/>
  <c r="J353" i="25"/>
  <c r="L353" i="25" s="1"/>
  <c r="J537" i="25"/>
  <c r="J547" i="25" s="1"/>
  <c r="J532" i="25"/>
  <c r="J530" i="25"/>
  <c r="J529" i="25"/>
  <c r="L529" i="25" s="1"/>
  <c r="J528" i="25"/>
  <c r="J533" i="25" s="1"/>
  <c r="J521" i="25"/>
  <c r="J520" i="25"/>
  <c r="L520" i="25" s="1"/>
  <c r="J519" i="25"/>
  <c r="L519" i="25" s="1"/>
  <c r="M519" i="25" s="1"/>
  <c r="J518" i="25"/>
  <c r="J517" i="25"/>
  <c r="J516" i="25"/>
  <c r="J510" i="25"/>
  <c r="J509" i="25"/>
  <c r="L509" i="25" s="1"/>
  <c r="M509" i="25" s="1"/>
  <c r="J508" i="25"/>
  <c r="J507" i="25"/>
  <c r="J506" i="25"/>
  <c r="J505" i="25"/>
  <c r="L505" i="25" s="1"/>
  <c r="J504" i="25"/>
  <c r="L504" i="25" s="1"/>
  <c r="M504" i="25" s="1"/>
  <c r="J503" i="25"/>
  <c r="L503" i="25" s="1"/>
  <c r="J502" i="25"/>
  <c r="L502" i="25" s="1"/>
  <c r="J500" i="25"/>
  <c r="J499" i="25"/>
  <c r="J498" i="25"/>
  <c r="J497" i="25"/>
  <c r="L497" i="25" s="1"/>
  <c r="M497" i="25" s="1"/>
  <c r="J496" i="25"/>
  <c r="L496" i="25" s="1"/>
  <c r="J495" i="25"/>
  <c r="J494" i="25"/>
  <c r="J493" i="25"/>
  <c r="J492" i="25"/>
  <c r="J491" i="25"/>
  <c r="L491" i="25" s="1"/>
  <c r="J490" i="25"/>
  <c r="J489" i="25"/>
  <c r="J488" i="25"/>
  <c r="L488" i="25" s="1"/>
  <c r="J487" i="25"/>
  <c r="L487" i="25" s="1"/>
  <c r="M487" i="25" s="1"/>
  <c r="J486" i="25"/>
  <c r="J28" i="25"/>
  <c r="J35" i="25"/>
  <c r="J36" i="25"/>
  <c r="L36" i="25" s="1"/>
  <c r="J37" i="25"/>
  <c r="L37" i="25" s="1"/>
  <c r="J38" i="25"/>
  <c r="L38" i="25" s="1"/>
  <c r="M38" i="25" s="1"/>
  <c r="J39" i="25"/>
  <c r="L39" i="25" s="1"/>
  <c r="J44" i="25"/>
  <c r="J45" i="25"/>
  <c r="L45" i="25" s="1"/>
  <c r="J46" i="25"/>
  <c r="L46" i="25" s="1"/>
  <c r="J397" i="25"/>
  <c r="J398" i="25"/>
  <c r="L398" i="25" s="1"/>
  <c r="M398" i="25" s="1"/>
  <c r="J399" i="25"/>
  <c r="L399" i="25" s="1"/>
  <c r="J400" i="25"/>
  <c r="J401" i="25"/>
  <c r="L401" i="25" s="1"/>
  <c r="J402" i="25"/>
  <c r="L402" i="25" s="1"/>
  <c r="M402" i="25" s="1"/>
  <c r="J403" i="25"/>
  <c r="L403" i="25" s="1"/>
  <c r="J51" i="25"/>
  <c r="J52" i="25"/>
  <c r="L52" i="25" s="1"/>
  <c r="J53" i="25"/>
  <c r="L53" i="25" s="1"/>
  <c r="J60" i="25"/>
  <c r="L60" i="25" s="1"/>
  <c r="J61" i="25"/>
  <c r="L61" i="25" s="1"/>
  <c r="J160" i="25"/>
  <c r="L160" i="25" s="1"/>
  <c r="M160" i="25" s="1"/>
  <c r="J161" i="25"/>
  <c r="L161" i="25" s="1"/>
  <c r="J62" i="25"/>
  <c r="L62" i="25" s="1"/>
  <c r="M62" i="25" s="1"/>
  <c r="J70" i="25"/>
  <c r="J71" i="25"/>
  <c r="L71" i="25" s="1"/>
  <c r="J72" i="25"/>
  <c r="L72" i="25" s="1"/>
  <c r="M72" i="25" s="1"/>
  <c r="J73" i="25"/>
  <c r="L73" i="25" s="1"/>
  <c r="J74" i="25"/>
  <c r="L74" i="25" s="1"/>
  <c r="J75" i="25"/>
  <c r="L75" i="25" s="1"/>
  <c r="M75" i="25" s="1"/>
  <c r="J76" i="25"/>
  <c r="L76" i="25" s="1"/>
  <c r="J77" i="25"/>
  <c r="L77" i="25" s="1"/>
  <c r="J78" i="25"/>
  <c r="L78" i="25" s="1"/>
  <c r="M78" i="25" s="1"/>
  <c r="J79" i="25"/>
  <c r="L79" i="25" s="1"/>
  <c r="J80" i="25"/>
  <c r="L80" i="25" s="1"/>
  <c r="M80" i="25" s="1"/>
  <c r="J81" i="25"/>
  <c r="L81" i="25" s="1"/>
  <c r="J524" i="25" l="1"/>
  <c r="L28" i="25"/>
  <c r="L31" i="25" s="1"/>
  <c r="J31" i="25"/>
  <c r="L51" i="25"/>
  <c r="J47" i="25"/>
  <c r="J82" i="25"/>
  <c r="J40" i="25"/>
  <c r="L486" i="25"/>
  <c r="L35" i="25"/>
  <c r="L40" i="25" s="1"/>
  <c r="L70" i="25"/>
  <c r="L82" i="25" s="1"/>
  <c r="L537" i="25"/>
  <c r="L547" i="25" s="1"/>
  <c r="L400" i="25"/>
  <c r="L44" i="25"/>
  <c r="L47" i="25" s="1"/>
  <c r="L397" i="25"/>
  <c r="M397" i="25" s="1"/>
  <c r="L104" i="25"/>
  <c r="L369" i="25"/>
  <c r="L507" i="25"/>
  <c r="M507" i="25" s="1"/>
  <c r="M496" i="25"/>
  <c r="L495" i="25"/>
  <c r="M495" i="25" s="1"/>
  <c r="L517" i="25"/>
  <c r="M517" i="25" s="1"/>
  <c r="M488" i="25"/>
  <c r="L521" i="25"/>
  <c r="M521" i="25" s="1"/>
  <c r="L498" i="25"/>
  <c r="M498" i="25" s="1"/>
  <c r="L510" i="25"/>
  <c r="M510" i="25" s="1"/>
  <c r="M505" i="25"/>
  <c r="L528" i="25"/>
  <c r="M502" i="25"/>
  <c r="L532" i="25"/>
  <c r="M532" i="25" s="1"/>
  <c r="M353" i="25"/>
  <c r="M491" i="25"/>
  <c r="L490" i="25"/>
  <c r="M490" i="25" s="1"/>
  <c r="L508" i="25"/>
  <c r="M508" i="25" s="1"/>
  <c r="L518" i="25"/>
  <c r="M518" i="25" s="1"/>
  <c r="L551" i="25"/>
  <c r="L552" i="25" s="1"/>
  <c r="L516" i="25"/>
  <c r="M516" i="25" s="1"/>
  <c r="L489" i="25"/>
  <c r="M489" i="25" s="1"/>
  <c r="M529" i="25"/>
  <c r="L500" i="25"/>
  <c r="M500" i="25" s="1"/>
  <c r="M503" i="25"/>
  <c r="L492" i="25"/>
  <c r="L494" i="25"/>
  <c r="M494" i="25" s="1"/>
  <c r="L506" i="25"/>
  <c r="M506" i="25" s="1"/>
  <c r="M520" i="25"/>
  <c r="L493" i="25"/>
  <c r="M493" i="25" s="1"/>
  <c r="L530" i="25"/>
  <c r="M530" i="25" s="1"/>
  <c r="L499" i="25"/>
  <c r="M499" i="25" s="1"/>
  <c r="M39" i="25"/>
  <c r="M37" i="25"/>
  <c r="M53" i="25"/>
  <c r="M161" i="25"/>
  <c r="M60" i="25"/>
  <c r="M61" i="25"/>
  <c r="M46" i="25"/>
  <c r="M36" i="25"/>
  <c r="M52" i="25"/>
  <c r="M81" i="25"/>
  <c r="M45" i="25"/>
  <c r="M73" i="25"/>
  <c r="M79" i="25"/>
  <c r="M76" i="25"/>
  <c r="M71" i="25"/>
  <c r="M403" i="25"/>
  <c r="M401" i="25"/>
  <c r="M399" i="25"/>
  <c r="M77" i="25"/>
  <c r="M74" i="25"/>
  <c r="M28" i="25" l="1"/>
  <c r="M31" i="25" s="1"/>
  <c r="M486" i="25"/>
  <c r="L524" i="25"/>
  <c r="L533" i="25"/>
  <c r="M51" i="25"/>
  <c r="M537" i="25"/>
  <c r="M547" i="25" s="1"/>
  <c r="M44" i="25"/>
  <c r="M47" i="25" s="1"/>
  <c r="M35" i="25"/>
  <c r="M40" i="25" s="1"/>
  <c r="M70" i="25"/>
  <c r="M82" i="25" s="1"/>
  <c r="M400" i="25"/>
  <c r="M104" i="25"/>
  <c r="M369" i="25"/>
  <c r="M551" i="25"/>
  <c r="M552" i="25" s="1"/>
  <c r="M492" i="25"/>
  <c r="M528" i="25"/>
  <c r="M533" i="25" s="1"/>
  <c r="M524" i="25" l="1"/>
  <c r="J414" i="25"/>
  <c r="J461" i="25"/>
  <c r="L461" i="25" s="1"/>
  <c r="J479" i="25"/>
  <c r="J476" i="25"/>
  <c r="J467" i="25"/>
  <c r="L467" i="25" s="1"/>
  <c r="J474" i="25"/>
  <c r="J477" i="25"/>
  <c r="L477" i="25" s="1"/>
  <c r="J480" i="25"/>
  <c r="L480" i="25" s="1"/>
  <c r="J475" i="25"/>
  <c r="J468" i="25"/>
  <c r="J471" i="25"/>
  <c r="L471" i="25" s="1"/>
  <c r="J472" i="25"/>
  <c r="L472" i="25" s="1"/>
  <c r="J458" i="25"/>
  <c r="J469" i="25"/>
  <c r="J464" i="25"/>
  <c r="L464" i="25" s="1"/>
  <c r="J470" i="25"/>
  <c r="J463" i="25"/>
  <c r="L463" i="25" s="1"/>
  <c r="J465" i="25"/>
  <c r="J450" i="25"/>
  <c r="J317" i="25"/>
  <c r="J444" i="25"/>
  <c r="L444" i="25" s="1"/>
  <c r="J443" i="25"/>
  <c r="J442" i="25"/>
  <c r="L442" i="25" s="1"/>
  <c r="J440" i="25"/>
  <c r="L440" i="25" s="1"/>
  <c r="J439" i="25"/>
  <c r="L439" i="25" s="1"/>
  <c r="J438" i="25"/>
  <c r="L438" i="25" s="1"/>
  <c r="J437" i="25"/>
  <c r="J435" i="25"/>
  <c r="J434" i="25"/>
  <c r="J433" i="25"/>
  <c r="J431" i="25"/>
  <c r="J430" i="25"/>
  <c r="L430" i="25" s="1"/>
  <c r="J425" i="25"/>
  <c r="J424" i="25"/>
  <c r="J422" i="25"/>
  <c r="J421" i="25"/>
  <c r="L421" i="25" s="1"/>
  <c r="M421" i="25" s="1"/>
  <c r="J420" i="25"/>
  <c r="J412" i="25"/>
  <c r="J411" i="25"/>
  <c r="J410" i="25"/>
  <c r="L410" i="25" s="1"/>
  <c r="J409" i="25"/>
  <c r="L409" i="25" s="1"/>
  <c r="J408" i="25"/>
  <c r="J405" i="25"/>
  <c r="J406" i="25"/>
  <c r="L406" i="25" s="1"/>
  <c r="J393" i="25"/>
  <c r="J392" i="25"/>
  <c r="L392" i="25" s="1"/>
  <c r="M392" i="25" s="1"/>
  <c r="J391" i="25"/>
  <c r="J387" i="25"/>
  <c r="J482" i="25" l="1"/>
  <c r="M471" i="25"/>
  <c r="L433" i="25"/>
  <c r="M433" i="25" s="1"/>
  <c r="L408" i="25"/>
  <c r="M408" i="25" s="1"/>
  <c r="M409" i="25"/>
  <c r="M439" i="25"/>
  <c r="L387" i="25"/>
  <c r="L422" i="25"/>
  <c r="M422" i="25" s="1"/>
  <c r="L450" i="25"/>
  <c r="M450" i="25" s="1"/>
  <c r="L411" i="25"/>
  <c r="M464" i="25"/>
  <c r="M442" i="25"/>
  <c r="L437" i="25"/>
  <c r="M437" i="25" s="1"/>
  <c r="L469" i="25"/>
  <c r="M469" i="25" s="1"/>
  <c r="M480" i="25"/>
  <c r="M430" i="25"/>
  <c r="M438" i="25"/>
  <c r="L317" i="25"/>
  <c r="M317" i="25" s="1"/>
  <c r="M472" i="25"/>
  <c r="L474" i="25"/>
  <c r="M474" i="25" s="1"/>
  <c r="L393" i="25"/>
  <c r="M393" i="25" s="1"/>
  <c r="L431" i="25"/>
  <c r="M431" i="25" s="1"/>
  <c r="L470" i="25"/>
  <c r="M470" i="25" s="1"/>
  <c r="L414" i="25"/>
  <c r="M414" i="25" s="1"/>
  <c r="L435" i="25"/>
  <c r="M435" i="25" s="1"/>
  <c r="M467" i="25"/>
  <c r="L476" i="25"/>
  <c r="M476" i="25" s="1"/>
  <c r="L405" i="25"/>
  <c r="M405" i="25" s="1"/>
  <c r="L458" i="25"/>
  <c r="M458" i="25" s="1"/>
  <c r="M444" i="25"/>
  <c r="L434" i="25"/>
  <c r="M434" i="25" s="1"/>
  <c r="L468" i="25"/>
  <c r="M468" i="25" s="1"/>
  <c r="M440" i="25"/>
  <c r="L465" i="25"/>
  <c r="M465" i="25" s="1"/>
  <c r="M406" i="25"/>
  <c r="L479" i="25"/>
  <c r="M479" i="25" s="1"/>
  <c r="M463" i="25"/>
  <c r="M477" i="25"/>
  <c r="L391" i="25"/>
  <c r="L420" i="25"/>
  <c r="M420" i="25" s="1"/>
  <c r="M410" i="25"/>
  <c r="L475" i="25"/>
  <c r="M475" i="25" s="1"/>
  <c r="L424" i="25"/>
  <c r="M424" i="25" s="1"/>
  <c r="L412" i="25"/>
  <c r="M412" i="25" s="1"/>
  <c r="L443" i="25"/>
  <c r="M443" i="25" s="1"/>
  <c r="L425" i="25"/>
  <c r="M425" i="25" s="1"/>
  <c r="M461" i="25"/>
  <c r="M387" i="25" l="1"/>
  <c r="L482" i="25"/>
  <c r="M411" i="25"/>
  <c r="M391" i="25"/>
  <c r="M129" i="25"/>
  <c r="M130" i="25"/>
  <c r="M134" i="25"/>
  <c r="M135" i="25"/>
  <c r="M136" i="25"/>
  <c r="M137" i="25"/>
  <c r="M138" i="25"/>
  <c r="M139" i="25"/>
  <c r="M140" i="25"/>
  <c r="M143" i="25"/>
  <c r="M146" i="25"/>
  <c r="M147" i="25"/>
  <c r="M149" i="25"/>
  <c r="M150" i="25"/>
  <c r="M153" i="25"/>
  <c r="M154" i="25"/>
  <c r="M128" i="25"/>
  <c r="M163" i="25" l="1"/>
  <c r="M482" i="25"/>
  <c r="J223" i="25"/>
  <c r="J224" i="25"/>
  <c r="L224" i="25" s="1"/>
  <c r="J225" i="25"/>
  <c r="L225" i="25" s="1"/>
  <c r="J226" i="25"/>
  <c r="L226" i="25" s="1"/>
  <c r="J230" i="25"/>
  <c r="L230" i="25" s="1"/>
  <c r="J221" i="25"/>
  <c r="L221" i="25" s="1"/>
  <c r="M221" i="25" s="1"/>
  <c r="J231" i="25"/>
  <c r="L231" i="25" s="1"/>
  <c r="M231" i="25" s="1"/>
  <c r="J233" i="25"/>
  <c r="L233" i="25" s="1"/>
  <c r="M233" i="25" s="1"/>
  <c r="J234" i="25"/>
  <c r="L234" i="25" s="1"/>
  <c r="M234" i="25" s="1"/>
  <c r="J235" i="25"/>
  <c r="L235" i="25" s="1"/>
  <c r="J236" i="25"/>
  <c r="L236" i="25" s="1"/>
  <c r="J237" i="25"/>
  <c r="L237" i="25" s="1"/>
  <c r="J238" i="25"/>
  <c r="L238" i="25" s="1"/>
  <c r="J239" i="25"/>
  <c r="L239" i="25" s="1"/>
  <c r="J240" i="25"/>
  <c r="L240" i="25" s="1"/>
  <c r="J245" i="25"/>
  <c r="L245" i="25" s="1"/>
  <c r="J246" i="25"/>
  <c r="J247" i="25"/>
  <c r="J248" i="25"/>
  <c r="L248" i="25" s="1"/>
  <c r="J249" i="25"/>
  <c r="L249" i="25" s="1"/>
  <c r="J250" i="25"/>
  <c r="L250" i="25" s="1"/>
  <c r="J243" i="25"/>
  <c r="L243" i="25" s="1"/>
  <c r="J254" i="25"/>
  <c r="J255" i="25"/>
  <c r="L255" i="25" s="1"/>
  <c r="J256" i="25"/>
  <c r="L256" i="25" s="1"/>
  <c r="M256" i="25" s="1"/>
  <c r="J257" i="25"/>
  <c r="L257" i="25" s="1"/>
  <c r="M257" i="25" s="1"/>
  <c r="J258" i="25"/>
  <c r="L258" i="25" s="1"/>
  <c r="M258" i="25" s="1"/>
  <c r="J259" i="25"/>
  <c r="L259" i="25" s="1"/>
  <c r="M259" i="25" s="1"/>
  <c r="J261" i="25"/>
  <c r="L261" i="25" s="1"/>
  <c r="J260" i="25"/>
  <c r="J262" i="25"/>
  <c r="L262" i="25" s="1"/>
  <c r="J263" i="25"/>
  <c r="J266" i="25"/>
  <c r="J271" i="25"/>
  <c r="L271" i="25" s="1"/>
  <c r="J274" i="25"/>
  <c r="J275" i="25"/>
  <c r="J276" i="25"/>
  <c r="J277" i="25"/>
  <c r="J278" i="25"/>
  <c r="L278" i="25" s="1"/>
  <c r="J279" i="25"/>
  <c r="L279" i="25" s="1"/>
  <c r="J280" i="25"/>
  <c r="L280" i="25" s="1"/>
  <c r="J281" i="25"/>
  <c r="L281" i="25" s="1"/>
  <c r="J286" i="25"/>
  <c r="L286" i="25" s="1"/>
  <c r="M286" i="25" s="1"/>
  <c r="J561" i="25"/>
  <c r="J287" i="25"/>
  <c r="J289" i="25"/>
  <c r="L289" i="25" s="1"/>
  <c r="J290" i="25"/>
  <c r="L290" i="25" s="1"/>
  <c r="J291" i="25"/>
  <c r="L291" i="25" s="1"/>
  <c r="J294" i="25"/>
  <c r="L294" i="25" s="1"/>
  <c r="J295" i="25"/>
  <c r="L295" i="25" s="1"/>
  <c r="J304" i="25"/>
  <c r="L304" i="25" s="1"/>
  <c r="M304" i="25" s="1"/>
  <c r="J305" i="25"/>
  <c r="L305" i="25" s="1"/>
  <c r="M305" i="25" s="1"/>
  <c r="J306" i="25"/>
  <c r="L306" i="25" s="1"/>
  <c r="J16" i="25"/>
  <c r="J301" i="25"/>
  <c r="L301" i="25" s="1"/>
  <c r="J302" i="25"/>
  <c r="L302" i="25" s="1"/>
  <c r="J309" i="25"/>
  <c r="L309" i="25" s="1"/>
  <c r="J310" i="25"/>
  <c r="J314" i="25"/>
  <c r="L314" i="25" s="1"/>
  <c r="J311" i="25"/>
  <c r="L311" i="25" s="1"/>
  <c r="J312" i="25"/>
  <c r="L312" i="25" s="1"/>
  <c r="J313" i="25"/>
  <c r="L313" i="25" s="1"/>
  <c r="J358" i="25"/>
  <c r="L358" i="25" s="1"/>
  <c r="J320" i="25"/>
  <c r="L320" i="25" s="1"/>
  <c r="M320" i="25" s="1"/>
  <c r="J321" i="25"/>
  <c r="L321" i="25" s="1"/>
  <c r="M321" i="25" s="1"/>
  <c r="J322" i="25"/>
  <c r="L322" i="25" s="1"/>
  <c r="M322" i="25" s="1"/>
  <c r="J323" i="25"/>
  <c r="L323" i="25" s="1"/>
  <c r="M323" i="25" s="1"/>
  <c r="J327" i="25"/>
  <c r="L327" i="25" s="1"/>
  <c r="M327" i="25" s="1"/>
  <c r="J328" i="25"/>
  <c r="L328" i="25" s="1"/>
  <c r="M328" i="25" s="1"/>
  <c r="J324" i="25"/>
  <c r="L324" i="25" s="1"/>
  <c r="M324" i="25" s="1"/>
  <c r="J329" i="25"/>
  <c r="J330" i="25"/>
  <c r="L330" i="25" s="1"/>
  <c r="J326" i="25"/>
  <c r="L326" i="25" s="1"/>
  <c r="J325" i="25"/>
  <c r="L325" i="25" s="1"/>
  <c r="J333" i="25"/>
  <c r="L333" i="25" s="1"/>
  <c r="J334" i="25"/>
  <c r="L334" i="25" s="1"/>
  <c r="J331" i="25"/>
  <c r="L331" i="25" s="1"/>
  <c r="J337" i="25"/>
  <c r="L337" i="25" s="1"/>
  <c r="J57" i="25"/>
  <c r="J58" i="25"/>
  <c r="L58" i="25" s="1"/>
  <c r="J347" i="25"/>
  <c r="L347" i="25" s="1"/>
  <c r="J346" i="25"/>
  <c r="L346" i="25" s="1"/>
  <c r="J348" i="25"/>
  <c r="J349" i="25"/>
  <c r="L349" i="25" s="1"/>
  <c r="J350" i="25"/>
  <c r="L350" i="25" s="1"/>
  <c r="J351" i="25"/>
  <c r="L351" i="25" s="1"/>
  <c r="J352" i="25"/>
  <c r="L352" i="25" s="1"/>
  <c r="J357" i="25"/>
  <c r="L357" i="25" s="1"/>
  <c r="M357" i="25" s="1"/>
  <c r="J359" i="25"/>
  <c r="L359" i="25" s="1"/>
  <c r="M359" i="25" s="1"/>
  <c r="J360" i="25"/>
  <c r="L360" i="25" s="1"/>
  <c r="M360" i="25" s="1"/>
  <c r="J64" i="25"/>
  <c r="L64" i="25" s="1"/>
  <c r="M64" i="25" s="1"/>
  <c r="J362" i="25"/>
  <c r="L362" i="25" s="1"/>
  <c r="M362" i="25" s="1"/>
  <c r="J361" i="25"/>
  <c r="L361" i="25" s="1"/>
  <c r="M361" i="25" s="1"/>
  <c r="J374" i="25"/>
  <c r="J375" i="25"/>
  <c r="J376" i="25"/>
  <c r="L376" i="25" s="1"/>
  <c r="J380" i="25"/>
  <c r="L380" i="25" s="1"/>
  <c r="J381" i="25"/>
  <c r="J382" i="25"/>
  <c r="L374" i="25" l="1"/>
  <c r="J383" i="25"/>
  <c r="J66" i="25"/>
  <c r="L561" i="25"/>
  <c r="L57" i="25"/>
  <c r="L66" i="25" s="1"/>
  <c r="L254" i="25"/>
  <c r="M254" i="25" s="1"/>
  <c r="M306" i="25"/>
  <c r="L300" i="25"/>
  <c r="M300" i="25" s="1"/>
  <c r="M301" i="25"/>
  <c r="L16" i="25"/>
  <c r="M16" i="25" s="1"/>
  <c r="L263" i="25"/>
  <c r="M263" i="25" s="1"/>
  <c r="L260" i="25"/>
  <c r="M260" i="25" s="1"/>
  <c r="L287" i="25"/>
  <c r="M287" i="25" s="1"/>
  <c r="M262" i="25"/>
  <c r="M349" i="25"/>
  <c r="M302" i="25"/>
  <c r="M261" i="25"/>
  <c r="L246" i="25"/>
  <c r="M246" i="25" s="1"/>
  <c r="M346" i="25"/>
  <c r="M240" i="25"/>
  <c r="M271" i="25"/>
  <c r="M309" i="25"/>
  <c r="L348" i="25"/>
  <c r="M348" i="25" s="1"/>
  <c r="M347" i="25"/>
  <c r="M239" i="25"/>
  <c r="L329" i="25"/>
  <c r="M329" i="25" s="1"/>
  <c r="M58" i="25"/>
  <c r="M238" i="25"/>
  <c r="L310" i="25"/>
  <c r="M310" i="25" s="1"/>
  <c r="M57" i="25"/>
  <c r="M66" i="25" s="1"/>
  <c r="M237" i="25"/>
  <c r="M350" i="25"/>
  <c r="L274" i="25"/>
  <c r="M274" i="25" s="1"/>
  <c r="L266" i="25"/>
  <c r="M266" i="25" s="1"/>
  <c r="M294" i="25"/>
  <c r="M250" i="25"/>
  <c r="M225" i="25"/>
  <c r="L277" i="25"/>
  <c r="M277" i="25" s="1"/>
  <c r="M337" i="25"/>
  <c r="M236" i="25"/>
  <c r="M289" i="25"/>
  <c r="L247" i="25"/>
  <c r="M247" i="25" s="1"/>
  <c r="M325" i="25"/>
  <c r="M249" i="25"/>
  <c r="L276" i="25"/>
  <c r="M276" i="25" s="1"/>
  <c r="M235" i="25"/>
  <c r="L223" i="25"/>
  <c r="M223" i="25" s="1"/>
  <c r="M311" i="25"/>
  <c r="M352" i="25"/>
  <c r="M326" i="25"/>
  <c r="M291" i="25"/>
  <c r="M351" i="25"/>
  <c r="M330" i="25"/>
  <c r="M314" i="25"/>
  <c r="M290" i="25"/>
  <c r="M248" i="25"/>
  <c r="M224" i="25"/>
  <c r="L275" i="25"/>
  <c r="M275" i="25" s="1"/>
  <c r="M331" i="25"/>
  <c r="M281" i="25"/>
  <c r="M255" i="25"/>
  <c r="M334" i="25"/>
  <c r="M358" i="25"/>
  <c r="M280" i="25"/>
  <c r="M333" i="25"/>
  <c r="M313" i="25"/>
  <c r="M279" i="25"/>
  <c r="M230" i="25"/>
  <c r="M312" i="25"/>
  <c r="M295" i="25"/>
  <c r="M278" i="25"/>
  <c r="M243" i="25"/>
  <c r="M226" i="25"/>
  <c r="M245" i="25"/>
  <c r="L381" i="25"/>
  <c r="M381" i="25" s="1"/>
  <c r="L375" i="25"/>
  <c r="M375" i="25" s="1"/>
  <c r="M380" i="25"/>
  <c r="M376" i="25"/>
  <c r="L382" i="25"/>
  <c r="M382" i="25" s="1"/>
  <c r="M374" i="25"/>
  <c r="M383" i="25" l="1"/>
  <c r="L383" i="25"/>
  <c r="J367" i="25"/>
  <c r="J370" i="25" s="1"/>
  <c r="J220" i="25"/>
  <c r="J363" i="25" s="1"/>
  <c r="J212" i="25"/>
  <c r="J213" i="25"/>
  <c r="L213" i="25" l="1"/>
  <c r="M213" i="25" s="1"/>
  <c r="L212" i="25"/>
  <c r="M212" i="25" s="1"/>
  <c r="L367" i="25"/>
  <c r="L370" i="25" s="1"/>
  <c r="L220" i="25"/>
  <c r="L363" i="25" s="1"/>
  <c r="M367" i="25" l="1"/>
  <c r="M370" i="25" s="1"/>
  <c r="M220" i="25"/>
  <c r="M363" i="25" s="1"/>
  <c r="J211" i="25"/>
  <c r="J214" i="25" s="1"/>
  <c r="L211" i="25" l="1"/>
  <c r="L214" i="25" s="1"/>
  <c r="M211" i="25" l="1"/>
  <c r="M214" i="25" s="1"/>
  <c r="J194" i="25"/>
  <c r="L194" i="25" s="1"/>
  <c r="J195" i="25"/>
  <c r="L195" i="25" s="1"/>
  <c r="J196" i="25"/>
  <c r="L196" i="25" s="1"/>
  <c r="J197" i="25"/>
  <c r="L197" i="25" s="1"/>
  <c r="J198" i="25"/>
  <c r="J199" i="25"/>
  <c r="L199" i="25" s="1"/>
  <c r="M195" i="25" l="1"/>
  <c r="M197" i="25"/>
  <c r="M196" i="25"/>
  <c r="M199" i="25"/>
  <c r="L198" i="25"/>
  <c r="M198" i="25" s="1"/>
  <c r="M194" i="25"/>
  <c r="J181" i="25" l="1"/>
  <c r="J182" i="25"/>
  <c r="L182" i="25" s="1"/>
  <c r="J183" i="25"/>
  <c r="L183" i="25" s="1"/>
  <c r="J184" i="25"/>
  <c r="L184" i="25" s="1"/>
  <c r="J180" i="25"/>
  <c r="J185" i="25" l="1"/>
  <c r="L180" i="25"/>
  <c r="L181" i="25"/>
  <c r="M182" i="25"/>
  <c r="M184" i="25"/>
  <c r="M183" i="25"/>
  <c r="M180" i="25" l="1"/>
  <c r="L185" i="25"/>
  <c r="M181" i="25"/>
  <c r="J167" i="25"/>
  <c r="J129" i="25"/>
  <c r="J130" i="25"/>
  <c r="J134" i="25"/>
  <c r="J135" i="25"/>
  <c r="J136" i="25"/>
  <c r="J137" i="25"/>
  <c r="J138" i="25"/>
  <c r="L138" i="25" s="1"/>
  <c r="J139" i="25"/>
  <c r="J140" i="25"/>
  <c r="J143" i="25"/>
  <c r="L143" i="25" s="1"/>
  <c r="J146" i="25"/>
  <c r="L146" i="25" s="1"/>
  <c r="J147" i="25"/>
  <c r="L147" i="25" s="1"/>
  <c r="J149" i="25"/>
  <c r="J150" i="25"/>
  <c r="J153" i="25"/>
  <c r="J154" i="25"/>
  <c r="L167" i="25" l="1"/>
  <c r="L168" i="25" s="1"/>
  <c r="J168" i="25"/>
  <c r="M185" i="25"/>
  <c r="L149" i="25"/>
  <c r="L140" i="25"/>
  <c r="L139" i="25"/>
  <c r="L137" i="25"/>
  <c r="L136" i="25"/>
  <c r="L135" i="25"/>
  <c r="L134" i="25"/>
  <c r="L154" i="25"/>
  <c r="L153" i="25"/>
  <c r="L130" i="25"/>
  <c r="L129" i="25"/>
  <c r="L150" i="25"/>
  <c r="M167" i="25" l="1"/>
  <c r="M168" i="25"/>
  <c r="J206" i="25" l="1"/>
  <c r="J205" i="25"/>
  <c r="L205" i="25" s="1"/>
  <c r="J204" i="25"/>
  <c r="J207" i="25" s="1"/>
  <c r="J191" i="25"/>
  <c r="J190" i="25"/>
  <c r="J189" i="25"/>
  <c r="J175" i="25"/>
  <c r="J174" i="25"/>
  <c r="L174" i="25" s="1"/>
  <c r="J173" i="25"/>
  <c r="L173" i="25" s="1"/>
  <c r="J172" i="25"/>
  <c r="J176" i="25" s="1"/>
  <c r="J128" i="25"/>
  <c r="J163" i="25" s="1"/>
  <c r="J121" i="25"/>
  <c r="J120" i="25"/>
  <c r="J119" i="25"/>
  <c r="J118" i="25"/>
  <c r="J122" i="25" s="1"/>
  <c r="J200" i="25" l="1"/>
  <c r="L190" i="25"/>
  <c r="M190" i="25" s="1"/>
  <c r="L191" i="25"/>
  <c r="M191" i="25" s="1"/>
  <c r="M205" i="25"/>
  <c r="L206" i="25"/>
  <c r="M206" i="25" s="1"/>
  <c r="L204" i="25"/>
  <c r="L207" i="25" s="1"/>
  <c r="L189" i="25"/>
  <c r="L200" i="25" s="1"/>
  <c r="L172" i="25"/>
  <c r="M173" i="25"/>
  <c r="M174" i="25"/>
  <c r="L175" i="25"/>
  <c r="M175" i="25" s="1"/>
  <c r="L118" i="25"/>
  <c r="L119" i="25"/>
  <c r="M119" i="25" s="1"/>
  <c r="L120" i="25"/>
  <c r="M120" i="25" s="1"/>
  <c r="L121" i="25"/>
  <c r="M121" i="25" s="1"/>
  <c r="L128" i="25"/>
  <c r="L163" i="25" s="1"/>
  <c r="L176" i="25" l="1"/>
  <c r="L122" i="25"/>
  <c r="M204" i="25"/>
  <c r="M207" i="25" s="1"/>
  <c r="M189" i="25"/>
  <c r="M200" i="25" s="1"/>
  <c r="M172" i="25"/>
  <c r="M176" i="25" s="1"/>
  <c r="M118" i="25"/>
  <c r="M122" i="25" s="1"/>
  <c r="J113" i="25" l="1"/>
  <c r="J112" i="25"/>
  <c r="J111" i="25"/>
  <c r="J110" i="25"/>
  <c r="J108" i="25"/>
  <c r="J107" i="25"/>
  <c r="L107" i="25" s="1"/>
  <c r="M107" i="25" s="1"/>
  <c r="J106" i="25"/>
  <c r="J103" i="25"/>
  <c r="J102" i="25"/>
  <c r="J114" i="25" l="1"/>
  <c r="L102" i="25"/>
  <c r="L111" i="25"/>
  <c r="M111" i="25" s="1"/>
  <c r="L103" i="25"/>
  <c r="M103" i="25" s="1"/>
  <c r="L112" i="25"/>
  <c r="M112" i="25" s="1"/>
  <c r="L108" i="25"/>
  <c r="M108" i="25" s="1"/>
  <c r="L110" i="25"/>
  <c r="M110" i="25" s="1"/>
  <c r="L113" i="25"/>
  <c r="M113" i="25" s="1"/>
  <c r="L106" i="25"/>
  <c r="M106" i="25" s="1"/>
  <c r="L114" i="25" l="1"/>
  <c r="M102" i="25"/>
  <c r="M114" i="25" s="1"/>
  <c r="J96" i="25"/>
  <c r="J95" i="25"/>
  <c r="J94" i="25"/>
  <c r="L94" i="25" s="1"/>
  <c r="M94" i="25" s="1"/>
  <c r="J93" i="25"/>
  <c r="J91" i="25"/>
  <c r="L91" i="25" s="1"/>
  <c r="M91" i="25" s="1"/>
  <c r="J90" i="25"/>
  <c r="L90" i="25" s="1"/>
  <c r="J89" i="25"/>
  <c r="J88" i="25"/>
  <c r="J87" i="25"/>
  <c r="L87" i="25" s="1"/>
  <c r="J86" i="25"/>
  <c r="J98" i="25" l="1"/>
  <c r="M87" i="25"/>
  <c r="L95" i="25"/>
  <c r="M95" i="25" s="1"/>
  <c r="L88" i="25"/>
  <c r="M88" i="25" s="1"/>
  <c r="L96" i="25"/>
  <c r="M96" i="25" s="1"/>
  <c r="L93" i="25"/>
  <c r="M93" i="25" s="1"/>
  <c r="L86" i="25"/>
  <c r="M90" i="25"/>
  <c r="L89" i="25"/>
  <c r="M89" i="25" s="1"/>
  <c r="L98" i="25" l="1"/>
  <c r="M86" i="25"/>
  <c r="M98" i="25" s="1"/>
  <c r="J19" i="25"/>
  <c r="J18" i="25"/>
  <c r="J17" i="25"/>
  <c r="J15" i="25"/>
  <c r="J13" i="25"/>
  <c r="L13" i="25" s="1"/>
  <c r="M13" i="25" s="1"/>
  <c r="J12" i="25"/>
  <c r="J23" i="25" s="1"/>
  <c r="L15" i="25" l="1"/>
  <c r="M15" i="25" s="1"/>
  <c r="L17" i="25"/>
  <c r="M17" i="25" s="1"/>
  <c r="L18" i="25"/>
  <c r="M18" i="25" s="1"/>
  <c r="L12" i="25"/>
  <c r="L19" i="25"/>
  <c r="M19" i="25" s="1"/>
  <c r="M12" i="25" l="1"/>
  <c r="M23" i="25" s="1"/>
  <c r="L23" i="25"/>
</calcChain>
</file>

<file path=xl/sharedStrings.xml><?xml version="1.0" encoding="utf-8"?>
<sst xmlns="http://schemas.openxmlformats.org/spreadsheetml/2006/main" count="1858" uniqueCount="1033">
  <si>
    <t>Lp.</t>
  </si>
  <si>
    <t>Cena netto/opak.</t>
  </si>
  <si>
    <t>Numer katalogowy</t>
  </si>
  <si>
    <t>Nazwa producenta</t>
  </si>
  <si>
    <t>Pakiet nr 1</t>
  </si>
  <si>
    <t>Wielkość opakowania</t>
  </si>
  <si>
    <t>Eppendorf</t>
  </si>
  <si>
    <t>Pipeta jednokanałowa o regulowanej objętości w zakresie 100-1000 µl. Pipeta z wyporem powietrznym do dokładnego pipetowania cieczy.  Pipeta powinna być wyposażona w mechanizm ułatwiający zakładanie końcówek. Sila potrzebna do wyrzucenia końcówki nie większa niż 4 N. Pipeta powinna mieć możliwość powrotu do ustawień fabrycznych bez ponownej kalibracji. Możliwość sterylizacji całej pipety lub tylko dolnej części za pomocą promieniowania UV bądź w autoklawie (w temperaturze 121°C przy nadciśnieniu 1 bar przez 20 minut). Pipeta kompatybilna z końcówkami epT.I.P.S (50 µl – 1000 µl, 71 mm).</t>
  </si>
  <si>
    <t xml:space="preserve">Pipeta typu Eppendorf Research plus, jednokanałowa, zmienna, 0.5 – 5 mL. Pipeta powinna być wyposażona w mechanizm ułatwiający zakładanie końcówek. Siła potrzebna do wyrzucenia końcówki nie większa niż 4 N. Pipeta powinna mieć możliwość powrotu do ustawień fabrycznych bez ponownej kalibracji. Możliwość sterylizacji całej pipety lub tylko dolnej części za pomocą promieniowania UV bądź w autoklawie (w temperaturze 121°C przy nadciśnieniu 1 bar przez 20 minut).  </t>
  </si>
  <si>
    <t>Probówki typu Eppendorf o pojemności 5ml, z zatrzaskiwaną pokrywką, wykonane z przezroczystego polipropylenu niezawierającego plastyfikatorów, biocydów, zakres temperatury roboczej: od -86°C do +80°C, odporność na wirowanie do 25.000 x g</t>
  </si>
  <si>
    <t>0030119401</t>
  </si>
  <si>
    <t>Probówki typu Eppendorf, o poj. 0,5 ml, przezroczyste, cienkościenne, wolne od DNA ludzkiego, DNaz, RNaz i inhibitorów PCR, pokrywka zmatowiona, do stosowania w termocyklerach z blokiem w formacie 0,5 ml</t>
  </si>
  <si>
    <t>0030124537</t>
  </si>
  <si>
    <t>Probówki typu Eppendorf, o poj. 1.5 ml, przezroczyste, wolne od DNaz, RNaz i pirogenów, skalowane, płaski chropowaty korek i duże pole do opisu, wirowanie maks. 30000 x g.</t>
  </si>
  <si>
    <t>0030125150</t>
  </si>
  <si>
    <t xml:space="preserve">Zestaw startowy PCR-Cooler 0,2 mL, na płytki 96 dołkowe lub probówki PCR 0,2 ml, (1 różowy, 1 niebieski) </t>
  </si>
  <si>
    <t>1 szt.</t>
  </si>
  <si>
    <t>1000 szt.</t>
  </si>
  <si>
    <t>2 x 100 szt.</t>
  </si>
  <si>
    <t>200 szt.</t>
  </si>
  <si>
    <t>500 szt.</t>
  </si>
  <si>
    <t xml:space="preserve">1 szt. </t>
  </si>
  <si>
    <t>zestaw</t>
  </si>
  <si>
    <t>Białe pojemniki PP z czerwoną zakrywką nakręcaną 1000 ml, średnica 102 mm, wysokość 127 mm (3 szt/op)</t>
  </si>
  <si>
    <t>Witko</t>
  </si>
  <si>
    <t>Białe pojemniki PP z czerwoną zakrywką nakręcaną 500 ml, średnica 75 mm, wysokość 97 mm (9 szt/op)</t>
  </si>
  <si>
    <t>Białe pojemniki z zakrętką PP, 1250 ml, średnica 118,5 mm, wysokość 127,5 mm (5 szt/op)</t>
  </si>
  <si>
    <t>Butla Duran z szeroką szyjką GLS80, zakręcana z trzema pionowymi przegrodami w wewnętrznej powierzchni butelki. Butle powinny być kompatybilne z mieszadłami magnetycznymi, w pełni autoklawowalne, z pierścieniem wylewowym, 1000 ml, średnica 101 mm, wysokość 222 mm z podziałką łatwą do odczytania</t>
  </si>
  <si>
    <t>Butla Duran z szeroką szyjką GLS80, zakręcana z trzema pionowymi przegrodami w wewnętrznej powierzchni butelki. Butle powinny być kompatybilne z mieszadłami magnetycznymi, w pełni autoklawowalne, z pierścieniem wylewowym, 250 ml, średnica 95 mm, wysokość 105 mm z podziałką łatwą do odczytania</t>
  </si>
  <si>
    <t>Butla Duran z szeroką szyjką GLS80, zakręcana z trzema pionowymi przegrodami w wewnętrznej powierzchni butelki. Butle powinny być kompatybilne z mieszadłami magnetycznymi, w pełni autoklawowalne, z pierścieniem wylewowym, 500 ml, średnica 101 mm, wysokość 152 mm z podziałką łatwą do odczytania</t>
  </si>
  <si>
    <t>Kuweta wykonana z żywicy melaminowej o szerokości 250 mm, długości 350 mm i wysokości 100 mm. Kuweta powinna być autoklawowalna</t>
  </si>
  <si>
    <t>Rozciągana, silikonowa pokrywa do zamykania kolb i zlewek o średnicy od 43 do 61 mm (5 szt/op)Produkt powinien nadawać się do pracy w temp. Od -40oC do 180oC. Wymagane pole do podpisu oraz możliwość sterylizacji w autoklawie. Powinny być odporne chemicznie oraz odpowiednie do zmywarek do naczyń.</t>
  </si>
  <si>
    <t>Rozciągana, silikonowa pokrywa do zamykania kolb i zlewek o średnicy od 64 do 76 mm(5 szt/op)Produkt powinien nadawać się do pracy w temp. Od -40oC do 180oC. Wymagane pole do podpisu oraz możliwość sterylizacji w autoklawie. Powinny być odporne chemicznie oraz odpowiednie do zmywarek do naczyń.</t>
  </si>
  <si>
    <t>Rozciągana, silikonowa pokrywa do zamykania kolb i zlewek o średnicy od 84 do 116 mm(5 szt/op)Produkt powinien nadawać się do pracy w temp. Od -40oC do 180oC. Wymagane pole do podpisu oraz możliwość sterylizacji w autoklawie. Powinny być odporne chemicznie oraz odpowiednie do zmywarek do naczyń.</t>
  </si>
  <si>
    <t>Heathrow Scientific</t>
  </si>
  <si>
    <t>2 szt.</t>
  </si>
  <si>
    <t>Bagietki szklane długość 100mm, szerokość 7mm, nr katalogowy  7765/7x100</t>
  </si>
  <si>
    <t xml:space="preserve">Technosklo </t>
  </si>
  <si>
    <t>Omnitip</t>
  </si>
  <si>
    <t>Końcówki do pipet  Omnitip (w posiadaniu Zamawiającego) - wysoka klarowność ostro zakończone, odpornośc na wyginanie, kolor żółty bez filtra 1-200ul</t>
  </si>
  <si>
    <t>83110</t>
  </si>
  <si>
    <t>JIPo</t>
  </si>
  <si>
    <t>Taśma do kontroli sterylizacji parą wodną</t>
  </si>
  <si>
    <t>Kartell</t>
  </si>
  <si>
    <t>Tłuczek szorstki, wykonany z wysokiej jakości specjalnego gatunku porcelany śr główki 42-45 mm, długość 170-175 mm</t>
  </si>
  <si>
    <t>Tłuczek szorstki, wykonany z wysokiej jakości specjalnego gatunku porcelany średnica główki 24 mm, długość 115 mm</t>
  </si>
  <si>
    <t>641331213100</t>
  </si>
  <si>
    <t>Zlewka porcelanowa z wysokim wylewem, wysokość 106mm, średnica 57mm, pojemność 225 ml</t>
  </si>
  <si>
    <t>Zlewka porcelanowa z wysokim wylewem, wysokość 157 mm, średnica 101 mm, pojemność 1100 ml</t>
  </si>
  <si>
    <t>960 szt.</t>
  </si>
  <si>
    <t>OM-193-IP19-002</t>
  </si>
  <si>
    <t>Matopat24</t>
  </si>
  <si>
    <t>Pakiet nr 7</t>
  </si>
  <si>
    <t>Agilent Technologies</t>
  </si>
  <si>
    <t xml:space="preserve">Septa Non-Stick BTO Inlet 11mm </t>
  </si>
  <si>
    <t>5183-4757-100</t>
  </si>
  <si>
    <t>5 szt.</t>
  </si>
  <si>
    <t>100 szt.</t>
  </si>
  <si>
    <t xml:space="preserve">Ostrze chirurgiczne nr 11, wykonane ze stali nierdzewnej, sterylne, o trójkątnym kształcie, naostrzone wzdłuż jego najdłuższej krawędzi, wyposażone w szpiczastą końcówkę, pasujące do rękojeści nr 3. </t>
  </si>
  <si>
    <t>OST-11-SM</t>
  </si>
  <si>
    <t>Swann Morton</t>
  </si>
  <si>
    <t>OST-10-SM</t>
  </si>
  <si>
    <t>OST-23-SM</t>
  </si>
  <si>
    <t>Uchwyty do skalpeli, autoklawowalne, stal nierdzewna, typ nr 4</t>
  </si>
  <si>
    <t>SM-0933</t>
  </si>
  <si>
    <t>SM-0934</t>
  </si>
  <si>
    <t>szt.</t>
  </si>
  <si>
    <t>Sączki jakościowe twarde z celulozy i puchu bawełnianego, gramatura: 80 g/m2, czas filtracji: 120s wielkość porów &gt;4 um, średnica  150 mm</t>
  </si>
  <si>
    <t>FQLD 150</t>
  </si>
  <si>
    <t>EUROCHEM</t>
  </si>
  <si>
    <t>Sączki jakościowe średnie z celulozy i puchu bawełnianego,   gramatura: 80 g/m2, czas filtracji: 32s   średnica: 150 mm</t>
  </si>
  <si>
    <t>FQLM 150</t>
  </si>
  <si>
    <t>Sączki jakościowe średnie z celulozy i puchu bawełnianego, gramatura: 80 g/m2, czas filtracji: 32s   średnica: 185 mm</t>
  </si>
  <si>
    <t>FQLM 185</t>
  </si>
  <si>
    <t>Kolba miarowa, kl A, ze szkła, korek z PP, szlif 10/19, oranżowa, poj. 25ml</t>
  </si>
  <si>
    <t>01-130.202.64</t>
  </si>
  <si>
    <t>Glassco</t>
  </si>
  <si>
    <t xml:space="preserve">Kolba miarowa, kl A, ze szkła, korek z PP, szlif 12/21, oranżowa, poj. 100 ml </t>
  </si>
  <si>
    <t>01-130.202.66</t>
  </si>
  <si>
    <t xml:space="preserve">Kolba miarowa, kl A, ze szkła, korek z PP, szlif 14/23, oranżowa, poj. 50 ml </t>
  </si>
  <si>
    <t>01-130.20265A</t>
  </si>
  <si>
    <t>Kolba miarowa, kl. A, korek z PP, ze szlifem 24/29, poj. 1000 ml</t>
  </si>
  <si>
    <t>01-130.202.59</t>
  </si>
  <si>
    <t>Kolba miarowa, kl. A, niebieska skala, korek z PP, ze szlifem 14/23, poj. 100 ml</t>
  </si>
  <si>
    <t>01-130.202.55</t>
  </si>
  <si>
    <t>Kolba miarowa, kl. A, niebieska skala, korek z PP, ze szlifem 19/26, poj. 500 ml</t>
  </si>
  <si>
    <t>01-130.202.58</t>
  </si>
  <si>
    <t>Kolba pomiarowa z korkiem PP, klasa A ze szkła  borowokrzemowe 3.3 typu DURAN poj. 20 ml</t>
  </si>
  <si>
    <t>01-130.202B52</t>
  </si>
  <si>
    <t>Vitlab</t>
  </si>
  <si>
    <t>Cylinder pomiarowy (PP), wysoki, klasa B, 250 ml, niebieska skala</t>
  </si>
  <si>
    <t>Lejek z tworzywa sztucznego do dozowania proszku, średnica górna 100 mm, średnica szyjki 24 mm</t>
  </si>
  <si>
    <t>Lejek z tworzywa sztucznego do dozowania proszku, średnica górna 150 mm, średnica szyjki 28 mm</t>
  </si>
  <si>
    <t>Tacki laboratoryjne wykonane z polerowanej melaminy (MF) wymiary: 428 x 288 x 17 mm ± 2 mm. Posiadają stopki na spodzie. Z oznaczeniem CE</t>
  </si>
  <si>
    <t>2872.1</t>
  </si>
  <si>
    <t xml:space="preserve">Zlewka z uchem miarowa, PP, przezroczysta, z wypukłą skalą poj. 1000 ml, Ø zewn. 116 mm, wys. 170 mm </t>
  </si>
  <si>
    <t>CKN0.1</t>
  </si>
  <si>
    <t>Zlewka z uchem miarowa, PP, przezroczysta, z wypukłą skalą, poj. 500 ml, Ø zewn. 91 mm, wys. 133mm</t>
  </si>
  <si>
    <t>CKL9.1</t>
  </si>
  <si>
    <t>Igła preparacyjna z drewnianą rączką, końcówka 0,2 mm, prosta</t>
  </si>
  <si>
    <t>PNI 002</t>
  </si>
  <si>
    <t>Paradox Company</t>
  </si>
  <si>
    <t>Lupa z rączką, powiększenie 2,5x, soczewka szklana Ø90 mm,oprawa plastikowa czarna</t>
  </si>
  <si>
    <t>MGL 090</t>
  </si>
  <si>
    <t>Nożyczki ze stali nierdzewnej, długość całkowita 125 mm,długość ostrza 30mm</t>
  </si>
  <si>
    <t>SCI 045</t>
  </si>
  <si>
    <t>Ostrze do skalpela Nr 24, do rękojeści nr 4</t>
  </si>
  <si>
    <t> SCB 024</t>
  </si>
  <si>
    <t>Pęseta  precyzyjna  długość 100 mm, końcówka 0,5 mm prosta, delikatnie ząbkowana</t>
  </si>
  <si>
    <t>FPS 100</t>
  </si>
  <si>
    <t>Pęseta anatomiczna długość 120 mm, końcówka 1 mm prosta</t>
  </si>
  <si>
    <t>FSA 120</t>
  </si>
  <si>
    <t>Pęseta anatomiczna, długośc 200 mm, końcówka 2,5 mm prosta</t>
  </si>
  <si>
    <t>FSA 200</t>
  </si>
  <si>
    <t>Pęseta precyzyjna, długość 115 mm, końcówka zaostrzona, gładka, półokrągło wygięta</t>
  </si>
  <si>
    <t>FSF 007</t>
  </si>
  <si>
    <t>Pęseta precyzyjna, długość 130 mm, końcówka prosta, zaostrzona, gładka</t>
  </si>
  <si>
    <t>FSF 003</t>
  </si>
  <si>
    <t>FPS 110</t>
  </si>
  <si>
    <t>Rękojeść do skalpela Nr 3 – precyzyjna długość 125 mm, ze stali nierdzewnej</t>
  </si>
  <si>
    <t>SCH 033</t>
  </si>
  <si>
    <t>Rękojeść do skalpela Nr 4, długość 138 mm, ze stali nierdzewnej, matowana</t>
  </si>
  <si>
    <t>SCH 004</t>
  </si>
  <si>
    <t>Końcówki filtracyjne, uTIP o pojemności 10 ul, wydłużone, pasujące do pipety Eppendorf Research 0.1-2.5 ul. Końcówki o niskiej retencji wykonane z X-Resin. Właściwości: PP, sterylne, przezroczyste; FlexFit, technologia Blade; Certyfikowane bez DNA, DNazy, RNazy i endotoksyn (pirogenów).</t>
  </si>
  <si>
    <t>732-1430</t>
  </si>
  <si>
    <t>Końcówki filtracyjne, uTIP o pojemności 20 ul; Końcówki o niskiej retencji są wykonane z X-Resin. Właściwości: PP, sterylne, przezroczyste; FlexFit , technologia Blade; Certyfikowane bez DNA, DNazy, RNazy i endotoksyn (pirogenów).</t>
  </si>
  <si>
    <t>732-1432</t>
  </si>
  <si>
    <t>Końcówki filtracyjne, uTIP o pojemności 100 ul; Końcówki o niskiej retencji są wykonane z X-Resin. Właściwości: PP, sterylne, przezroczyste; FlexFit, technologia Blade; Certyfikowane bez DNA, DNazy, RNazy i endotoksyn (pirogenów).</t>
  </si>
  <si>
    <t>732-1433</t>
  </si>
  <si>
    <t>Końcówki filtracyjne, uTIP o pojemności 200 ul; Końcówki o niskiej retencji są wykonane z X-Resin. Właściwości: PP, sterylne, przezroczyste; FlexFit, technologia Blade; Certyfikowany bez DNA, DNazy, RNazy i endotoksyn (pirogenów).</t>
  </si>
  <si>
    <t>732-3397</t>
  </si>
  <si>
    <t>Pakiet nr 10</t>
  </si>
  <si>
    <t>Filtry do strzykawek PTFE 0,2 µm/13 mm</t>
  </si>
  <si>
    <t>CCY2.1</t>
  </si>
  <si>
    <t>Carl Roth</t>
  </si>
  <si>
    <t>Filtry strzykawkowe membrana PTFE,  śr porów 0,45 um; o śr. 15 mm (niesterylne)</t>
  </si>
  <si>
    <t>KC95.1</t>
  </si>
  <si>
    <t>Fiolki gwintowane ND13- Rotilabo, szkło przezroczyste, poj. 4ml, wymiary: wys. 45mm, średnica 14,7 mm</t>
  </si>
  <si>
    <t>LC32.1</t>
  </si>
  <si>
    <t>Kolby miarowe, szkło DURAN, klasa A, poj. 10 ml, szkło bezbarwne, niebieska podziałka, z szeroką szyjką (szlif NS 10/19)</t>
  </si>
  <si>
    <t>Y233.1</t>
  </si>
  <si>
    <t>Kolby miarowe, szkło DURAN, klasa A, poj. 100 ml, szkło bezbarwne, niebieska podziałka, z szeroką szyjką (szlif NS 14/23)</t>
  </si>
  <si>
    <t>Y236.1</t>
  </si>
  <si>
    <t>Kolby miarowe, szkło DURAN, klasa A, poj. 50 ml, szkło bezbarwne, niebieska podziałka, z szeroką szyjką (szlif NS- 14/23)</t>
  </si>
  <si>
    <t>Y235.1</t>
  </si>
  <si>
    <t>Kolby miarowe, szkło DURAN, klasa A, poj. 5ml, szkło bezbarwne, niebieska podziałka, z szeroką szyjką (szlif NS- 10/19)</t>
  </si>
  <si>
    <t>Y232.1</t>
  </si>
  <si>
    <t xml:space="preserve">Końcówki do pipet, Standard 0,5 - 5 ml, w worku niesterylne </t>
  </si>
  <si>
    <t>HL73.1</t>
  </si>
  <si>
    <t>Kuweta szklana ROTILABO, szkło optyczne z przykrywką ze szwem, zamknięcie PTFE, poj. 3,5 ml, szer.wewn. 10mm</t>
  </si>
  <si>
    <t>X851.1</t>
  </si>
  <si>
    <t xml:space="preserve">Carl Roth </t>
  </si>
  <si>
    <t>Lejki z PP, przezroczyste, ø górna (mm)-50, wys.(mm)-85,</t>
  </si>
  <si>
    <t>YA47.1</t>
  </si>
  <si>
    <t>Mikroszpatułki dwustronne, kanciaste, ze stali szlachetnej, długość 210mm, szer. cz. płaskiej 6mm, dł. cz. płaskiej 55mm</t>
  </si>
  <si>
    <t>YL.41.1</t>
  </si>
  <si>
    <t>Sączki ilościowe typ: 11A, średnica 125mm</t>
  </si>
  <si>
    <t>AP22.1</t>
  </si>
  <si>
    <t>Sączki ilościowe typ: 11A, średnica: 70mm</t>
  </si>
  <si>
    <t xml:space="preserve">AP19.1 </t>
  </si>
  <si>
    <t>Tryskawka Typ 2422 z LDPE. Zakrętka oraz rurka ssąca z PP. Kolorowe zakrętki ułatwiające identyfikację. Pojemność 500 ml</t>
  </si>
  <si>
    <t>K668.1</t>
  </si>
  <si>
    <t>Tryskawka, materiał LDPE przezroczysty, zakrętka i rurka ssąca z kolorowego PP, typ 242, poj. 500 ml</t>
  </si>
  <si>
    <t>K667.1</t>
  </si>
  <si>
    <t>Nalgene</t>
  </si>
  <si>
    <t>Uchwyty do skalpeli, autoklawowalne, stal nierdzewna, typ nr 3, dł. 125 mm, do ostrzy typu 10-16</t>
  </si>
  <si>
    <t>CE16.1</t>
  </si>
  <si>
    <t>Uniwesalne końcówki do pipet 100-1000 µl, luzem w torbie, niesterylne</t>
  </si>
  <si>
    <t>2679.1</t>
  </si>
  <si>
    <t>Zakrętki bez otworu, z septą: silikon kremowy/PTFE czerwony, grub. 1,5mm</t>
  </si>
  <si>
    <t>NN04.1</t>
  </si>
  <si>
    <t>10 szt.</t>
  </si>
  <si>
    <t xml:space="preserve"> szt.</t>
  </si>
  <si>
    <t>1000 szt</t>
  </si>
  <si>
    <t>Fiolki (2 ml)+ zakrętki+ uszczelki niebieskie silikon/ PTFE (LC 2-SV+8SCJ(W)+8-ST101)</t>
  </si>
  <si>
    <t>SHL</t>
  </si>
  <si>
    <t>Thermo Fisher Scientific (Chromacol)</t>
  </si>
  <si>
    <t xml:space="preserve">100 szt. </t>
  </si>
  <si>
    <t>Strzykawka 20 ml dwuczęściowa, umożliwiająca dokładne dawkowanie. Strzykawka jednorazowa z przezroczystym cylindrem oraz nierozmazującą się skalą. Sterylne opakowanie jednostkowe.</t>
  </si>
  <si>
    <t>Becton Dickinson</t>
  </si>
  <si>
    <t>Strzykawki jednorazowe bez igieł, 2 ml</t>
  </si>
  <si>
    <t>300928</t>
  </si>
  <si>
    <t>Strzykawki jednorazowe bez igieł, 5 ml</t>
  </si>
  <si>
    <t>309050</t>
  </si>
  <si>
    <t>Strzykawki jednorazowe bez igieł, poj. 10 ml</t>
  </si>
  <si>
    <t>80 szt.</t>
  </si>
  <si>
    <t>Pakiet nr 5</t>
  </si>
  <si>
    <t>Pakiet nr 22</t>
  </si>
  <si>
    <t xml:space="preserve">Sączki filtracyjne średnie do analiz jakościowych średnica 70 mm, typ 3m/N </t>
  </si>
  <si>
    <t>3.305.070</t>
  </si>
  <si>
    <t>Munktell</t>
  </si>
  <si>
    <t>Sączki jakościowe: średnica 125 mm; gramatura 65 g/m2</t>
  </si>
  <si>
    <t>3.308.125</t>
  </si>
  <si>
    <t xml:space="preserve">Sączki jakościowe  rodzaj: 132; średnica 150 mm; gramatura 80 g/m2; </t>
  </si>
  <si>
    <t>3.329.150</t>
  </si>
  <si>
    <t>Sączki jakościowe karbowane średnie, śr. 150 mm, gramatura min. 65 g/m2, typ: 3m/N Grade</t>
  </si>
  <si>
    <t>4.305.150</t>
  </si>
  <si>
    <t>Sączki jakościowe karbowane średnie, śr. 185 mm, gramatura min. 65 g/m2, typ: 3m/N Grade</t>
  </si>
  <si>
    <t>4.305.185</t>
  </si>
  <si>
    <t xml:space="preserve"> 100 szt.</t>
  </si>
  <si>
    <t>Zatyczka butylowa, średnica 20 mm</t>
  </si>
  <si>
    <t>Probówki hodowlane z zakrętką, szkło DURAN, zakrętki z PBT z uszczelkami, poj. 30 ml, Ø zewn. 18 mm, wys. 180mm, gint GL18</t>
  </si>
  <si>
    <t>7-0807</t>
  </si>
  <si>
    <t>Bionovo</t>
  </si>
  <si>
    <t>50 szt.</t>
  </si>
  <si>
    <t>Końcówki do pipet automatycznych o pojemności 200μl bezbarwne</t>
  </si>
  <si>
    <t>80-0200-0</t>
  </si>
  <si>
    <t>Medlab</t>
  </si>
  <si>
    <t>Korki celulozowe do otworów o średnicy 25-27 mm</t>
  </si>
  <si>
    <t>53.3250.9</t>
  </si>
  <si>
    <t>Mikrokońcówki do pipet o poj. 0,1-10 µl, typu Eppendorf Cristal, długie, bezbarwne, z PP, w torbie foliowej</t>
  </si>
  <si>
    <t>80-0010-0</t>
  </si>
  <si>
    <t>Pipetki Pasteura dł 155mm, poj. użytkowa 3 ml z podziałką do 3,0 ml co 0,5 ml, z PE pakowane zbiorczo</t>
  </si>
  <si>
    <t>76-1303-2</t>
  </si>
  <si>
    <t>Probówki typu  Eppendorf o poj. 1,5 ml, z PP, bezbarwne, z dnem stożkowym i płaskim wieczkiem na zawiasie, z podziałką 0,1; 0,5; 1,0; 1,5 i polem do opisu, autoklawowalne</t>
  </si>
  <si>
    <t>25-1500-0</t>
  </si>
  <si>
    <t xml:space="preserve">Probówki typu Falcone o poj. całkowitej 50ml, z PP, z zakrętką, z dnem stożkowym i nadrukowaną podziałką co 2,5ml w zakresie 5-45 ml, wodoszczelne </t>
  </si>
  <si>
    <t>24-3050-1</t>
  </si>
  <si>
    <t>51-0090-OSR</t>
  </si>
  <si>
    <t>Szalki Petriego o śr. 55 mm i wys. 15 mm, bez wentylacji, aseptyczne</t>
  </si>
  <si>
    <t>51-0056-OA-NX</t>
  </si>
  <si>
    <t xml:space="preserve">Szkiełka nakrywkowe o wymiarze 18 x 18 </t>
  </si>
  <si>
    <t xml:space="preserve">42-1818-0-ML </t>
  </si>
  <si>
    <t xml:space="preserve"> 500 szt.</t>
  </si>
  <si>
    <t>600 szt.</t>
  </si>
  <si>
    <t>330 szt.</t>
  </si>
  <si>
    <t xml:space="preserve">Folia samoprzylepna aluminiowa do PCR,  arkusze: 135 x 80 mm i do przechowywania próbek, przekłuwalna, zakres temp. od -40°C do 120°C  </t>
  </si>
  <si>
    <t>4ti-0550</t>
  </si>
  <si>
    <t>4titude Ltd.</t>
  </si>
  <si>
    <t>Płytki do PCR 96 dołkowe, zawierające perforacje do łatwego oddzielania mniejszych pasków, przezroczyste płytki</t>
  </si>
  <si>
    <t>4ti-0750/TA</t>
  </si>
  <si>
    <t>Probówki typu Eppendorf o poj. 2,0 ml z płaskim wieczkiem, skalowane co 100 µl, matowe pole do opisu, sterylne, wolne od Dnaz i Rnaz i inhibitorów PCR, skalowane co 100 µl, optyczna przejrzystość zapewnia maksymalną widoczność próbki</t>
  </si>
  <si>
    <t xml:space="preserve"> 1310-00S</t>
  </si>
  <si>
    <t>SSIBio</t>
  </si>
  <si>
    <t>Corning</t>
  </si>
  <si>
    <t>Fiolka z przezroczystego szkła 2 ml 12x32 mm z płaską podstawą 9-425 fiolka z gwintem.</t>
  </si>
  <si>
    <t>C0000008</t>
  </si>
  <si>
    <t>Alwsci Technologies</t>
  </si>
  <si>
    <t>Fiolki typu  Amber do Agilent HPLC (w posiadaniu Zamawiającego), poj. 1,5 ml, skalowane, z polem do opisu, zakręcane, z zakrętkami z septą z PTFE i silikonu</t>
  </si>
  <si>
    <t>C0000011+
C0000143</t>
  </si>
  <si>
    <t>Alwsci 
Technoloies</t>
  </si>
  <si>
    <t xml:space="preserve">Niebieska nakrętka 9-425 z otworkiem, żebrowana + Septa 9mm Czerwony PTFE/Biały Silikon grubość 1mm </t>
  </si>
  <si>
    <t>C0000143</t>
  </si>
  <si>
    <t>Pakiet nr 6</t>
  </si>
  <si>
    <t>Pakiet nr 8</t>
  </si>
  <si>
    <t>Filtr strzykawkowy o następujących parametrach: membrana filtrująca wykonana z hydrofilowego polifluorku winylidenu (PVDF), o średnicy 25 mm (powierzchnia filtracji 4,91 cm2) i średnicy porów 0,45 µm,  złącze typu Luer Lock/Luer tip, martwa objętość nie większa niż 80 µl.</t>
  </si>
  <si>
    <t xml:space="preserve">Macherey- Nagel </t>
  </si>
  <si>
    <t>593-3360</t>
  </si>
  <si>
    <t xml:space="preserve">Bochem </t>
  </si>
  <si>
    <t xml:space="preserve">Łyżeczka jednostronna, stal 18/10, wymiary: dł. 250 mm, miseczka 48 x 35 mm. </t>
  </si>
  <si>
    <t>593-3454</t>
  </si>
  <si>
    <t>Pinceta standardowa chirurgiczna ze stali szlachetnej 18/10, szpiczasta, długość 130 mm</t>
  </si>
  <si>
    <t>593-1012</t>
  </si>
  <si>
    <t>Bochem</t>
  </si>
  <si>
    <t>601-SA09-01</t>
  </si>
  <si>
    <t>Gosselin</t>
  </si>
  <si>
    <t>601-SA21-01</t>
  </si>
  <si>
    <t>Pudełko PP na probówki 100 miejsc</t>
  </si>
  <si>
    <t>Biologix</t>
  </si>
  <si>
    <t>Butelka laboratoryjna ze szkła Duran z szeroką szyją 500 ml</t>
  </si>
  <si>
    <t>Butelka laboratoryjna ze szkła Duran z zakrętką 1000 ml</t>
  </si>
  <si>
    <t>D-1463</t>
  </si>
  <si>
    <t xml:space="preserve">Butelka laboratoryjna ze szkła Duran z zakrętką 25 ml </t>
  </si>
  <si>
    <t xml:space="preserve">D-1458 </t>
  </si>
  <si>
    <t xml:space="preserve">Butelka laboratoryjna ze szkła Duran z zakrętką 50 ml </t>
  </si>
  <si>
    <t xml:space="preserve">D-1459 </t>
  </si>
  <si>
    <t>Butelka laboratoryjna ze szkła Duran z zakrętką 500 ml</t>
  </si>
  <si>
    <t xml:space="preserve">D-1462 </t>
  </si>
  <si>
    <t>Butelka laboratoryjna ze szkła Simax 100 ml</t>
  </si>
  <si>
    <t>S-2071</t>
  </si>
  <si>
    <t>Cylinder miarowy kl. B ze szklaną stopką sześciokątną, wykonany ze szkła borokrzemowego, poj. 100 ml, skala 1 ml</t>
  </si>
  <si>
    <t>S-1328</t>
  </si>
  <si>
    <t xml:space="preserve">Czasomierz laboratoryjny z magnesem, z wyświetlaczem LCD, z funkcją odliczania w przód i wstecz (99 min. 59 sek.), powleczony gumą </t>
  </si>
  <si>
    <t>L-1317</t>
  </si>
  <si>
    <t>Dwustronny statyw typu Combi-Rack z pokrywką. Przeznaczony na 96 miejsc (8 x 12 miejsc), Jedna strona przeznaczona na probówki o poj. 1,5 i 2 ml, druga strona na probówki o poj. 0,5 ml. Wykonany z PP. Autoklawowalny do 121°C.  Wymiary nie większe niż  210 x 115 x 30 mm</t>
  </si>
  <si>
    <t>2-2573</t>
  </si>
  <si>
    <t>Eksykator ze szkła Simax, bez zaworu, średnica dolna 190mm, średnica górna 269mm</t>
  </si>
  <si>
    <t>S-1903</t>
  </si>
  <si>
    <t>1-6741</t>
  </si>
  <si>
    <t>1-6750</t>
  </si>
  <si>
    <t>Etykiety samoprzylepne, wykonane z chemicznie obojętnego poliestru, przeznaczone do naklejania na probówki 0,5 ml. białe, 23mm x13mm,</t>
  </si>
  <si>
    <t>B-3604</t>
  </si>
  <si>
    <t>Etykiety samoprzylepne, wykonane z chemicznie obojętnego poliestru, przeznaczone do naklejania na probówki 1,5/2 ml. białe. 32 mm x 13mm</t>
  </si>
  <si>
    <t>B-3580</t>
  </si>
  <si>
    <t>1-2116</t>
  </si>
  <si>
    <t>Folia aluminiowa, gr. 0,03 mm, szer. 30 cm, dł rolki min. 100 m</t>
  </si>
  <si>
    <t>1-6595</t>
  </si>
  <si>
    <t>Folia aluminiowa, szer. 50 cm, grubość 0,05 mm, rolka 100 m</t>
  </si>
  <si>
    <t>B-1051</t>
  </si>
  <si>
    <t>B-1501</t>
  </si>
  <si>
    <t>B-1502</t>
  </si>
  <si>
    <t>1-6602</t>
  </si>
  <si>
    <t>7-2220</t>
  </si>
  <si>
    <t>1-6597</t>
  </si>
  <si>
    <t>E-1687</t>
  </si>
  <si>
    <t>Kartonowe kriopudełko na probówki typu Falcon o poj. 15 ml, z polem do opisu i przegrodami, 36 miejsc</t>
  </si>
  <si>
    <t>B-0351</t>
  </si>
  <si>
    <t>Kartonowe kriopudełko na probówki typu Falcon o poj. 50 ml, z polem do opisu i przegrodami, 16 miejsc</t>
  </si>
  <si>
    <t>B-0352</t>
  </si>
  <si>
    <t>S-1252</t>
  </si>
  <si>
    <t>S-1259</t>
  </si>
  <si>
    <t>D-1447</t>
  </si>
  <si>
    <t>D-1451</t>
  </si>
  <si>
    <t>D-1452</t>
  </si>
  <si>
    <t xml:space="preserve">Kolby Erlenmeyera ze szkła Simax - z wąską szyjką, poj. 250 ml </t>
  </si>
  <si>
    <t>S-2155</t>
  </si>
  <si>
    <t xml:space="preserve"> 6-2496</t>
  </si>
  <si>
    <t>B-2426</t>
  </si>
  <si>
    <t>B-0211</t>
  </si>
  <si>
    <t>2-1050</t>
  </si>
  <si>
    <t>2-1051</t>
  </si>
  <si>
    <t>2-1049</t>
  </si>
  <si>
    <t>2-1052</t>
  </si>
  <si>
    <t>2-1048</t>
  </si>
  <si>
    <t>B-0355</t>
  </si>
  <si>
    <t>B-1384</t>
  </si>
  <si>
    <t>Krystalizatory szklane z wylewem, pojemność 200 ml</t>
  </si>
  <si>
    <t>S-1845</t>
  </si>
  <si>
    <t>MenzelGlaser</t>
  </si>
  <si>
    <t>Moździerz porcelanowy z wylewem i tłuczkiem o pj. 50 ml, średnicy górnej 88 mm, dolnej 44 mm, tłuczek o dł. 90 mm i średnicy 26 mm</t>
  </si>
  <si>
    <t>S-1522</t>
  </si>
  <si>
    <t>Nakrętki do butelek laboratoryjnych Duran, z gwintem GL32, z pełną uszczelką. Autoklawowalne.</t>
  </si>
  <si>
    <t>Z232335-10EA</t>
  </si>
  <si>
    <t>Duran</t>
  </si>
  <si>
    <t xml:space="preserve"> 2-3270</t>
  </si>
  <si>
    <t>1-7052</t>
  </si>
  <si>
    <t xml:space="preserve">Pędzelki wagowe z koziego włosia o dł. min. 170 mm, nadające się do odkurzania odważników, łódeczek i tacek wagowych, itp. </t>
  </si>
  <si>
    <t>B-1222</t>
  </si>
  <si>
    <t>Pierścienie wylewowe wykonane z PP. Autoklawowalne, pasują do butelek z gwintem GL45; 10 szt./op.</t>
  </si>
  <si>
    <t>N-1205</t>
  </si>
  <si>
    <t>N-1207</t>
  </si>
  <si>
    <t>Probówki typu Falcon stożkowe z  zakrętką i podziałką: od 1 do 14 ml - co 1 ml, poj. 15 ml, sterylne</t>
  </si>
  <si>
    <t>B-2326</t>
  </si>
  <si>
    <t>B-2329</t>
  </si>
  <si>
    <t>Probówki typu Falcon stożkowe, z zakrętką, podziałka: od 5 do 50 ml - co 5 ml, poj. 50 ml, materiał PP, wymary 30 x 115 mm</t>
  </si>
  <si>
    <t>B-2327</t>
  </si>
  <si>
    <t>N-0164</t>
  </si>
  <si>
    <t>N-0165</t>
  </si>
  <si>
    <t>6-2007</t>
  </si>
  <si>
    <t>6-2003</t>
  </si>
  <si>
    <t>6-2005</t>
  </si>
  <si>
    <t>6-2006</t>
  </si>
  <si>
    <t>B-0350</t>
  </si>
  <si>
    <t>P-1057</t>
  </si>
  <si>
    <t>P-1062</t>
  </si>
  <si>
    <t>P-1058</t>
  </si>
  <si>
    <t>P-1067</t>
  </si>
  <si>
    <t>B-1560</t>
  </si>
  <si>
    <t>B-1561</t>
  </si>
  <si>
    <t>1-6010</t>
  </si>
  <si>
    <t xml:space="preserve">Szczotka laboratoryjna do czyszczenia probówek i innych naczyń laboratoryjnych, o wymiarach 15,5cm x 10,5 cm ±1 cm, pędzel śr 30mm ± 5 mm; z naturalną szczeciną i ocynkowanym, drucianym trzonkiem. Do stosowania ze wszystkimi koncentratami czyszczącymi i środkami dezynfekującymi </t>
  </si>
  <si>
    <t>B-1562</t>
  </si>
  <si>
    <t>Szczotka laboratoryjna do czyszczenia probówek i innych naczyń laboratoryjnych. Włosie z naturalnej szczeciny o śr 50mm i ocynkowanym, drucianym trzonkiem. Do stosowania ze wszystkimi koncentratami czyszczącymi i środkami dezynfekującymi.</t>
  </si>
  <si>
    <t>B-3622</t>
  </si>
  <si>
    <t>B-1563</t>
  </si>
  <si>
    <t>B-1564</t>
  </si>
  <si>
    <t xml:space="preserve">Szkiełka nakrywkowe o wymiarach 24 x 50 mm </t>
  </si>
  <si>
    <t>B-1198</t>
  </si>
  <si>
    <t>P-1502</t>
  </si>
  <si>
    <t>Szufelka z PP, biała - 500ml</t>
  </si>
  <si>
    <t>T-2013</t>
  </si>
  <si>
    <t>B-3042</t>
  </si>
  <si>
    <t>E-1575</t>
  </si>
  <si>
    <t>B-7124</t>
  </si>
  <si>
    <t>L-0178</t>
  </si>
  <si>
    <t>B-7120</t>
  </si>
  <si>
    <t>B-7121</t>
  </si>
  <si>
    <t>B-3646</t>
  </si>
  <si>
    <t>1-7034</t>
  </si>
  <si>
    <t>Zestaw statywów na probówki PCR, z przeźroczystą pokrywką, na 96 szt. (8x12) probówek 0,2 ml lub na probówki w paskach. Odporne na temperatury od -80 do +121°C, wykonane z PP. Wymiary: dł. 138 x szer. 98 x wys. 39 mm, ±1mm</t>
  </si>
  <si>
    <t>A-732309</t>
  </si>
  <si>
    <t>1-7032</t>
  </si>
  <si>
    <t>S-1224</t>
  </si>
  <si>
    <t>S-1225</t>
  </si>
  <si>
    <t>op.</t>
  </si>
  <si>
    <t>307 szt.</t>
  </si>
  <si>
    <t>250 szt.</t>
  </si>
  <si>
    <t>12 szt.</t>
  </si>
  <si>
    <t>1005 szt.</t>
  </si>
  <si>
    <t xml:space="preserve">600 szt. </t>
  </si>
  <si>
    <t>100 szt</t>
  </si>
  <si>
    <t xml:space="preserve">5 szt. </t>
  </si>
  <si>
    <t>Razem Pakiet nr 8</t>
  </si>
  <si>
    <t>Razem Pakiet nr 6</t>
  </si>
  <si>
    <t>Razem Pakiet nr 1</t>
  </si>
  <si>
    <t>Razem Pakiet nr 7</t>
  </si>
  <si>
    <t>Razem Pakiet nr 18</t>
  </si>
  <si>
    <t>Razem Pakiet nr 9</t>
  </si>
  <si>
    <t>Razem Pakiet nr 10</t>
  </si>
  <si>
    <t>Razem Pakiet nr 22</t>
  </si>
  <si>
    <t>Razem Pakiet nr 19</t>
  </si>
  <si>
    <t>Razem Pakiet nr 24</t>
  </si>
  <si>
    <t>Razem Pakiet nr 2</t>
  </si>
  <si>
    <t>Pakiet nr 2</t>
  </si>
  <si>
    <t>Bagietki szklane długość 300mm, szerokość 7mm</t>
  </si>
  <si>
    <t>08-520.7-8x30</t>
  </si>
  <si>
    <t>Chemland</t>
  </si>
  <si>
    <t>Alfachem</t>
  </si>
  <si>
    <t>Filtry strzykawkowe Nylon 0,22 µm/13 mm</t>
  </si>
  <si>
    <t>NYLL1322N1</t>
  </si>
  <si>
    <t>NYLL1345N1</t>
  </si>
  <si>
    <t>01-130.202.51</t>
  </si>
  <si>
    <t>08-058.202.22</t>
  </si>
  <si>
    <t>08-058.202.15</t>
  </si>
  <si>
    <t>Lejek laboratoryjny szklany, średnica 50 mm</t>
  </si>
  <si>
    <t>08-238.202.50</t>
  </si>
  <si>
    <t>Lejek laboratoryjny szklany, średnica 75 mm</t>
  </si>
  <si>
    <t>08-238.202.75</t>
  </si>
  <si>
    <t>Lejek laboratoryjny szklany, średnica 80 mm</t>
  </si>
  <si>
    <t>08-238.202.80</t>
  </si>
  <si>
    <t>Łyżeczka - szpatułka chemiczna, materiał: stal 18-8 dł 120mm</t>
  </si>
  <si>
    <t>06-521224-12</t>
  </si>
  <si>
    <t>Łyżeczka - szpatułka chemiczna, materiał: stal 18-8 dł 150mm</t>
  </si>
  <si>
    <t>06-521224-15</t>
  </si>
  <si>
    <t>06-521300-20</t>
  </si>
  <si>
    <t>06-521300-25</t>
  </si>
  <si>
    <t>06-521300-30</t>
  </si>
  <si>
    <t>Pipeta Pasteura PE, poj. 3ml, niesterylna</t>
  </si>
  <si>
    <t>02-63602</t>
  </si>
  <si>
    <t>Pojemnik typu moczówka z nakrętką, poj. 200 ml</t>
  </si>
  <si>
    <t>520.200</t>
  </si>
  <si>
    <t>Profilab</t>
  </si>
  <si>
    <t>Probówki typu Falcon o poj. 50ml z dnem stożkowym  z zakrętką, polem opisowym skalowana, wykonany z  PP 17 x 120 mm</t>
  </si>
  <si>
    <t>02-63302</t>
  </si>
  <si>
    <t>25 szt.</t>
  </si>
  <si>
    <t>06-14P10416</t>
  </si>
  <si>
    <t>Probówki typu Falcon z dnem stożkowym o pojemności 50 ml, z zakrętką, polem opisowym i podziałką od 5 do 50 ml co 5 ml, niejałowa</t>
  </si>
  <si>
    <t>Probówki typu Falcon, samostojące, o pojemności 50 ml, materiał polipropylen, z zakrętką, podziałka: od 5 do 50 ml - co 5 ml, poj. 50 ml. Wymiar 30 x 115 mm. Autoklawowalne</t>
  </si>
  <si>
    <t>02-63304</t>
  </si>
  <si>
    <t>08-149.302.05</t>
  </si>
  <si>
    <t>Sączki jakościowe miękkie o śr. 125 mm</t>
  </si>
  <si>
    <t>Sączki jakościowe miękkie, o śr. 55 mm</t>
  </si>
  <si>
    <t>06-00A101.055</t>
  </si>
  <si>
    <t>Sączki jakościowe miękkie, o śr. 70 mm</t>
  </si>
  <si>
    <t>06-00A101.070</t>
  </si>
  <si>
    <t>Statyw z PP na probówki typu Falcon o pojemności 15 i 50 ml, rozkładany. Ilość miejsc: 30 na probówki 15 ml i 20 miejsc na próbówki 50 ml</t>
  </si>
  <si>
    <t>02-77.710-50</t>
  </si>
  <si>
    <t>Statywy na probówki stożkowe 15 ml, 90 gniazd</t>
  </si>
  <si>
    <t>02-65101-2</t>
  </si>
  <si>
    <t>Statywy na probówki stożkowe 50 ml, 50 gniazd</t>
  </si>
  <si>
    <t>02-65102-2</t>
  </si>
  <si>
    <t>Strzykawka dwuczęściowa Tuberkulinowa INJEKT F 1 ml</t>
  </si>
  <si>
    <t>9166017V</t>
  </si>
  <si>
    <t xml:space="preserve">B Braun </t>
  </si>
  <si>
    <t>Termometr bagietkowy szklany bezrtęciowy 0 +100°C</t>
  </si>
  <si>
    <t>08-342-110</t>
  </si>
  <si>
    <t>Zlewka (PP) pomiarowa z uchwytem i wylewem z niebieską skalą, poj. 250 ml</t>
  </si>
  <si>
    <t xml:space="preserve">06-811201 </t>
  </si>
  <si>
    <t>08-229.202.07</t>
  </si>
  <si>
    <t>02-11105</t>
  </si>
  <si>
    <t>08-229.202.14</t>
  </si>
  <si>
    <t>02-811103</t>
  </si>
  <si>
    <t>08-229.202.41</t>
  </si>
  <si>
    <t>08-229.202.04</t>
  </si>
  <si>
    <t>08-229.202.06</t>
  </si>
  <si>
    <t>08-230.202.09</t>
  </si>
  <si>
    <t>01-230.202.06</t>
  </si>
  <si>
    <t>08-230.202.10</t>
  </si>
  <si>
    <t>08-230.202.03</t>
  </si>
  <si>
    <t>08-229.202.43</t>
  </si>
  <si>
    <t>08-230.202.04</t>
  </si>
  <si>
    <t>08-230.202.11</t>
  </si>
  <si>
    <t>02-811104</t>
  </si>
  <si>
    <t>08-230.202.02</t>
  </si>
  <si>
    <t xml:space="preserve">Szkiełka nakrywkowe o wymiarach 24 x 32 mm </t>
  </si>
  <si>
    <t>MRF-100-L-R-S</t>
  </si>
  <si>
    <t>Axygen</t>
  </si>
  <si>
    <t>Końcówki do pipet o poj. 1-200µl,  pzezroczyste, niesterylne, wolne od  RNazy, Dnaza i pirogenów w worku</t>
  </si>
  <si>
    <t>T-200-C</t>
  </si>
  <si>
    <t xml:space="preserve"> 1000 szt.</t>
  </si>
  <si>
    <t>Końcówki do pipet Ependorf (w posiadaniu Zamawiającego), poj. 1000µl, niebieskie, niesterylne, wolne od  RNaz, Dnaz i pirogenów w worku</t>
  </si>
  <si>
    <t>T-1000-B</t>
  </si>
  <si>
    <t>Końcówki o poj. 0,1-10µl, do pipet P2/P10 i Eppendorf Research/Reference (w posiadaniu Zamawiającego), przezroczyste, długie, wolne od  RNaz, Dnaz i pirogenów w worku</t>
  </si>
  <si>
    <t>TXL-10</t>
  </si>
  <si>
    <t>TF-300</t>
  </si>
  <si>
    <t>TF-300-L-R-S</t>
  </si>
  <si>
    <t>Końcówki o poj. 100-1000 µl, do pipety typu Eppendorf (w posiadaniu Zamawiającego), przezroczyste, niesterylne, wolne od  RNaz, Dnaz i pirogenów w worku</t>
  </si>
  <si>
    <t>T-1000-C</t>
  </si>
  <si>
    <t>Końcówki o poj. 100-1000ul, uniwersalne, niskoretencyjne, sterylne, z filtrem, w rakach, wolne od RNaz, DNaz i pirogenów</t>
  </si>
  <si>
    <t>TF-1000-L-R-S</t>
  </si>
  <si>
    <t>Końcówki o poj. 1-100ul, uniwersalne, niskoretencyjne, sterylne, z filtrem, w rakach, 960 szt., wolne od RNaz, DNaz i pirogenów</t>
  </si>
  <si>
    <t>TF-100-L-R-S</t>
  </si>
  <si>
    <t>TF-200-L-R-S</t>
  </si>
  <si>
    <t>Końcówki o poj. 1000-5000 µl, do pipety typu Eppendorf (w posiadaniu Zamawiającego), przezroczyste, niesterylne,  wolne od  RNaz, Dnaz i pirogenów w worku</t>
  </si>
  <si>
    <t>T-5000-C</t>
  </si>
  <si>
    <t>TXLF-10-R-S</t>
  </si>
  <si>
    <t>TF-20</t>
  </si>
  <si>
    <t>PCR-96-FLT-C</t>
  </si>
  <si>
    <t>Probówki cienkościenne bezbarwne o poj. 0.2 ml do PCR wykonane w 99,9% z czystego polipropylenu wolne od RNaz, DNaz i endotoksyn. Płaskie wieczko probówki wyposażone w wydłużony kapsel uniemożliwiający odprowanie próbki podczas reakcji PCR</t>
  </si>
  <si>
    <t>PCR-02-C</t>
  </si>
  <si>
    <t>Probówki o poj. 0.1 ml, z wieczkami, po 4 w stripie, do termocyklera RotorGene 6000 (w posiadaniu Zamawiającego)</t>
  </si>
  <si>
    <t>PCR-0104-C</t>
  </si>
  <si>
    <t>Probówki o poj. 0.2 ml, do PCR, cienkościenne, po 8 w stripie, z wypukłymi wieczkami, przezroczyste</t>
  </si>
  <si>
    <t>PCR-0208-CP-C</t>
  </si>
  <si>
    <t>Probówki typu Eppendorf o poj. 1,5 ml z płaskim wieczkiem, skalowane, matowe pole do opisu, niesterylne, wolne od Dnaz i Rnaz i inhibitorów PCR</t>
  </si>
  <si>
    <t>MCT-150-C</t>
  </si>
  <si>
    <t>Probówki typu Eppendorf, o poj. 1,5 ml, przezroczyste, 500 szt., wolne od DNaz, RNaz i pirogenów, skalowane, matowe pole do opisu na wieczku i z boku probówki, fioletowe</t>
  </si>
  <si>
    <t>MCT-150-V</t>
  </si>
  <si>
    <t>Probówki typu Eppendorf, poj. 0,6 ml, różnokolorowe (posortowane)</t>
  </si>
  <si>
    <t>MCT-060-A</t>
  </si>
  <si>
    <t>Probówki typu Eppendorf, poj. 1,5 ml, różnokolorowe</t>
  </si>
  <si>
    <t>MCT-150-A</t>
  </si>
  <si>
    <t xml:space="preserve">500 szt. </t>
  </si>
  <si>
    <t>Probówki typu Eppendorf, poj. 2,0 ml,  różnokolorowe</t>
  </si>
  <si>
    <t>MCT-200-A</t>
  </si>
  <si>
    <t xml:space="preserve">Probówki zakręcane, z zakrętką (w komplecie), sterylne i wolne od DNAZ I RNAZ, ze skalą i podziałką, poj. 5 ml, bezbarwne, samostojące </t>
  </si>
  <si>
    <t>SCT-5ml-S</t>
  </si>
  <si>
    <t>Końcówki do pipet o poj. 0,5-10µl; Końcówki krótkie do pipet typu Gilson (w posiadaniu Zamawiającego) pasujące do pipet jednokanałowych i wielokanałowych, pzezroczyste, niesterylne, wolne od RNazy, Dnaza, pakowane w workach</t>
  </si>
  <si>
    <t>T-300</t>
  </si>
  <si>
    <t>T-200-Y</t>
  </si>
  <si>
    <t>Końcówki Vertex o poj.10µl o długości 31.1.mm i długości kołnierza 3.9mm , niskoretencyjne, przezroczyste, sterylne w rakach, 10x96szt.</t>
  </si>
  <si>
    <t>4117NS0S</t>
  </si>
  <si>
    <t>SSIbio</t>
  </si>
  <si>
    <t>Końcówki Vertex o poj.10µl wydłużone o długości 45.8mm i długości kołnierza 3.9mm , niskoretencyjne, przezroczyste, sterylne w rakach, 10x96szt.</t>
  </si>
  <si>
    <t>4137NS0S</t>
  </si>
  <si>
    <t>Końcówki Vertex o poj.1000µl  o długości 76.1mm i długości kołnierza 20.7 mm , niskoretencyjne, przezroczyste, sterylne w rakach, 10x96szt.</t>
  </si>
  <si>
    <t>4337NS0S</t>
  </si>
  <si>
    <t>Końcówki Vertex o poj.1250µl  o długości 90.2mm i długości kołnierza 25.6 mm , niskoretencyjne, przezroczyste, sterylne w rakach, 10x96szt.</t>
  </si>
  <si>
    <t>4347NS0S</t>
  </si>
  <si>
    <t>Końcowki o poj.10µl, niskoretencyjne, w tackach EcoPack, 96szt w tace. 10 tacek/1 op.</t>
  </si>
  <si>
    <t>4118N00S</t>
  </si>
  <si>
    <t>Kautex</t>
  </si>
  <si>
    <t>Brand</t>
  </si>
  <si>
    <t xml:space="preserve">Filtry strzykawkowe Nylon (NY); hydrofilowe, niesterylne; membrana o średnicy porów 0,45 μm; rozmiar: śr. 30 mm; złącze Luer/Luer-Lock </t>
  </si>
  <si>
    <t>COL12916-03</t>
  </si>
  <si>
    <t>Cool-Parmer</t>
  </si>
  <si>
    <t>Kontenerki plastikowe o pojemności 45ml śred. H 30 mm × wysokość 84 mm</t>
  </si>
  <si>
    <t>CLS17302C</t>
  </si>
  <si>
    <t>Rozdzielacz Squibba z korkiem plastikowym i teflonowym zaworem iglicowym typu ROTAFLO, 50 ml szlif 19/2650 ml</t>
  </si>
  <si>
    <t>148.202.02</t>
  </si>
  <si>
    <t xml:space="preserve">Szalki Petriego jednokomorowe, średnica: 150 mm, wysokość: 25 mm, z polistyrenu, sterylne </t>
  </si>
  <si>
    <t>Nest Biotechnology</t>
  </si>
  <si>
    <t>Pakiet nr 3</t>
  </si>
  <si>
    <t>Pakiet nr 4</t>
  </si>
  <si>
    <t>80-0010-1</t>
  </si>
  <si>
    <t>B-2424</t>
  </si>
  <si>
    <t>B-2423</t>
  </si>
  <si>
    <t>02-81135</t>
  </si>
  <si>
    <t>02-81134</t>
  </si>
  <si>
    <t>Pudełka 96-miejscowe na probówki PCR, niebieskie</t>
  </si>
  <si>
    <t>Pudełka 96-miejscowe na probówki PCR, różowe</t>
  </si>
  <si>
    <t xml:space="preserve">Łyżeczka jednostronna, stal 18/10, wymiary: dł. 120 mm, miseczka 40 X 26 mm. </t>
  </si>
  <si>
    <t>593-3480</t>
  </si>
  <si>
    <t xml:space="preserve">Łyżeczka jednostronna, stal 18/10, wymiary: dł. 135 mm, miseczka 45 X 31 mm. </t>
  </si>
  <si>
    <t>593-3481</t>
  </si>
  <si>
    <t xml:space="preserve">Łyżeczka jednostronna, stal 18/10, wymiary: dł. 180 mm, miseczka 55 X 38 mm. </t>
  </si>
  <si>
    <t>593-3482</t>
  </si>
  <si>
    <t>Mieszadełko magnetyczne PTFE 6,0 x 30,0 mm, cylindryczne</t>
  </si>
  <si>
    <t>Mieszadełko magnetyczne PTFE 6,0 x 25,0 mm, cylindryczne</t>
  </si>
  <si>
    <t>Pudełka 96-miejscowe na probówki PCR, zielone</t>
  </si>
  <si>
    <t>B-0377</t>
  </si>
  <si>
    <t>Rynienki autoklawowalne, pojemność 50 – 75 ml, materiał polipropylen lub polietylen</t>
  </si>
  <si>
    <t>02-79121</t>
  </si>
  <si>
    <t>0030119819</t>
  </si>
  <si>
    <t>Statyw 36 pozycji do probówek 1,5 ml - 2,0 ml, polipropylen, numerowane pozycje, autoklawowalne,</t>
  </si>
  <si>
    <t>Dozownik butelkowy o regulowanej pojemności 2,5-25 ml (dyspenser bez zaworu zwrotnego)</t>
  </si>
  <si>
    <t>Dozownik butelkowy o regulowanej pojemności 5-50 ml (dyspenser bez zaworu zwrotnego)</t>
  </si>
  <si>
    <t>5182-0714</t>
  </si>
  <si>
    <t>Zakrętki z septą, Cap, 9mm blue screw, PTFE/RS</t>
  </si>
  <si>
    <t>5182-0717</t>
  </si>
  <si>
    <t>Fiolki szklane o poj. 1.5 do 2 ml wymiary 32x11.6 mm/ wraz z zakrętkami z septami (przecientymi)</t>
  </si>
  <si>
    <t>11090519/9150869</t>
  </si>
  <si>
    <t xml:space="preserve">Anchem </t>
  </si>
  <si>
    <t>Naczynka wagowe ze szlifem o wymiarach 50 x 30  (z pokrywkami)</t>
  </si>
  <si>
    <t>08-263</t>
  </si>
  <si>
    <t>Końcówki do pipety  typu Eppendorf, strzykawkowe, niebieskie o poj. 5 ml. Stopień czystości PCR Clear.</t>
  </si>
  <si>
    <t>Uchwyty do skalpeli, autoklawowalne, stal nierdzewna, typ nr 3</t>
  </si>
  <si>
    <t>08-342-550</t>
  </si>
  <si>
    <t>08-342-250-10</t>
  </si>
  <si>
    <t>03-319.277</t>
  </si>
  <si>
    <t>06-521302-18</t>
  </si>
  <si>
    <t>06-521308-13</t>
  </si>
  <si>
    <t>B-3112</t>
  </si>
  <si>
    <t>2-7271</t>
  </si>
  <si>
    <t>Eza ze stali szlachetnej pętla Ø 5 mm</t>
  </si>
  <si>
    <t>1-2117</t>
  </si>
  <si>
    <t>3-1722</t>
  </si>
  <si>
    <t>3-1721</t>
  </si>
  <si>
    <t xml:space="preserve">Szpatułko-łyżeczka z małym ostrzem, podłużna </t>
  </si>
  <si>
    <t>B-0611</t>
  </si>
  <si>
    <t>B-0608</t>
  </si>
  <si>
    <t>2-6601</t>
  </si>
  <si>
    <t>B-0629</t>
  </si>
  <si>
    <t>B-0616</t>
  </si>
  <si>
    <t>B-0617</t>
  </si>
  <si>
    <t>B-0622</t>
  </si>
  <si>
    <t>B-0568</t>
  </si>
  <si>
    <t>B-0594</t>
  </si>
  <si>
    <t>1-7030</t>
  </si>
  <si>
    <t>B-0650</t>
  </si>
  <si>
    <t>B-0620</t>
  </si>
  <si>
    <t>B-0621</t>
  </si>
  <si>
    <t>Szufelka z PP, biała - 50ml</t>
  </si>
  <si>
    <t>B-0198</t>
  </si>
  <si>
    <t>B-0199</t>
  </si>
  <si>
    <t>Mikroskopowe szkiełka podstawowe, szlifowane krawędzie wymiary 76x26x1 mm</t>
  </si>
  <si>
    <t>41-7626-2</t>
  </si>
  <si>
    <t>02-63302-25</t>
  </si>
  <si>
    <t>02-63301-50</t>
  </si>
  <si>
    <t>Filtr membranowy PTFE, 0,45 um, 47 mm</t>
  </si>
  <si>
    <t>MFPTFE047045B</t>
  </si>
  <si>
    <t>Statyw plastikowy na probówki Falcon 15ml, 50 miejsc</t>
  </si>
  <si>
    <t>90-1550</t>
  </si>
  <si>
    <t>Końcówki do pipet Brand, 2-200 µl, żółte, niesterylne</t>
  </si>
  <si>
    <t>Lejki z PP, przezroczyste, ø górna (mm)-75, wys.(mm)-108</t>
  </si>
  <si>
    <t>YA48.1</t>
  </si>
  <si>
    <t>Statywy na probówki na probówki o średnicy ø 18 mm, liczba otworów 24, 2x12, długość 375 mm, szerokość 65 mm</t>
  </si>
  <si>
    <t>X851.4</t>
  </si>
  <si>
    <t>X690.1</t>
  </si>
  <si>
    <t>X691.1</t>
  </si>
  <si>
    <t>X688.1</t>
  </si>
  <si>
    <t xml:space="preserve">Zlewki Griffina, 50 ml, mat. PP przezroczysta, z wylewem i niebieską skalą, Ø zewn. 47mm, wys. 60mm </t>
  </si>
  <si>
    <t xml:space="preserve"> szt. </t>
  </si>
  <si>
    <t>Kolby Erlenmeyera z zakrętką i podziałką, pojemność 100 ml, średnica zew. 64 mm, wysokość 109 mm, GL 25</t>
  </si>
  <si>
    <t>NY86.1</t>
  </si>
  <si>
    <t>Kolby Erlenmeyera z zakrętką i podziałką, pojemność 250 ml, średnica zew. 85 mm, wysokość 149 mm, GL 32</t>
  </si>
  <si>
    <t>NY87.1</t>
  </si>
  <si>
    <t>Cylinder miorowy klasy A z niebieską podziałką, ze szkła Duran, z certyfikatem zgodnośći. Z sześciokątna podstawą i wylewem., pojemność 50 ml, średnica 25 mm, wysokość 200 mm</t>
  </si>
  <si>
    <t>Y571.1</t>
  </si>
  <si>
    <t>Cylinder miorowy klasy A z niebieską podziałką, ze szkła Duran, z certyfikatem zgodnośći. Z sześciokątna podstawą i wylewem., pojemność 10 ml, średnica 14 mm, wysokość 140 mm</t>
  </si>
  <si>
    <t>Y569.1</t>
  </si>
  <si>
    <t>Pręty mieszające ROTILABO szklane, długość całkowita 300 mm, średnica 8 mm</t>
  </si>
  <si>
    <t>P214.1</t>
  </si>
  <si>
    <t>Łopatki ROTILABO silikonowe, uchwyt ze sztali szlachetnej, do usuwania lepkich substancji, odporne na temperaturę +260oC. Nadające się do kontaktu z żywnością, długość 260 mm, szerokość 48 mm, kolor biały</t>
  </si>
  <si>
    <t>KEY0.1</t>
  </si>
  <si>
    <t>K250.1</t>
  </si>
  <si>
    <t>Tryskawka, materiał LDPE przezroczysty, zakrętka i rurka ssąca z kolorowego PP, typ 2422, poj. 500 ml, kolor żółty</t>
  </si>
  <si>
    <t>K665.1</t>
  </si>
  <si>
    <t>Tryskawka, materiał LDPE przezroczysty, zakrętka i rurka ssąca z kolorowego PP, typ 2422, poj. 500 ml, kolor niebieski</t>
  </si>
  <si>
    <t>K666.1</t>
  </si>
  <si>
    <t>WHA1003055</t>
  </si>
  <si>
    <t>Merck</t>
  </si>
  <si>
    <t>Filtry chroniące przed kontaminacją do pipet HTL o poj. 5 i 10 ml</t>
  </si>
  <si>
    <t>B-1060</t>
  </si>
  <si>
    <t>S-2507</t>
  </si>
  <si>
    <t xml:space="preserve">18 szt. </t>
  </si>
  <si>
    <t>N-1108</t>
  </si>
  <si>
    <t>Łyżeczka podwójna, podłużna, 1 łyżeczka 35 x 20 mm, 2 łyżeczka 30 x 12 mm, długość całkowita 190 mm</t>
  </si>
  <si>
    <t>5-1076</t>
  </si>
  <si>
    <t>2-9223</t>
  </si>
  <si>
    <t>N-0317</t>
  </si>
  <si>
    <t>01-130.202.56</t>
  </si>
  <si>
    <t>01-130.202.57</t>
  </si>
  <si>
    <t>02-11104</t>
  </si>
  <si>
    <t>Statyw na probówki z PP 12 miejsc o średnicy 32mm</t>
  </si>
  <si>
    <t>02-77709</t>
  </si>
  <si>
    <t>06_HX-DT145</t>
  </si>
  <si>
    <t>19-130.202.52</t>
  </si>
  <si>
    <t>Minutnik. Funkcja odliczania do zera od uprzednio ustawionej liczby jak i od zera w górę, zakres 23h 59 min do 1 minuty, alarm dźwiękowy. Z magnesem mocującym i podpórką, zasilany baterią AAA.</t>
  </si>
  <si>
    <t>06-521130-20</t>
  </si>
  <si>
    <t>06-521110-13</t>
  </si>
  <si>
    <t>Tryskawka całoszklana 1000ml komplet,  wykonana ze szkła borokrzemowego BORO 3.3, szlif 29/32</t>
  </si>
  <si>
    <t>08-058.402.04</t>
  </si>
  <si>
    <t>Nasadka do tryskawki całoszklanej, wykonana ze szkła borokrzemowego BORO 3.3, do kolb o pojemnyści 1000 ml ze szlifem 29/32.</t>
  </si>
  <si>
    <t>08-058.402N04</t>
  </si>
  <si>
    <t>Biureta Schillinga szklana z paskiem 25ml, mocowana na butelce z PE, pojemność butelki 1000ml.</t>
  </si>
  <si>
    <t>16-120.202.04</t>
  </si>
  <si>
    <t>01-230.202.05</t>
  </si>
  <si>
    <t>9548.1</t>
  </si>
  <si>
    <t>D-1461</t>
  </si>
  <si>
    <t>B-0291</t>
  </si>
  <si>
    <t>D-1465</t>
  </si>
  <si>
    <t>Insert do wialek ND9 na 0,1 ml 29*5.7 mm, szkło białe, polimerowa stopka</t>
  </si>
  <si>
    <t>BSSVI9025P</t>
  </si>
  <si>
    <t>Biosens</t>
  </si>
  <si>
    <t>Torebka strunowa 100 ml 85x50x145 mm PET12/ALU8/PE80</t>
  </si>
  <si>
    <t>PET12/ALU8/PE80</t>
  </si>
  <si>
    <t>Strunowe</t>
  </si>
  <si>
    <t>Torebka strunowa 1000 ml 180x90x290 mm PET12/ALU8/PE100</t>
  </si>
  <si>
    <t>PET12/ALU8/PE100</t>
  </si>
  <si>
    <t>Torebka strunowa 250 ml 110x65x185 mm PET12/ALU8/PE80</t>
  </si>
  <si>
    <t>Torebka strunowa 500 ml 130x70x225 mm PET12/ALU8/PE90</t>
  </si>
  <si>
    <t>PET12/ALU8/PE90</t>
  </si>
  <si>
    <t>Torebka strunowa 750 ml 160x80x270 mm PET12/ALU8/PE80</t>
  </si>
  <si>
    <t>D-1464</t>
  </si>
  <si>
    <t>L-1298</t>
  </si>
  <si>
    <t>Paski do pomiaru pH, Fix 1-14, 4 polowe</t>
  </si>
  <si>
    <t>10-000501.001</t>
  </si>
  <si>
    <t>Nożyczki laboratoryjne, uchwyty powlekane, długość całkowita 200mm</t>
  </si>
  <si>
    <t>06-521394-20</t>
  </si>
  <si>
    <t>Wanienka do spalań wymiary: 80x11x8 mm</t>
  </si>
  <si>
    <t xml:space="preserve">06-J-801 </t>
  </si>
  <si>
    <t>Korek gumowy szary, fi górne 35 mm, fi dolne 29mm, h 30mm</t>
  </si>
  <si>
    <t xml:space="preserve">03-101 0129 </t>
  </si>
  <si>
    <t>HS20630B</t>
  </si>
  <si>
    <t xml:space="preserve">Butla do biurety Pelleta 2000 ml, szkło oranżowe, szlif 29/32 </t>
  </si>
  <si>
    <t>19-344.202.11</t>
  </si>
  <si>
    <t>02-20001</t>
  </si>
  <si>
    <t>02-20004</t>
  </si>
  <si>
    <t>02-20002</t>
  </si>
  <si>
    <t>02-20003</t>
  </si>
  <si>
    <t>Pompka pipetowa pojemność 0-2 ml</t>
  </si>
  <si>
    <t>Pompka pipetowa pojemność 0-5 ml</t>
  </si>
  <si>
    <t>Pompka pipetowa pojemność 0-10 ml</t>
  </si>
  <si>
    <t>Pompka pipetowa pojemność 0-25 ml</t>
  </si>
  <si>
    <t>06-11.1249</t>
  </si>
  <si>
    <t xml:space="preserve">Kolba stożkowa Erlenmeyera szeroka szyja 02000 ml </t>
  </si>
  <si>
    <t>08-232.202.09</t>
  </si>
  <si>
    <t>Statyw stojak do probówek druciany pokryty PE fi 14 mm, 2x10 stal nierdzewna</t>
  </si>
  <si>
    <t>Statyw stojak do probówek druciany pokryty PE fi 14 mm, 3x10 stal nierdzewna</t>
  </si>
  <si>
    <t>Statyw stojak do probówek druciany pokryty PE fi 14 mm, 4x10 stal nierdzewna</t>
  </si>
  <si>
    <t>Greenlo</t>
  </si>
  <si>
    <t>00602</t>
  </si>
  <si>
    <t>00603</t>
  </si>
  <si>
    <t>00605</t>
  </si>
  <si>
    <t>KAP2.1</t>
  </si>
  <si>
    <t>Głaszczka ze stali szlachetnej (wironit), zagięta (kąt 10°), średnica 3 mm, długość 200mm ± 10 mm, szerokość 50 mm ± 5 mm, trójkątna.</t>
  </si>
  <si>
    <t>B-6594</t>
  </si>
  <si>
    <t>Neptune</t>
  </si>
  <si>
    <t>PCR Tube Rack - Statyw z pokrywką na probówki do PCR,  do przenoszenia i przechowywania probówek lub pasków do PCR; PP, 8x12 (96 miejsc), 5 kolorów (biały, niebieski, zielony, pomarańczowy, fioletowy), 10 szt płytek, możliwość sterylizacji w autoklawie</t>
  </si>
  <si>
    <t>S80096</t>
  </si>
  <si>
    <t>1. SPL Life Sciences</t>
  </si>
  <si>
    <t>Film adhezyjny do płytek, 60 µm 100 szt., PP, grubość 60um, ilość w opakowaniu 100 sztuk</t>
  </si>
  <si>
    <t>PCR-TS</t>
  </si>
  <si>
    <t>T-200-C-L</t>
  </si>
  <si>
    <t xml:space="preserve"> 2-3272</t>
  </si>
  <si>
    <t>P-1063</t>
  </si>
  <si>
    <t>J-3282</t>
  </si>
  <si>
    <t>J-3014</t>
  </si>
  <si>
    <t>J-3012</t>
  </si>
  <si>
    <t>J-3084</t>
  </si>
  <si>
    <t>4 x 480 szt.</t>
  </si>
  <si>
    <t>HS120538</t>
  </si>
  <si>
    <t>Hecht</t>
  </si>
  <si>
    <t>Pipeta jednokanałowa o zmiennej objętości 1 - 10 ml . Pipeta powinna posiadać możliwość regulacji ułatwiającą pipetowanie różnych cieczy bez konieczności przeprowadzenia pełnej kalibracji. Pipeta powinna posiadać: sprężynujący stożek końcowy, gładką powierzchnię ułatwiające czyszczenie; aktywną redukcję powstawania aerozoli;  4-cyfrowy wskaźnik objętości pipetowanej cieczy; wbudowany chip pozwalający na identyfikację; być autoklawowalna.</t>
  </si>
  <si>
    <t xml:space="preserve">Pipeta typu Eppendorf Research plus, jednokanałowa, zmienna 0,5 - 10 µl . Możliwość sterylizacji całej pipety lub tylko dolnej części za pomocą promieniowania UV bądź w autoklawie (w temperaturze 121°C przy nadciśnieniu 1 bar przez 20 minut).  </t>
  </si>
  <si>
    <t>B-4242</t>
  </si>
  <si>
    <t>Bagietka magnetyczna z PTFE, o długości 300 mm</t>
  </si>
  <si>
    <t>Próżniowy system do filtracji Millipore Express Plus z membraną PES, średnica porów 0,22 um, pojemność butelki 250 ml</t>
  </si>
  <si>
    <t>Pipety serologiczne wykonane z PS, sterylne, z zatyczką z waty, pakowane indywidualnie. Pojemność 10 ml, podziałka co 0,1 ml; z czytelną, dwukierunkową podziałką. Oznaczone kodem barwnym, co pozwala szybko zidentyfikować pipetę o odpowiedniej pojemności.</t>
  </si>
  <si>
    <t>J-2152</t>
  </si>
  <si>
    <t>Sarstedt</t>
  </si>
  <si>
    <t>Pipety serologiczne wykonane z PS, sterylne, z zatyczką z waty, pakowane indywidualnie. Pojemność 25 ml, podziałka co 0,2 ml; z czytelną, dwukierunkową podziałką. Oznaczone kodem barwnym, co pozwala szybko zidentyfikować pipetę o odpowiedniej pojemności.</t>
  </si>
  <si>
    <t>J-2155</t>
  </si>
  <si>
    <t>Pipety serologiczne wykonane z PS, sterylne, z zatyczką z waty, pakowane indywidualnie. Pojemność 50 ml, podziałka co 0,5 ml; z czytelną, dwukierunkową podziałką. Oznaczone kodem barwnym, co pozwala szybko zidentyfikować pipetę o odpowiedniej pojemności.</t>
  </si>
  <si>
    <t>J-2158</t>
  </si>
  <si>
    <t>30 szt.</t>
  </si>
  <si>
    <t>Probówki cienkościenne różnokolorowe o poj. 0.2 ml do PCR wykonane w 99,9% z czystego polipropylenu wolne od RNaz, DNaz i endotoksyn. Płaskie wieczko probówki wyposażone w wydłużony kapsel uniemożliwiający odprowanie próbki podczas reakcji PCR</t>
  </si>
  <si>
    <t>PCR-02-A</t>
  </si>
  <si>
    <t xml:space="preserve">Zestaw statywów na probówki PCR, z przeźroczystą pokrywką, na 96 szt. (8x12) probówek 0,2 ml lub na probówki w paskach. </t>
  </si>
  <si>
    <t>R-96-PCR-FSP</t>
  </si>
  <si>
    <t xml:space="preserve">Łyżeczka do proszków, wąska, dł.170 mm, miseczka o wym. 40x10 mm </t>
  </si>
  <si>
    <t>Worki do autoklawowania PP, 9 litrów, 300x500, 500 szt.</t>
  </si>
  <si>
    <t>Worki do autoklawowania PP, 21 litrów, 400x780, 500 szt.</t>
  </si>
  <si>
    <t>90-9100</t>
  </si>
  <si>
    <t>Wycieraczki gumowe ROTILABO z kauczuku naturalnego, posujące do bagietek szklanych Ø 5-6 mm, dł. min. 38 mm, kolor szary</t>
  </si>
  <si>
    <t>Razem Pakiet nr 3</t>
  </si>
  <si>
    <t>Razem Pakiet nr 4</t>
  </si>
  <si>
    <t>Razem Pakiet nr 5</t>
  </si>
  <si>
    <t>Folia aluminiowa o szerokości 100 cm, grubość 0,03 mm, długość 50 m</t>
  </si>
  <si>
    <t>Butelka laboratoryjna ze szkła Duran z szeroką szyją, gwint GLS 80 poj. 2000 ml</t>
  </si>
  <si>
    <t>Butelka laboratoryjna ze szkła Duran z zakrętką, ze skalą w kolorze białym. Zakrętka z PP i pierścień wylewowy (dla gwintu GL45), pojemność 250 ml</t>
  </si>
  <si>
    <t>Butelka laboratoryjna ze szkła Duran z zakrętką, ze skalą w kolorze białym. Zakrętka z PP i pierścień wylewowy (dla gwintu GL45), pojemność 5000 ml</t>
  </si>
  <si>
    <t>Simax</t>
  </si>
  <si>
    <t>Etykiety samoprzylepne o wym.  41x25 mm, do opisywania butelek, pudełek</t>
  </si>
  <si>
    <t>Etykiety samoprzylepne o wym. 52x26 mm, do opisywania butelek, pudełek</t>
  </si>
  <si>
    <t>Eza ze stali szlachetnej pętla Ø 3 mm, nadająca się do wielokrotnego wyżarzania, pasująca do uchwytów do ez z rączką z tworzywa sztucznego</t>
  </si>
  <si>
    <t>Folia na bazie wosków parafinowych do zabezpieczania probówek i innych naczyń reakcyjnych. Folia parafinowa umieszczona na cienkiej bibule woskowanej, rozciągająca się do 200%. Szerokość 100 mm, długość min. 75 m</t>
  </si>
  <si>
    <t>Folia na bazie wosków parafinowych do zabezpieczania probówek i innych naczyń reakcyjnych. Folia parafinowa umieszczona na cienkiej bibule woskowanej, rozciągająca się do 200%. Szerokość 50 mm, długość min. 75 m</t>
  </si>
  <si>
    <t>Folia uszczelniająca do PCR z przeźroczystego PP. Przeznaczona na płytki MTP i płytki Deep-Well z PP. Wytrzymała w temp. od -80°C do +120°C. Wolna od RNaz i DNaz. Wymiary: 120 x 78 mm, z krawędzią do chwytania o szer. 10 mm</t>
  </si>
  <si>
    <t xml:space="preserve">Folia aluminiowa - grubość 0,03 mm, szerokość 45 cm, długość 100 m </t>
  </si>
  <si>
    <t>Głaszczka szklana trójkątna, średnica 4 mm</t>
  </si>
  <si>
    <t>Głaszczka ze stali szlachetnej trójkątna, średnica 2 mm</t>
  </si>
  <si>
    <t>Gruszki gumowe do pipet, poj. 15 ml</t>
  </si>
  <si>
    <t>Kanister z uchwytem o pojemności 5 litrów</t>
  </si>
  <si>
    <t xml:space="preserve">Kolba Erlenmeyera z szeroką szyjką 50 ml, średnica kolby 51 mm, średnica szyjki 34 mm, wysokość 85 mm </t>
  </si>
  <si>
    <t>Kolby Erlenmeyera – DURAN z szeroką szyjką, podziałką i wywiniętym brzegiem, pojemność 500 ml</t>
  </si>
  <si>
    <t>Kolby Erlenmeyera – DURAN z szeroką szyjką, podziałką i wywiniętym brzegiem, pojemność 1000 ml</t>
  </si>
  <si>
    <t>Kolby Erlenmeyera – DURAN z szeroką szyjką, podziałką i wywiniętym brzegiem, pojemność 100 ml</t>
  </si>
  <si>
    <t>Kolba Erlenmeyera z wąską szyjką 50 ml, średnica kolby 51 mm, średnica szyjki 22 mm, wysokość 85 mm</t>
  </si>
  <si>
    <t>Kolorowa taśma do opisywania, pomarańczowa, szerokość 12,5 mm, długość rolki 36 m</t>
  </si>
  <si>
    <t>10x96 szt.</t>
  </si>
  <si>
    <t>Końcówki kapilarne  z zakończeniem okrągłym, o dł. 67 mm, o pojemności 2-200 µl. Wykonane z PP, posiadają cienką i bardzo długą kapilarę</t>
  </si>
  <si>
    <t xml:space="preserve">Końcówki żółte do pipet typu Eppendorf, pojemność 5-200 µl, niesterylne </t>
  </si>
  <si>
    <t xml:space="preserve">Końcówki o poj. 20-200 μl do pipet automatycznych wykonane z polipropylenu (PP), bezbarwne. Wyposażone w znaczniki poziomu napełnienia, oznaczone kodem barwnym, pakowane w workach </t>
  </si>
  <si>
    <t>Końcówki typu Cristal, pojemność 0,1-10 µl, bezbarwne. Kompatybilne z pipetami Eppendorf, Aptaca</t>
  </si>
  <si>
    <t>Kosz laboratoryjny ze stali nierdzewnej o wymiarach 16 x 16 x 16 cm (± 0.5cm), autoklawowalny</t>
  </si>
  <si>
    <t>Kosz laboratoryjny ze stali nierdzewnej, okrągły, o wym. 150 x 150 mm</t>
  </si>
  <si>
    <t>Kosz laboratoryjny ze stali nierdzewnej, okrągły, o wym 100 x 100 mm</t>
  </si>
  <si>
    <t>Krążki aluminiowe Ø 120 mm, grubość folii 0,03 mm</t>
  </si>
  <si>
    <t>Krążki aluminiowe Ø 130 mm, grubość folii 0,03 mm</t>
  </si>
  <si>
    <t>Krążki aluminiowe Ø 150 mm, grubość folii 0,03 mm</t>
  </si>
  <si>
    <t>Krążki aluminiowe Ø 100 mm, grubość folii 0,03 mm</t>
  </si>
  <si>
    <t>Krążki aluminiowe Ø 80 mm, grubość folii 0,03 mm</t>
  </si>
  <si>
    <t xml:space="preserve">Kriopudełka kartonowe 81-miejscowe na probówki o pojemnosci 0,5 ml, 1,5 ml oraz 2,0 ml (różne kolory) </t>
  </si>
  <si>
    <t xml:space="preserve">Kriopudełka kartonowe, laminowane 81-miejscowe, z pokrywką i wkładem na probówki o pojemności 1-2 ml </t>
  </si>
  <si>
    <t xml:space="preserve">Łyżeczka profilowana, o wym. 35 x 15 mm </t>
  </si>
  <si>
    <t xml:space="preserve">Łyżeczka z małą końcówką, szerokość łyżeczki 5 mm </t>
  </si>
  <si>
    <t xml:space="preserve">Nożyczki ze stali szlachetnej (nierdzewne) o długości min. 232 mm, z uchwytami z tworzywa sztucznego odpornymi na pęknięcia </t>
  </si>
  <si>
    <t>Nożyczki uniwersalne, które posiadają wgłębienie na jednym z ramion, długość około 160 mm (± 10 mm)</t>
  </si>
  <si>
    <t xml:space="preserve">Nóż laboratoryjny z prostym, nierdzewnym ostrzem, rękojeść z tworzywa sztucznego </t>
  </si>
  <si>
    <t>Pinceta zagięta ze stali szlachetnej 18/8, długość 130 mm</t>
  </si>
  <si>
    <t>E-7034</t>
  </si>
  <si>
    <t>E-7037</t>
  </si>
  <si>
    <t>Pinceta zagięta ze stali szlachetnej 18/8, z cienką końcówką, długość 200 mm</t>
  </si>
  <si>
    <t>Pinceta ze stali nierdzewnej, prosta, końce zaokrąglone, długość  200 mm</t>
  </si>
  <si>
    <t>Pinceta ze stali nierdzewnej, prosta, końce zaokrąglone, długość 300 mm</t>
  </si>
  <si>
    <t>Płytki do hodowli komórkowych, 24-dołkowe, z PS, z płaskim dnem, pojemność 1,0 ml</t>
  </si>
  <si>
    <t>1-5302</t>
  </si>
  <si>
    <t>Ręczniki higieniczne typu Kimberly-Clark o wymiarach 11,2 x 20,8 cm, białe w kartonowym pudełku, przeznaczone do delikatnych części sprzętu laboratoryjnego. Neutralne chemicznie, bezpyłowe i antystatyczne.</t>
  </si>
  <si>
    <t>Probówki ze szkła Duran z prostym brzegiem, pojemność 8 mm</t>
  </si>
  <si>
    <t xml:space="preserve">Probówki ze szkła Duran z prostym brzegiem, pojemność 9 mm </t>
  </si>
  <si>
    <t xml:space="preserve">1050 szt. </t>
  </si>
  <si>
    <t>Probówki typu Falcon stożkowe, poj. 50 ml, z podziałką co 5 ml, sterylne, z zakrętką, indywidualnie pakowane, materiał PP, wymary 30 x 115 mm</t>
  </si>
  <si>
    <t>Probówki wirówkowe z PPCO, z zakrętką gwintową z PP, przezroczyste. Pojemność 50 ml, wymiary: śr. 29 mm x wys. 103 mm</t>
  </si>
  <si>
    <t>Termometr prosty, bagietkowy, ze specjalnym czerwonym wypełnieniem, na białym tle, w plastikowym futerale z klipsem do zawieszenia</t>
  </si>
  <si>
    <t>Rynienki jednorazowe na odczynniki, pojemność 25 ml, sterylne, pakowane pojedynczo</t>
  </si>
  <si>
    <t>Spryskiwacz Turn n Spray pojemność 250 ml</t>
  </si>
  <si>
    <t>Spryskiwacz Turn n Spray pojemność 500 ml</t>
  </si>
  <si>
    <t>Standardowe mieszadełko magnetyczne z teflonu, o wym. 50 x 8 mm</t>
  </si>
  <si>
    <t>Standardowe mieszadełko magnetyczne z teflonu, o wym. 20 x 8 mm</t>
  </si>
  <si>
    <t>Standardowe mieszadełko magnetyczne z teflonu, o wym. 30 x 8 mm</t>
  </si>
  <si>
    <t>Standardowe mieszadełko magnetyczne z teflonu, o wym. 40 x 8 mm</t>
  </si>
  <si>
    <t>Statyw metalowy do probówek, wykonany ze stali, dł. 278 x szer. 52 x wys.90 mm, Ø  17 mm, rzędy 2 x 12, 24 miejsca</t>
  </si>
  <si>
    <t>Sterylne łyżeczki do pobierania prób - SteriPlast, pojemność 8 ml, długość 150 mm</t>
  </si>
  <si>
    <t>B-2901</t>
  </si>
  <si>
    <t>Szalki Petriego Anumbra ze szkła sodowo-wapniowego, średnica 80mm, wysokość 15 mm</t>
  </si>
  <si>
    <t>Szalki Petriego z PS, średnica 90 mm, wysokość 16,2 mm, sterylne, z żebrami wentylacyjnymi</t>
  </si>
  <si>
    <t>Szczotka do naczyń lab. z bawełnianą końcówką, średnica główki 2 cm</t>
  </si>
  <si>
    <t>Szczotka do naczyń lab. z bawełnianą końcówką, średnica główki 3 cm</t>
  </si>
  <si>
    <t>Szczotka do czyszczenia okrągłych kolb</t>
  </si>
  <si>
    <t>Szczotka do czyszczenia szkła laboratoryjnego, wymiary 21 cm x 9 cm ±0,5 cm, pędzel śr. 50 mm ±5 mm; z naturalną szczeciną i ocynkowanym, drucianym trzonkiem</t>
  </si>
  <si>
    <t xml:space="preserve">Szczotka do czyszczenia szkła laboratoryjnego, wymiar 28 cm x 13 cm ±0,5 cm, pędzel śr 65 mm ± 5 mm; z naturalną szczeciną i ocynkowanym, drucianym trzonkiem </t>
  </si>
  <si>
    <t>Szkiełka nakrywkowe o wymiarach 24 x 24 mm</t>
  </si>
  <si>
    <t>T-3B2450</t>
  </si>
  <si>
    <t>T-3B2432</t>
  </si>
  <si>
    <t>T-2B2424</t>
  </si>
  <si>
    <t>Szklana butelka do biuret oranżowa, szlif NS 29/32, pojemność 2000 ml</t>
  </si>
  <si>
    <t>Szpatułka podwójna z niklu, szerokość ostrza 9 mm</t>
  </si>
  <si>
    <t>Szpatułko-łyżeczka prosta z PP, długość 200 mm</t>
  </si>
  <si>
    <t>Szpatułko-łyżeczka z małym ostrzem, okrągła</t>
  </si>
  <si>
    <t xml:space="preserve">Szpatułko-łyżeczka, okrągła, wym. szpatułki 60 x 17 mm  </t>
  </si>
  <si>
    <t xml:space="preserve">Szpatułko-łyżeczka, okrągła, wym. szpatułki 80 x 22 mm  </t>
  </si>
  <si>
    <t xml:space="preserve">Szpatułko-łyżeczka, okrągła, wym. szpatułki 90 x 25 mm  </t>
  </si>
  <si>
    <t>Szpatułko-łyżeczka, prosta, wym. szpatułki 32 x 22 mm</t>
  </si>
  <si>
    <t>Szpatułko-łyżeczka, prosta, wym. szpatułki 45 x 32 mm</t>
  </si>
  <si>
    <t>Szufelka z PP, biała - 250 ml</t>
  </si>
  <si>
    <t>Termometr z sondą, zakres od -50°C do +200°C</t>
  </si>
  <si>
    <t xml:space="preserve">Termometr szklany bagietkowy ze specjalnym wypełnieniem biodegradowalnym </t>
  </si>
  <si>
    <t>Tryskawki z LDPE, pojemność 250 mm</t>
  </si>
  <si>
    <t>Worki strunowe z LDPE na próbki, bez pola opisowego, wym. 180x250 mm</t>
  </si>
  <si>
    <t>Worki strunowe z LDPE na próbki, bez pola opisowego, wym. 40x60 mm</t>
  </si>
  <si>
    <t>Worki strunowe z LDPE na próbki, bez pola opisowego, wym. 60x80 mm</t>
  </si>
  <si>
    <t>Worki strunowe z LDPE na próbki, bez pola opisowego, wym. 70x100 mm</t>
  </si>
  <si>
    <t>Zestaw 6 szpatułek podwójnych i pinceta</t>
  </si>
  <si>
    <t>Zestaw łyżek pomiarowych (4 szt.)</t>
  </si>
  <si>
    <t>Zestaw pędzli wykonanych z naturalnego i sztucznego włosia. Przeznaczony do czyszczenia wrażliwych elementów aparatury badawczej oraz instrumentów optycznych (np. kapilary). Zetaw 6 pędzli szpiczastych i płaskich</t>
  </si>
  <si>
    <t>Zestaw szczotek laboratoryjnych, wyposażonych w druciany trzonek pokryty tworzywem sztucznym, zestaw z 10 szczotek o śr. od 10 do 80 mm, w tym szczotka z drewnianym trzonkiem i szczotka zmywająca</t>
  </si>
  <si>
    <t xml:space="preserve">Zlewka wysoka z wylewem ze szkła borokrzemowego, pojemność 50 ml, średnica 38 mm  </t>
  </si>
  <si>
    <t xml:space="preserve">Zlewka wysoka z wylewem ze szkła borokrzemowego, pojemność 100 ml, średnica 48 mm  </t>
  </si>
  <si>
    <t>Końcówki do pipet autumatycznych o pojemności 20-200 µl, wykonane z PP, pakowane w tzw. StackPack - system składający się z pięciu tacek, które są ułożone jedna w drugiej w systemie wtykowym</t>
  </si>
  <si>
    <t>Zlewka niska z uchem z polipropylenu. Pojemność 2000 ml. Trwała podziałka wytłoczona w ściance zlewki. Autoklawowalna w temp do 121 st. C. Średnica: 116 mm; Wysokość:165 mm.</t>
  </si>
  <si>
    <t>Zlewka niska z uchem z polipropylenu. Pojemność 3000 ml. Trwała podziałka wytłoczona w ściance zlewki. Autoklawowalna w temp do 121 st. C. Średnicz:165 mm; Wysokość: 180 mm.</t>
  </si>
  <si>
    <t xml:space="preserve">2 szt. </t>
  </si>
  <si>
    <t>Zlewka szklana Rotilabo z podziałką i wylewem, poj. 250 ml, średnica zew. 70 mm , wysokość 95 mm</t>
  </si>
  <si>
    <t>Zlewka szklana Rotilabo z podziałką i wylewem, poj. 150 ml, średnica zew. 60 mm , wysokość 80 mm</t>
  </si>
  <si>
    <t>Zlewka szklana Rotilabo, z podziałką i wylewem, niska, poj. 50 ml, Ø zewn. 42mm, wys. 60mm</t>
  </si>
  <si>
    <t>Pakiet nr 9</t>
  </si>
  <si>
    <t>Pakiet nr 11</t>
  </si>
  <si>
    <t>Razem Pakiet nr 11</t>
  </si>
  <si>
    <t>Pakiet nr 12</t>
  </si>
  <si>
    <t>Razem Pakiet nr 12</t>
  </si>
  <si>
    <t>Pakiet nr 13</t>
  </si>
  <si>
    <t>Razem Pakiet nr 13</t>
  </si>
  <si>
    <t>Pakiet nr 14</t>
  </si>
  <si>
    <t>Razem Pakiet nr 14</t>
  </si>
  <si>
    <t>Pakiet nr 15</t>
  </si>
  <si>
    <t>Razem Pakiet nr 15</t>
  </si>
  <si>
    <t>Pakiet nr 16</t>
  </si>
  <si>
    <t>Razem Pakiet nr 16</t>
  </si>
  <si>
    <t>Pakiet nr 17</t>
  </si>
  <si>
    <r>
      <t>Autoklawowalne, stabilne pudełko z oryginalnymi końcówkami do pipet firmy Eppendorf (w posiadaniu Zamawiającego), które posiada uchylne wieczko, zawierające 24 szt. końcówek o objętości 100-5000</t>
    </r>
    <r>
      <rPr>
        <sz val="10"/>
        <rFont val="Calibri"/>
        <family val="2"/>
      </rPr>
      <t>µl, każda o długości 120 mm</t>
    </r>
  </si>
  <si>
    <r>
      <t>Tygiel porcelanowy średni 120 ml (70X56mm), tygle przeznaczone do pieca muflowego przy pracy w temp. 550</t>
    </r>
    <r>
      <rPr>
        <vertAlign val="superscript"/>
        <sz val="10"/>
        <rFont val="Calibri"/>
        <family val="2"/>
        <scheme val="minor"/>
      </rPr>
      <t>o</t>
    </r>
    <r>
      <rPr>
        <sz val="10"/>
        <rFont val="Calibri"/>
        <family val="2"/>
        <scheme val="minor"/>
      </rPr>
      <t>C</t>
    </r>
  </si>
  <si>
    <r>
      <t>Kuweta spektrofotometryczna, typ 100-QS, pokrywa ze szwem, pojemność 3500</t>
    </r>
    <r>
      <rPr>
        <sz val="10"/>
        <color theme="1"/>
        <rFont val="Calibri"/>
        <family val="2"/>
      </rPr>
      <t>µl,  wys.45 x szer.12,5 x gł.12,5 mm, dł. drogi opt. 10 mm</t>
    </r>
  </si>
  <si>
    <r>
      <t xml:space="preserve">Końcówki Axygen MultiRack o poj. 1-100 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niskoretencyjne, sterylne, z filtrem, w rakach,960 szt., wolne od RNaz, DNaz i pirogenów</t>
    </r>
  </si>
  <si>
    <r>
      <t>Końcówki o poj. 0,5-10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do pipet Eppendorf Ultramicro (w posiadaniu Zamawiającego), z filtrem, przezroczyste, niesterylne, wolne od  RNaz, Dnaz i pirogenów w worku, odpowiednie do pipet P2/P10</t>
    </r>
  </si>
  <si>
    <r>
      <t>Końcówki o poj. 0,5-10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niskoretencyjne, do pipet P-2, Ultramicro, sterylne z filtrem, w rakach, 960 szt., wolne od RNaz, DNaz, DNA inhibitorów PCR i pirogenów</t>
    </r>
  </si>
  <si>
    <r>
      <t>Końcówki o poj. 1-200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uniwersalne, niskoretencyjne, sterylne, z filtrem, w rakach, wolne od RNaz, DNaz i pirogenów</t>
    </r>
  </si>
  <si>
    <r>
      <t>Końcówki o pojemność 0.5-10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 sterylne z filtrem, do pipet P2/P10 i Eppendorf Research/Reference, w rakach, wolne od RNaz, DNaz i pirogenów</t>
    </r>
  </si>
  <si>
    <r>
      <t xml:space="preserve">Końcówki z polipropylenu, z fazowanym zakończeniem, bezbarwne, z filtrem, niesterylne, o poj. 0.5-20 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wolne od RNaz, DNaz i pirogenów, pasujące do  pipet Eppendorf Research/Reference, Gilson Pipetman P20 (w posiadaniu Zamawiającego)</t>
    </r>
  </si>
  <si>
    <r>
      <t xml:space="preserve">Płytki 96 dołkowe, płaski wierzch, przezroczyste, cienkościenne, niskoprofilowa, objętość robocza: 200μL,  przezroczysta. Kompatybilne z termocyklerem BioRad, Biometra (w posiadaniu Zamawiającego), odpowiednie do bloków termicznych o pojemności 0,2 ml </t>
    </r>
    <r>
      <rPr>
        <strike/>
        <sz val="10"/>
        <rFont val="Calibri"/>
        <family val="2"/>
        <scheme val="minor"/>
      </rPr>
      <t xml:space="preserve"> </t>
    </r>
  </si>
  <si>
    <r>
      <t>Końcówki o poj. 1-200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uniwersalne, niskoretencyjne, niesterylne, bezbarwne, wolne od RNaz, DNaz i pirogenów</t>
    </r>
  </si>
  <si>
    <r>
      <t>Uniwersalne końcówki 1-200</t>
    </r>
    <r>
      <rPr>
        <sz val="10"/>
        <rFont val="Calibri"/>
        <family val="2"/>
      </rPr>
      <t>µ</t>
    </r>
    <r>
      <rPr>
        <sz val="10"/>
        <rFont val="Calibri"/>
        <family val="2"/>
        <scheme val="minor"/>
      </rPr>
      <t>l, żółte, wykonane z polipropylenu, posiadające fazowane zakończenie. Długość końcówki 50,63 mm, długość kołnierza 16,15 mm, niesterylne, wolne od RNazy, Dnaza, pakowane w workach</t>
    </r>
  </si>
  <si>
    <r>
      <t xml:space="preserve">Płytki 96 dołkowe, płaski wierzch, przezroczyste; Płytka 96-dołkowa cienkościenne niskoprofilowa, płaska, objętość robocza: 200μL, Kolor: przezroczysta, Odpowiednie do bloków termicznych o pojemności 0,2 ml </t>
    </r>
    <r>
      <rPr>
        <strike/>
        <sz val="10"/>
        <rFont val="Calibri"/>
        <family val="2"/>
        <scheme val="minor"/>
      </rPr>
      <t xml:space="preserve"> </t>
    </r>
  </si>
  <si>
    <r>
      <t xml:space="preserve">Słoiki o poj. 100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</si>
  <si>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200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</si>
  <si>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500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</si>
  <si>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1000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</si>
  <si>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r>
      <t xml:space="preserve">Słoiki o poj. 2000 ml wykonane z PETG, 
w komplecie </t>
    </r>
    <r>
      <rPr>
        <b/>
        <sz val="10"/>
        <color theme="1"/>
        <rFont val="Calibri"/>
        <family val="2"/>
        <scheme val="minor"/>
      </rPr>
      <t>z nakrętkami</t>
    </r>
    <r>
      <rPr>
        <sz val="10"/>
        <color theme="1"/>
        <rFont val="Calibri"/>
        <family val="2"/>
        <scheme val="minor"/>
      </rPr>
      <t xml:space="preserve"> z polipropylenu (PP) i uszczelkami z pianki polietylenowej (PE), jasne</t>
    </r>
  </si>
  <si>
    <t>Końcówki do pipet, niesterylne, w workach wielokrotnego zamykania, pojemność 1000 - 10000µl</t>
  </si>
  <si>
    <t>Razem Pakiet nr 17</t>
  </si>
  <si>
    <t>Pakiet nr 18</t>
  </si>
  <si>
    <t>Pakiet nr 19</t>
  </si>
  <si>
    <t>Pakiet nr 20</t>
  </si>
  <si>
    <t>Razem Pakiet nr 20</t>
  </si>
  <si>
    <t>Pakiet nr 21</t>
  </si>
  <si>
    <t>Razem Pakiet nr 21</t>
  </si>
  <si>
    <r>
      <t>Zestaw chłodzący do probówek Eppendorf  1,5/2,0 mL Iso Therm System. Statyw do jednolitego chłodzenia, transportowania i przechowywania zamrożonych probówek -21</t>
    </r>
    <r>
      <rPr>
        <vertAlign val="superscript"/>
        <sz val="10"/>
        <color theme="1"/>
        <rFont val="Calibri"/>
        <family val="2"/>
      </rPr>
      <t>0</t>
    </r>
    <r>
      <rPr>
        <sz val="10"/>
        <color theme="1"/>
        <rFont val="Calibri"/>
        <family val="2"/>
      </rPr>
      <t>C przez 3h lub 0</t>
    </r>
    <r>
      <rPr>
        <vertAlign val="superscript"/>
        <sz val="10"/>
        <color theme="1"/>
        <rFont val="Calibri"/>
        <family val="2"/>
      </rPr>
      <t>0</t>
    </r>
    <r>
      <rPr>
        <sz val="10"/>
        <color theme="1"/>
        <rFont val="Calibri"/>
        <family val="2"/>
      </rPr>
      <t xml:space="preserve">C przez 6h 
 </t>
    </r>
  </si>
  <si>
    <t>Pakiet nr 23</t>
  </si>
  <si>
    <r>
      <rPr>
        <sz val="10"/>
        <color theme="1"/>
        <rFont val="Calibri"/>
        <family val="2"/>
        <scheme val="minor"/>
      </rPr>
      <t>Pipeta jednokanałowa typu Transferpette S</t>
    </r>
    <r>
      <rPr>
        <b/>
        <sz val="10"/>
        <color theme="1"/>
        <rFont val="Calibri"/>
        <family val="2"/>
        <scheme val="minor"/>
      </rPr>
      <t xml:space="preserve">, </t>
    </r>
    <r>
      <rPr>
        <sz val="10"/>
        <color theme="1"/>
        <rFont val="Calibri"/>
        <family val="2"/>
        <scheme val="minor"/>
      </rPr>
      <t>objętość końcówki 500-5000 μL, regulowana objętość, mechaniczna, DE-M</t>
    </r>
  </si>
  <si>
    <t>Razem Pakiet nr 23</t>
  </si>
  <si>
    <t>Dozownik butelkowy Dispensette S Analog z zaworem zwrotnym,
pojemność 10-100 ml</t>
  </si>
  <si>
    <t>Dozownik butelkowy Dispensette S Analog z zaworem zwrotnym, 
pojemność 1,0-10 ml</t>
  </si>
  <si>
    <t>Pakiet nr 24</t>
  </si>
  <si>
    <t>Sączki jakościowe Whatman nr 3 (Whatman qualitative filter paper, Grade 3), 
55 mm</t>
  </si>
  <si>
    <t xml:space="preserve">Końcówki o poj. 0,1-20 µl, bez filtra, do pipet automatycznych wykonane z polipropylenu (PP), bezbarwne. Wyposażone w znaczniki poziomu napełnienia, oznaczone kodem barwnym, pakowane w workach </t>
  </si>
  <si>
    <t>Statyw na probówki PCR, 96-dołkowy, przeznaczony do przechowywania w niskich temperaturach  pojedynczych probówek PCR  w paskach (pojemność 0,2 ml). Opakowanie powinno zawierać 5 sztuk w różnych kolorach np. niebieski, zielony, fioletowy, żółty, pomarańczowy.</t>
  </si>
  <si>
    <r>
      <t>Komora zliczeniowa Thoma, z podwójną siatką, z zaciskami sprężynowymi. Z możliwością kalibracji. Głębokość komory 0,1 mm. Podziałka sieciowa odpowiadająca dużemu kwadratowi środkowemu w komorze Neubauera. Powierzchnia każdego najmniejszego kwadratu 0,0025 mm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scheme val="minor"/>
      </rPr>
      <t>.</t>
    </r>
  </si>
  <si>
    <t>Rozdzielacz Squibba 500 ml ze szkła borokrzemowego 3.3, kran wykonany z PTEF, szlif 29/32</t>
  </si>
  <si>
    <t>Chemolab</t>
  </si>
  <si>
    <t>Pakiet nr 25</t>
  </si>
  <si>
    <r>
      <t xml:space="preserve">Końcówki do pipet Brand, niesterylne, w worku, pojemność 50-1000 </t>
    </r>
    <r>
      <rPr>
        <sz val="10"/>
        <rFont val="Calibri"/>
        <family val="2"/>
      </rPr>
      <t>µl</t>
    </r>
    <r>
      <rPr>
        <sz val="10"/>
        <rFont val="Calibri"/>
        <family val="2"/>
        <scheme val="minor"/>
      </rPr>
      <t xml:space="preserve"> </t>
    </r>
  </si>
  <si>
    <t>Pakiet nr 26</t>
  </si>
  <si>
    <t xml:space="preserve">Aluminiowe szalki wagowe o wym. 70 x 7 mm </t>
  </si>
  <si>
    <t>Szalki Petriego z polistyrenu, średnica 55 mm, z wentylacją, sterylne. Wiekość (śr x wys.) 55 x 14,2 mm</t>
  </si>
  <si>
    <t xml:space="preserve">Szalki Petriego z polistyrenu, sterylne. Wielkość (śr x wys.) 55 x 14,2 mm </t>
  </si>
  <si>
    <t>Szalki Petriego z polistyrenu, sterylne. Wielkość (śr x wys.) 90 x 14 mm</t>
  </si>
  <si>
    <t xml:space="preserve">Szalki Petriego wykonane z polistyrenu, sterylne, z wentylacją. Wielkość (śr x wys.) 90 x 14 mm </t>
  </si>
  <si>
    <t>Folia przeźroczysta z PE, szer. min. 29 cm, długość 75 m</t>
  </si>
  <si>
    <t>Końcówki niebieskie do pipet automatycznych z trzonkiem typu Eppendorf, pojemność 100-1000 µl (w posiadaniu Zamawiającego), niesterylne</t>
  </si>
  <si>
    <t>Filtry strzykawkowe Nylon 0,45 µm, śr. 13 mm, obudowa filtra z plastiku</t>
  </si>
  <si>
    <t xml:space="preserve">Kolba miarowa szklana poj. 200 ml, z certyfikatem kl. A, z korkiem z PP, standardowy szlif 14/23, nadruk niebieski, ze szkła Boro 3.3 </t>
  </si>
  <si>
    <t>Kolba miarowa szklana poj. 250 ml, z certyfikatem kl. A, z korekim z PP, szlif 14/23, nadruk niebieski, ze szkła Boro 3.3</t>
  </si>
  <si>
    <t>Kolba miarowa szklana poj. 10 ml, z certyfikatem kl. A, z korkiem z PP,  z korekiem z PP, szlif 10/19, ze szkła Boro 3.3</t>
  </si>
  <si>
    <t xml:space="preserve">Kolba miarowa szklana poj. 0005 ml, z certyfikatem kl. A, z korkiem z PP, szlif 10/19, ze szkła Boro 3.3 </t>
  </si>
  <si>
    <t>Kolba szklana, płaskodenna, ze szlifem 29/32, poj. 100 ml, Fi: 64mm, H: 105 mm</t>
  </si>
  <si>
    <t>Kolba szklana, płaskodenna, ze szlifem 29/32, poj. 250 ml, Fi: 85 mm, H: 140 mm</t>
  </si>
  <si>
    <t>Pęseta końcówki ostre zagięte, stal 18-8, dł. 130 mm</t>
  </si>
  <si>
    <t>Pęseta końcówki ostre, stal 18-8, dł. 180mm</t>
  </si>
  <si>
    <t>Pęseta końcówki półokrągłe, stal 18-8, dł. 200 mm</t>
  </si>
  <si>
    <t>Pęseta końcówki półokrągłe, stal 18-8, dł. 250 mm</t>
  </si>
  <si>
    <t>Pęseta końcówki półokrągłe, stal nierdzewna, dł. 18 cm</t>
  </si>
  <si>
    <t>Pęseta końcówki półokrągłe, stal 18-8, dł. 300 mm</t>
  </si>
  <si>
    <t xml:space="preserve">Probówki typu Falcon stożkowe, o pojemności 50 ml, jałowe, z zakrętką i polem opisowym; z tworzywa sztucznego </t>
  </si>
  <si>
    <t xml:space="preserve">Probówki typu FALCON z dnem stożkowy o pojemności 15ml, niesterylne </t>
  </si>
  <si>
    <t>06-740138010.125</t>
  </si>
  <si>
    <t>Sączki jakościowe średnie, o śr. 150 mm</t>
  </si>
  <si>
    <t>06-740138013.150</t>
  </si>
  <si>
    <t>Szpatułka podwójna mikro wykonana ze stali nierdzewnej 18-8, dł. całk. 130 mm, dł. ostrza 40 mm, szer. ostrza 3 mm, średnica 1,5 mm</t>
  </si>
  <si>
    <t>Szpatułka podwójna do proszków, wykonana ze stali nierdzewnej 18-8, dł. całk. 200 mm, dł. ostrza 60mm, szer. ostrza 10 mm, średnica 4 mm</t>
  </si>
  <si>
    <t>Zlewka (PP) pomiarowa z uchwytem i wylewem. Skala pomiarowa tłoczona, poj. 500 ml</t>
  </si>
  <si>
    <t>02-11103</t>
  </si>
  <si>
    <t>Zlewka niska 2000 ml, z wylewem, skalowana, szkło borokrzemowe typ 3.3</t>
  </si>
  <si>
    <t>Zlewka niska 600 ml, szkło borokrzemowe typu 3.3, z uchwytem i podziałką</t>
  </si>
  <si>
    <t>Zlewka skalowana z uchem i wylewem, stal nierdzewna 18-8, pojemność 500 ml</t>
  </si>
  <si>
    <t>Zlewka niska 50 ml, z wylewem, skalowana, szkło borokrzemowe typu 3.3</t>
  </si>
  <si>
    <t xml:space="preserve">Zlewka niska 150 ml, z wylewem, skalowana, szkło borokrzemowe typu 3.3 </t>
  </si>
  <si>
    <t>Zlewka wysoka 1000 ml, z podziałką i wylewem, szkło borokrzemowe typu 3.3</t>
  </si>
  <si>
    <t>Zlewka wysoka 2000 ml, z wylewem, bez ucha, skalowana, szkło borokrzemowe</t>
  </si>
  <si>
    <t xml:space="preserve">Zlewka wysoka 400 ml, z wylewem, szkło borokrzemowe </t>
  </si>
  <si>
    <t>Zlewka wysoka 100 ml, z wylewem, skalowana, szkło borokrzemowe</t>
  </si>
  <si>
    <t>Zlewka wysoka 250 ml, z wylewem, bez ucha, szkło borokrzemowe typu 3.3</t>
  </si>
  <si>
    <t xml:space="preserve">Zlewka (PP) 2000 ml, z uchem, skala niebieska malowana </t>
  </si>
  <si>
    <t xml:space="preserve">Zlewka (PP) 1000 ml, z wylewem i z uchwytem, skala niebieska malowana </t>
  </si>
  <si>
    <t>Zlewka wysoka 150 ml, z wylewem, szkło borokrzemowe typ 3.3</t>
  </si>
  <si>
    <t>Zlewka wysoka 300 ml, z wylewem, szkło borokrzemowe typ 3.3</t>
  </si>
  <si>
    <t xml:space="preserve">Zlewka wysoka 50 ml, z wylewem, szkło borokrzemowe </t>
  </si>
  <si>
    <t xml:space="preserve">Zlewka niska 1000ml, z wylwem i uchwytem, skalowana, szkło borokrzemowe typu 3.3 </t>
  </si>
  <si>
    <t>Zlewka (PP) 2000 ml, pomiarowa z wylewem i uchwytem, skala pomiarowa tłoczona</t>
  </si>
  <si>
    <t>Zlewka (PP) 1000 ml, pomiarowa z wylewem i z uchwytem, skala pomiarowa tłoczona</t>
  </si>
  <si>
    <t>Zlewka (PP) niska polipropylenowa 1000 ml, skala tłoczona, autoklawowalna w temp. 121°C, odporna chemicznie</t>
  </si>
  <si>
    <t>Zlewka (PP) 1000 ml niska, z uchem, skala tłoczona z podziałką co 20-25 ml. Autoklawowalna w temp do 121 st. C</t>
  </si>
  <si>
    <t>Zlewka niska 250 ml z wylewem, szkło borokrzemowe typ 3.3</t>
  </si>
  <si>
    <t>Zlewka pomiarowa z wylewem i z uchwytem. Skala pomiarowa tłoczona w kolorze niebieskim, poj. 5000 ml</t>
  </si>
  <si>
    <t>Szkiełka mikroskopowe podstawowe z polem opisowym matowym, szlifowane krawędzie, wymiary 76x26x1 mm</t>
  </si>
  <si>
    <t>Zestaw statywów 80-miejscowych, z dwoma uchwytami, na probówki o pojemności 1,5 i 2 ml</t>
  </si>
  <si>
    <t xml:space="preserve">Koncówki do pipety automatycznej Eppendort 0,5 - 10 ml, L 165 mm, standard/bulk, końcówki bezbarwne </t>
  </si>
  <si>
    <t>Probówki typu Eppendorf o poj. 5,0 ml z możliwością wielokrotnego otwierania i zamykania probówki jedną ręką. Probówki muszą być odporne na temperatury w zakresie od -86°C do 80°C. Wykonane z wysokiej jakości polipropylenu. Odporne na wirowanie do 25.000 x g, z matowym polem do opisu. Wolne od DNaz, RNaz oraz ludzkiego DNA i inhibitorów PCR.</t>
  </si>
  <si>
    <t>0030 119.401</t>
  </si>
  <si>
    <t>Zlewka pomiarowa (PP) z wylewem i uchwytem, skala niebieska, pojemność 2000 ml</t>
  </si>
  <si>
    <t>Zlewka pomiarowa (PP) z wylewem, skalowana, pojemność 50ml</t>
  </si>
  <si>
    <t>Zlewka pomiarowa (PP) z wylewem i z uchwytem. Skala pomiarowa tłoczona w kolorze niebieskim, poj. 3000 ml</t>
  </si>
  <si>
    <t>Razem Pakiet nr 25</t>
  </si>
  <si>
    <t>Razem Pakiet nr 26</t>
  </si>
  <si>
    <t>S2GPU05RE</t>
  </si>
  <si>
    <t>S2GPU02RE</t>
  </si>
  <si>
    <t>Millipore</t>
  </si>
  <si>
    <t>08-30.1200.W</t>
  </si>
  <si>
    <t>Taca laboratoryjna z MF BIAŁA o wym. 295 x 208 x 24 mm (głębokość 11 mm)</t>
  </si>
  <si>
    <r>
      <t>Termometr bagietkowy płyn - 00+250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scheme val="minor"/>
      </rPr>
      <t>C 2/1 L-300</t>
    </r>
  </si>
  <si>
    <r>
      <t>Termometr bagietkowy płyn - 50+ 50</t>
    </r>
    <r>
      <rPr>
        <vertAlign val="superscript"/>
        <sz val="10"/>
        <rFont val="Calibri"/>
        <family val="2"/>
        <charset val="238"/>
        <scheme val="minor"/>
      </rPr>
      <t>o</t>
    </r>
    <r>
      <rPr>
        <sz val="10"/>
        <rFont val="Calibri"/>
        <family val="2"/>
        <scheme val="minor"/>
      </rPr>
      <t>C 1/1 L-300</t>
    </r>
  </si>
  <si>
    <t>Moździerz z wylewem, wykonany z melaminy formaldehydowej (MF). Kolor biały. Odporny na wrzenie, odpowiedni do sterylizacji w autoklawie (121°C). Śerdnica 120 mm x wysokość 80 mm</t>
  </si>
  <si>
    <t>0632534104050</t>
  </si>
  <si>
    <t>Palnik spirytusowy ze szkła borokrzemowego Simax, o pojemności 100 ml, 
z knotem i szklanym kołpakiem</t>
  </si>
  <si>
    <t xml:space="preserve">Zapasowy knot o średnicy 6 mm do palnika spirytusowego </t>
  </si>
  <si>
    <t>Zlewka (PP) 500 ml, pomiarowa z uchwytem i wylewem, z niebieską skalą</t>
  </si>
  <si>
    <t>G-1803</t>
  </si>
  <si>
    <t>Butelka laboratoryjna ze szkła Duran z zakrętką, gwint GL 45, 2000 ml</t>
  </si>
  <si>
    <t>0030 089.871</t>
  </si>
  <si>
    <t>Szufelka z PP, biała - 10 ml</t>
  </si>
  <si>
    <t>Szufelka z PP, biała - 100 ml</t>
  </si>
  <si>
    <t>Tryskawka z LDPE, pojemność 250 ml, z nasadką GL25</t>
  </si>
  <si>
    <t>Szalki Petriego 90 mm z wentylacją, sterylne, o średnicy 90 mm i wys. 16 mm</t>
  </si>
  <si>
    <t xml:space="preserve">Probówki ze szkła Duran z prostym brzegiem, średnicy 25 mm wys. 150 mm </t>
  </si>
  <si>
    <t>G-3125</t>
  </si>
  <si>
    <t>G-3126</t>
  </si>
  <si>
    <t>G-3133</t>
  </si>
  <si>
    <t>286 szt.</t>
  </si>
  <si>
    <t>3 szt.</t>
  </si>
  <si>
    <t>02-81133</t>
  </si>
  <si>
    <t>G-1801</t>
  </si>
  <si>
    <t>Butelka laboratoryjna ze szkła Duran z zakrętką - oranżowa, skala w kolorze białym. Zakrętka z PP i pierścień wylewowy (dla gwintu GL 45), poj.  1000 ml</t>
  </si>
  <si>
    <t>400 szt.</t>
  </si>
  <si>
    <t xml:space="preserve">szt. </t>
  </si>
  <si>
    <t>rolka</t>
  </si>
  <si>
    <t>6 szt.</t>
  </si>
  <si>
    <t>24 szt.</t>
  </si>
  <si>
    <t>0030 076.214</t>
  </si>
  <si>
    <t>9 szt.</t>
  </si>
  <si>
    <t>G-0172</t>
  </si>
  <si>
    <t>2-1399</t>
  </si>
  <si>
    <t>Czasomierz elektroniczny z funkcją stopera (do 10 godzin)</t>
  </si>
  <si>
    <t>Formularz asortymentowo-cenowy</t>
  </si>
  <si>
    <t>Opis przedmiotu zamówienia</t>
  </si>
  <si>
    <t>Przykładowy produkt spełniający wymagania Zamawiającego</t>
  </si>
  <si>
    <t>Planowana liczba opakowań</t>
  </si>
  <si>
    <t xml:space="preserve">Stawka 
% VAT </t>
  </si>
  <si>
    <t>dot. postępowania pn. Sukcesywne dostawy plastików i szkła laboratoryjnego, nr 11/ZP/2025</t>
  </si>
  <si>
    <t>Produkt oferowany</t>
  </si>
  <si>
    <t>Pęseta, precyzyjna długość 110 mm, końcówka 0,4 mm prosta, delikatnie ząbkowana</t>
  </si>
  <si>
    <t xml:space="preserve">Niniejszy plik należy opatrzyć kwalifikowanym podpisem elektronicznym lub podpisem zaufanym </t>
  </si>
  <si>
    <t>lub podpisem osobistym przez osobę uprawnioną do występowania w imieniu Wykonawcy</t>
  </si>
  <si>
    <r>
      <t xml:space="preserve">Wartość VAT 
</t>
    </r>
    <r>
      <rPr>
        <b/>
        <sz val="8"/>
        <color theme="1"/>
        <rFont val="Calibri"/>
        <family val="2"/>
        <charset val="238"/>
        <scheme val="minor"/>
      </rPr>
      <t>(kol. 10 x kol. 11)</t>
    </r>
  </si>
  <si>
    <r>
      <t xml:space="preserve">Wartość netto
</t>
    </r>
    <r>
      <rPr>
        <b/>
        <sz val="8"/>
        <color theme="1"/>
        <rFont val="Calibri"/>
        <family val="2"/>
        <charset val="238"/>
        <scheme val="minor"/>
      </rPr>
      <t>(kol. 8 x kol. 9)</t>
    </r>
  </si>
  <si>
    <r>
      <t xml:space="preserve">Watość brutto
</t>
    </r>
    <r>
      <rPr>
        <b/>
        <sz val="8"/>
        <color theme="1"/>
        <rFont val="Calibri"/>
        <family val="2"/>
        <charset val="238"/>
        <scheme val="minor"/>
      </rPr>
      <t>(kol. 10 + kol. 12)</t>
    </r>
  </si>
  <si>
    <t>Wialki, screw, poj. do 2 ml, clr, cert, 100PK</t>
  </si>
  <si>
    <t>Ostrze chirurgiczne nr 10, wykonane ze stali nierdzewnej, sterylne, posiadające zaokrągloną krawędź tnącą, pasujące do rękojeści nr 3</t>
  </si>
  <si>
    <t>Ostrze chirurgiczne do skalpela nr 23, w kształcie liścia, naostrzone wzdłuż jego dłuższej krawędzi, pasujące do rękojeści nr 4</t>
  </si>
  <si>
    <r>
      <rPr>
        <b/>
        <u/>
        <sz val="9"/>
        <color indexed="8"/>
        <rFont val="Calibri"/>
        <family val="2"/>
        <charset val="238"/>
      </rPr>
      <t>Uwaga:</t>
    </r>
    <r>
      <rPr>
        <sz val="9"/>
        <color indexed="8"/>
        <rFont val="Calibri"/>
        <family val="2"/>
        <charset val="238"/>
      </rPr>
      <t xml:space="preserve"> 
Wykonawca zobowiązany jest do wypełnienia kolumn nr 5, 6, 9, 10-13 w ramach Pakietu/ów na który/e składana jest oferta </t>
    </r>
  </si>
  <si>
    <t>Załącznik nr 2 do SWZ ze zmianami</t>
  </si>
  <si>
    <t>R-96-PCR-FG</t>
  </si>
  <si>
    <t>R-96-PCR-FB</t>
  </si>
  <si>
    <t>R-96-PCR-FP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</si>
</sst>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"/>
    <numFmt numFmtId="167" formatCode="[$-415]0.000"/>
    <numFmt numFmtId="168" formatCode="#,##0.00&quot;     &quot;"/>
    <numFmt numFmtId="169" formatCode="#,##0.00\ _z_ł"/>
  </numFmts>
  <fonts count="6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Times New Roman"/>
      <family val="2"/>
      <charset val="238"/>
    </font>
    <font>
      <sz val="11"/>
      <color rgb="FF000000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trike/>
      <sz val="10"/>
      <name val="Calibri"/>
      <family val="2"/>
      <scheme val="minor"/>
    </font>
    <font>
      <b/>
      <strike/>
      <sz val="9"/>
      <name val="Calibri"/>
      <family val="2"/>
      <scheme val="minor"/>
    </font>
    <font>
      <b/>
      <strike/>
      <sz val="10"/>
      <color theme="1"/>
      <name val="Calibri"/>
      <family val="2"/>
      <charset val="238"/>
      <scheme val="minor"/>
    </font>
    <font>
      <b/>
      <strike/>
      <sz val="10"/>
      <name val="Calibri"/>
      <family val="2"/>
      <charset val="238"/>
      <scheme val="minor"/>
    </font>
    <font>
      <b/>
      <strike/>
      <sz val="9"/>
      <color theme="1"/>
      <name val="Calibri"/>
      <family val="2"/>
      <charset val="238"/>
      <scheme val="minor"/>
    </font>
    <font>
      <b/>
      <strike/>
      <sz val="9"/>
      <name val="Calibri"/>
      <family val="2"/>
      <charset val="238"/>
      <scheme val="minor"/>
    </font>
    <font>
      <strike/>
      <sz val="9"/>
      <color theme="1"/>
      <name val="Calibri"/>
      <family val="2"/>
      <scheme val="minor"/>
    </font>
    <font>
      <strike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1"/>
      <color rgb="FF00B050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strike/>
      <sz val="10"/>
      <name val="Calibri"/>
      <family val="2"/>
      <scheme val="minor"/>
    </font>
    <font>
      <vertAlign val="superscript"/>
      <sz val="10"/>
      <color theme="1"/>
      <name val="Calibri"/>
      <family val="2"/>
    </font>
    <font>
      <vertAlign val="superscript"/>
      <sz val="10"/>
      <name val="Calibri"/>
      <family val="2"/>
      <charset val="238"/>
      <scheme val="minor"/>
    </font>
    <font>
      <strike/>
      <sz val="11"/>
      <name val="Calibri"/>
      <family val="2"/>
      <scheme val="minor"/>
    </font>
    <font>
      <b/>
      <sz val="10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u/>
      <sz val="9"/>
      <color indexed="8"/>
      <name val="Calibri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02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165" fontId="7" fillId="0" borderId="0" applyBorder="0" applyProtection="0"/>
    <xf numFmtId="0" fontId="8" fillId="0" borderId="0"/>
    <xf numFmtId="165" fontId="7" fillId="0" borderId="0" applyBorder="0" applyProtection="0"/>
    <xf numFmtId="165" fontId="7" fillId="0" borderId="0" applyBorder="0" applyProtection="0"/>
    <xf numFmtId="0" fontId="8" fillId="0" borderId="0"/>
    <xf numFmtId="164" fontId="9" fillId="0" borderId="0" applyFont="0" applyFill="0" applyBorder="0" applyAlignment="0" applyProtection="0"/>
    <xf numFmtId="165" fontId="10" fillId="0" borderId="0" applyBorder="0" applyProtection="0"/>
    <xf numFmtId="0" fontId="4" fillId="2" borderId="0" applyNumberFormat="0" applyBorder="0" applyAlignment="0" applyProtection="0"/>
    <xf numFmtId="0" fontId="8" fillId="0" borderId="0"/>
    <xf numFmtId="166" fontId="10" fillId="0" borderId="0" applyBorder="0" applyProtection="0"/>
    <xf numFmtId="164" fontId="9" fillId="0" borderId="0" applyFont="0" applyFill="0" applyBorder="0" applyAlignment="0" applyProtection="0"/>
    <xf numFmtId="0" fontId="8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7" fontId="1" fillId="0" borderId="0"/>
    <xf numFmtId="9" fontId="3" fillId="0" borderId="0" applyFont="0" applyFill="0" applyBorder="0" applyAlignment="0" applyProtection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8" fillId="0" borderId="0"/>
    <xf numFmtId="0" fontId="1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165" fontId="10" fillId="0" borderId="0" applyBorder="0" applyProtection="0"/>
    <xf numFmtId="0" fontId="8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8" fillId="0" borderId="0"/>
    <xf numFmtId="0" fontId="1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Border="0" applyProtection="0"/>
    <xf numFmtId="165" fontId="7" fillId="0" borderId="0" applyBorder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1" fillId="0" borderId="0"/>
    <xf numFmtId="0" fontId="3" fillId="0" borderId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1">
    <xf numFmtId="0" fontId="0" fillId="0" borderId="0" xfId="0"/>
    <xf numFmtId="0" fontId="19" fillId="0" borderId="1" xfId="0" applyFont="1" applyFill="1" applyBorder="1" applyAlignment="1">
      <alignment horizontal="center" vertical="center"/>
    </xf>
    <xf numFmtId="9" fontId="20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9" fontId="20" fillId="0" borderId="0" xfId="0" applyNumberFormat="1" applyFont="1" applyFill="1" applyBorder="1" applyAlignment="1">
      <alignment horizontal="center" vertical="center"/>
    </xf>
    <xf numFmtId="44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7" fontId="18" fillId="0" borderId="0" xfId="1" applyNumberFormat="1" applyFont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165" fontId="22" fillId="0" borderId="0" xfId="0" applyNumberFormat="1" applyFont="1" applyFill="1" applyBorder="1" applyAlignment="1">
      <alignment horizontal="right" vertical="center"/>
    </xf>
    <xf numFmtId="9" fontId="22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/>
    <xf numFmtId="9" fontId="25" fillId="0" borderId="0" xfId="0" applyNumberFormat="1" applyFont="1" applyAlignment="1">
      <alignment horizontal="center" vertical="center" wrapText="1"/>
    </xf>
    <xf numFmtId="44" fontId="18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1" xfId="1" quotePrefix="1" applyFont="1" applyBorder="1" applyAlignment="1">
      <alignment horizontal="center" vertical="center"/>
    </xf>
    <xf numFmtId="0" fontId="27" fillId="0" borderId="1" xfId="1095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7" fontId="27" fillId="0" borderId="1" xfId="0" applyNumberFormat="1" applyFont="1" applyBorder="1" applyAlignment="1">
      <alignment horizontal="right" vertical="center" wrapText="1"/>
    </xf>
    <xf numFmtId="9" fontId="27" fillId="0" borderId="1" xfId="0" applyNumberFormat="1" applyFont="1" applyBorder="1" applyAlignment="1" applyProtection="1">
      <alignment horizontal="center" vertical="center" wrapText="1"/>
      <protection locked="0"/>
    </xf>
    <xf numFmtId="165" fontId="27" fillId="0" borderId="1" xfId="0" applyNumberFormat="1" applyFont="1" applyBorder="1" applyAlignment="1">
      <alignment horizontal="right" vertical="center" wrapText="1"/>
    </xf>
    <xf numFmtId="1" fontId="27" fillId="0" borderId="1" xfId="1" applyNumberFormat="1" applyFont="1" applyBorder="1" applyAlignment="1">
      <alignment horizontal="center" vertical="center"/>
    </xf>
    <xf numFmtId="7" fontId="27" fillId="0" borderId="1" xfId="1" applyNumberFormat="1" applyFont="1" applyBorder="1" applyAlignment="1">
      <alignment horizontal="right" vertical="center"/>
    </xf>
    <xf numFmtId="7" fontId="27" fillId="0" borderId="1" xfId="1095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1" xfId="0" quotePrefix="1" applyFont="1" applyBorder="1" applyAlignment="1">
      <alignment horizontal="center" vertical="center"/>
    </xf>
    <xf numFmtId="7" fontId="27" fillId="3" borderId="1" xfId="1" applyNumberFormat="1" applyFont="1" applyFill="1" applyBorder="1" applyAlignment="1">
      <alignment horizontal="right" vertical="center"/>
    </xf>
    <xf numFmtId="7" fontId="27" fillId="0" borderId="1" xfId="1" applyNumberFormat="1" applyFont="1" applyBorder="1" applyAlignment="1" applyProtection="1">
      <alignment horizontal="right" vertical="center"/>
      <protection locked="0"/>
    </xf>
    <xf numFmtId="44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7" fillId="0" borderId="1" xfId="1095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152" applyFont="1" applyBorder="1" applyAlignment="1">
      <alignment horizontal="center" vertical="center" wrapText="1"/>
    </xf>
    <xf numFmtId="7" fontId="27" fillId="0" borderId="1" xfId="0" applyNumberFormat="1" applyFont="1" applyBorder="1" applyAlignment="1" applyProtection="1">
      <alignment horizontal="right" vertical="center" wrapText="1"/>
      <protection locked="0"/>
    </xf>
    <xf numFmtId="49" fontId="27" fillId="0" borderId="1" xfId="1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horizontal="right" vertical="center"/>
    </xf>
    <xf numFmtId="7" fontId="23" fillId="0" borderId="0" xfId="1" applyNumberFormat="1" applyFont="1" applyBorder="1" applyAlignment="1">
      <alignment horizontal="right" vertical="center"/>
    </xf>
    <xf numFmtId="4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1" xfId="153" applyFont="1" applyBorder="1" applyAlignment="1">
      <alignment horizontal="center" vertical="center"/>
    </xf>
    <xf numFmtId="0" fontId="27" fillId="0" borderId="1" xfId="152" applyFont="1" applyBorder="1" applyAlignment="1">
      <alignment horizontal="center" vertical="center"/>
    </xf>
    <xf numFmtId="0" fontId="27" fillId="0" borderId="1" xfId="50" applyFont="1" applyBorder="1" applyAlignment="1">
      <alignment horizontal="center" vertical="center"/>
    </xf>
    <xf numFmtId="0" fontId="27" fillId="0" borderId="1" xfId="42" applyFont="1" applyBorder="1" applyAlignment="1">
      <alignment horizontal="center" vertical="center"/>
    </xf>
    <xf numFmtId="44" fontId="22" fillId="0" borderId="0" xfId="1094" applyFont="1" applyFill="1" applyBorder="1" applyAlignment="1">
      <alignment horizontal="center" vertical="center"/>
    </xf>
    <xf numFmtId="44" fontId="28" fillId="0" borderId="1" xfId="1094" applyFont="1" applyBorder="1" applyAlignment="1">
      <alignment horizontal="right" vertical="center" wrapText="1"/>
    </xf>
    <xf numFmtId="7" fontId="19" fillId="0" borderId="0" xfId="0" applyNumberFormat="1" applyFont="1" applyAlignment="1">
      <alignment horizontal="right" vertical="center"/>
    </xf>
    <xf numFmtId="7" fontId="22" fillId="0" borderId="0" xfId="0" applyNumberFormat="1" applyFont="1" applyAlignment="1">
      <alignment horizontal="right" vertical="center"/>
    </xf>
    <xf numFmtId="7" fontId="29" fillId="0" borderId="0" xfId="0" applyNumberFormat="1" applyFont="1" applyAlignment="1">
      <alignment horizontal="right" vertical="center"/>
    </xf>
    <xf numFmtId="0" fontId="36" fillId="0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9" fontId="33" fillId="0" borderId="0" xfId="0" applyNumberFormat="1" applyFont="1" applyAlignment="1">
      <alignment horizontal="center" vertical="center" wrapText="1"/>
    </xf>
    <xf numFmtId="44" fontId="34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9" fontId="30" fillId="0" borderId="0" xfId="0" applyNumberFormat="1" applyFont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right" vertical="center"/>
    </xf>
    <xf numFmtId="9" fontId="37" fillId="0" borderId="0" xfId="0" applyNumberFormat="1" applyFont="1" applyFill="1" applyBorder="1" applyAlignment="1">
      <alignment horizontal="center" vertical="center"/>
    </xf>
    <xf numFmtId="7" fontId="31" fillId="0" borderId="0" xfId="1" applyNumberFormat="1" applyFont="1" applyBorder="1" applyAlignment="1">
      <alignment horizontal="right" vertical="center"/>
    </xf>
    <xf numFmtId="165" fontId="37" fillId="0" borderId="0" xfId="0" applyNumberFormat="1" applyFont="1" applyFill="1" applyBorder="1" applyAlignment="1">
      <alignment horizontal="center" vertical="center"/>
    </xf>
    <xf numFmtId="44" fontId="35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0" fillId="0" borderId="0" xfId="0" applyFont="1"/>
    <xf numFmtId="44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165" fontId="35" fillId="0" borderId="0" xfId="0" applyNumberFormat="1" applyFont="1" applyFill="1" applyBorder="1" applyAlignment="1">
      <alignment horizontal="right" vertical="center"/>
    </xf>
    <xf numFmtId="7" fontId="34" fillId="0" borderId="0" xfId="1" applyNumberFormat="1" applyFont="1" applyBorder="1" applyAlignment="1">
      <alignment horizontal="right" vertical="center"/>
    </xf>
    <xf numFmtId="9" fontId="35" fillId="0" borderId="0" xfId="0" applyNumberFormat="1" applyFont="1" applyFill="1" applyBorder="1" applyAlignment="1">
      <alignment horizontal="center" vertical="center"/>
    </xf>
    <xf numFmtId="7" fontId="35" fillId="0" borderId="0" xfId="1" applyNumberFormat="1" applyFont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right" vertical="center"/>
    </xf>
    <xf numFmtId="0" fontId="38" fillId="0" borderId="5" xfId="1" applyFont="1" applyBorder="1" applyAlignment="1">
      <alignment horizontal="center" vertical="center"/>
    </xf>
    <xf numFmtId="7" fontId="38" fillId="0" borderId="5" xfId="1" applyNumberFormat="1" applyFont="1" applyBorder="1" applyAlignment="1">
      <alignment horizontal="right" vertical="center"/>
    </xf>
    <xf numFmtId="7" fontId="38" fillId="0" borderId="1" xfId="0" applyNumberFormat="1" applyFont="1" applyBorder="1" applyAlignment="1">
      <alignment horizontal="right" vertical="center" wrapText="1"/>
    </xf>
    <xf numFmtId="9" fontId="38" fillId="0" borderId="1" xfId="0" applyNumberFormat="1" applyFont="1" applyBorder="1" applyAlignment="1" applyProtection="1">
      <alignment horizontal="center" vertical="center" wrapText="1"/>
      <protection locked="0"/>
    </xf>
    <xf numFmtId="165" fontId="38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 vertical="center"/>
    </xf>
    <xf numFmtId="7" fontId="38" fillId="0" borderId="1" xfId="1" applyNumberFormat="1" applyFont="1" applyBorder="1" applyAlignment="1">
      <alignment horizontal="right" vertical="center"/>
    </xf>
    <xf numFmtId="0" fontId="38" fillId="0" borderId="1" xfId="1095" applyFont="1" applyFill="1" applyBorder="1" applyAlignment="1">
      <alignment horizontal="center" vertical="center"/>
    </xf>
    <xf numFmtId="0" fontId="38" fillId="0" borderId="5" xfId="1" applyFont="1" applyBorder="1" applyAlignment="1">
      <alignment horizontal="left" vertical="center" wrapText="1"/>
    </xf>
    <xf numFmtId="0" fontId="38" fillId="0" borderId="1" xfId="1" applyFont="1" applyBorder="1" applyAlignment="1">
      <alignment horizontal="left" vertical="center" wrapText="1"/>
    </xf>
    <xf numFmtId="49" fontId="38" fillId="0" borderId="1" xfId="1" applyNumberFormat="1" applyFont="1" applyBorder="1" applyAlignment="1">
      <alignment horizontal="center" vertical="center"/>
    </xf>
    <xf numFmtId="0" fontId="39" fillId="0" borderId="1" xfId="0" applyFont="1" applyBorder="1" applyAlignment="1">
      <alignment wrapText="1"/>
    </xf>
    <xf numFmtId="0" fontId="38" fillId="0" borderId="1" xfId="153" applyFont="1" applyBorder="1" applyAlignment="1">
      <alignment horizontal="left" vertical="center" wrapText="1"/>
    </xf>
    <xf numFmtId="9" fontId="21" fillId="0" borderId="0" xfId="0" applyNumberFormat="1" applyFont="1" applyAlignment="1">
      <alignment horizontal="center" vertical="center" wrapText="1"/>
    </xf>
    <xf numFmtId="0" fontId="38" fillId="3" borderId="1" xfId="1" applyFont="1" applyFill="1" applyBorder="1" applyAlignment="1">
      <alignment horizontal="left" vertical="center" wrapText="1"/>
    </xf>
    <xf numFmtId="0" fontId="38" fillId="3" borderId="1" xfId="1" applyFont="1" applyFill="1" applyBorder="1" applyAlignment="1">
      <alignment horizontal="center" vertical="center"/>
    </xf>
    <xf numFmtId="7" fontId="38" fillId="3" borderId="1" xfId="1" applyNumberFormat="1" applyFont="1" applyFill="1" applyBorder="1" applyAlignment="1">
      <alignment horizontal="right" vertical="center"/>
    </xf>
    <xf numFmtId="44" fontId="28" fillId="0" borderId="1" xfId="1094" applyFont="1" applyFill="1" applyBorder="1" applyAlignment="1">
      <alignment horizontal="right" vertical="center"/>
    </xf>
    <xf numFmtId="0" fontId="3" fillId="0" borderId="0" xfId="0" applyFont="1"/>
    <xf numFmtId="0" fontId="8" fillId="0" borderId="0" xfId="0" applyFont="1" applyFill="1"/>
    <xf numFmtId="44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44" fontId="42" fillId="0" borderId="0" xfId="0" applyNumberFormat="1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7" fontId="42" fillId="0" borderId="0" xfId="0" applyNumberFormat="1" applyFont="1" applyAlignment="1">
      <alignment horizontal="right" vertical="center"/>
    </xf>
    <xf numFmtId="169" fontId="38" fillId="0" borderId="1" xfId="152" applyNumberFormat="1" applyFont="1" applyBorder="1" applyAlignment="1">
      <alignment horizontal="left" vertical="center" wrapText="1"/>
    </xf>
    <xf numFmtId="0" fontId="38" fillId="0" borderId="1" xfId="1" applyFont="1" applyBorder="1" applyAlignment="1">
      <alignment horizontal="center" vertical="center" wrapText="1"/>
    </xf>
    <xf numFmtId="169" fontId="38" fillId="0" borderId="1" xfId="152" applyNumberFormat="1" applyFont="1" applyBorder="1" applyAlignment="1">
      <alignment horizontal="center" vertical="center"/>
    </xf>
    <xf numFmtId="0" fontId="38" fillId="0" borderId="1" xfId="152" applyFont="1" applyBorder="1" applyAlignment="1">
      <alignment horizontal="left" vertical="center" wrapText="1"/>
    </xf>
    <xf numFmtId="0" fontId="38" fillId="0" borderId="1" xfId="152" applyFont="1" applyBorder="1" applyAlignment="1">
      <alignment horizontal="center" vertical="center"/>
    </xf>
    <xf numFmtId="7" fontId="38" fillId="0" borderId="1" xfId="1" applyNumberFormat="1" applyFont="1" applyBorder="1" applyAlignment="1" applyProtection="1">
      <alignment horizontal="right" vertical="center"/>
      <protection locked="0"/>
    </xf>
    <xf numFmtId="0" fontId="38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vertical="center" wrapText="1"/>
    </xf>
    <xf numFmtId="0" fontId="38" fillId="0" borderId="1" xfId="50" applyFont="1" applyBorder="1" applyAlignment="1">
      <alignment horizontal="center" vertical="center"/>
    </xf>
    <xf numFmtId="0" fontId="38" fillId="0" borderId="1" xfId="50" applyFont="1" applyBorder="1" applyAlignment="1">
      <alignment horizontal="left" vertical="center" wrapText="1"/>
    </xf>
    <xf numFmtId="0" fontId="38" fillId="0" borderId="1" xfId="72" applyFont="1" applyBorder="1" applyAlignment="1">
      <alignment horizontal="left" vertical="center" wrapText="1"/>
    </xf>
    <xf numFmtId="0" fontId="38" fillId="0" borderId="1" xfId="72" applyFont="1" applyBorder="1" applyAlignment="1">
      <alignment horizontal="center" vertical="center"/>
    </xf>
    <xf numFmtId="0" fontId="38" fillId="0" borderId="1" xfId="153" applyFont="1" applyBorder="1" applyAlignment="1">
      <alignment horizontal="center" vertical="center"/>
    </xf>
    <xf numFmtId="7" fontId="38" fillId="0" borderId="1" xfId="50" applyNumberFormat="1" applyFont="1" applyBorder="1" applyAlignment="1">
      <alignment horizontal="right" vertical="center"/>
    </xf>
    <xf numFmtId="0" fontId="38" fillId="0" borderId="1" xfId="42" applyFont="1" applyBorder="1" applyAlignment="1">
      <alignment horizontal="center" vertical="center"/>
    </xf>
    <xf numFmtId="7" fontId="38" fillId="0" borderId="1" xfId="42" applyNumberFormat="1" applyFont="1" applyBorder="1" applyAlignment="1">
      <alignment horizontal="right" vertical="center"/>
    </xf>
    <xf numFmtId="0" fontId="38" fillId="0" borderId="2" xfId="1" applyFont="1" applyBorder="1" applyAlignment="1">
      <alignment horizontal="left" vertical="center" wrapText="1"/>
    </xf>
    <xf numFmtId="0" fontId="38" fillId="0" borderId="2" xfId="1" applyFont="1" applyBorder="1" applyAlignment="1">
      <alignment horizontal="center" vertical="center"/>
    </xf>
    <xf numFmtId="7" fontId="38" fillId="0" borderId="2" xfId="1" applyNumberFormat="1" applyFont="1" applyBorder="1" applyAlignment="1">
      <alignment horizontal="right" vertical="center"/>
    </xf>
    <xf numFmtId="0" fontId="38" fillId="0" borderId="1" xfId="261" applyFont="1" applyBorder="1" applyAlignment="1">
      <alignment horizontal="left" vertical="center" wrapText="1"/>
    </xf>
    <xf numFmtId="0" fontId="38" fillId="0" borderId="1" xfId="261" applyFont="1" applyBorder="1" applyAlignment="1">
      <alignment horizontal="center" vertical="center"/>
    </xf>
    <xf numFmtId="17" fontId="38" fillId="0" borderId="1" xfId="1" applyNumberFormat="1" applyFont="1" applyBorder="1" applyAlignment="1">
      <alignment horizontal="center" vertical="center"/>
    </xf>
    <xf numFmtId="0" fontId="38" fillId="3" borderId="1" xfId="153" applyFont="1" applyFill="1" applyBorder="1" applyAlignment="1">
      <alignment horizontal="left" vertical="center" wrapText="1"/>
    </xf>
    <xf numFmtId="0" fontId="38" fillId="3" borderId="1" xfId="153" applyFont="1" applyFill="1" applyBorder="1" applyAlignment="1">
      <alignment horizontal="center" vertical="center"/>
    </xf>
    <xf numFmtId="8" fontId="39" fillId="0" borderId="1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right" vertical="center"/>
    </xf>
    <xf numFmtId="165" fontId="38" fillId="0" borderId="1" xfId="0" applyNumberFormat="1" applyFont="1" applyBorder="1" applyAlignment="1">
      <alignment horizontal="right" vertical="center"/>
    </xf>
    <xf numFmtId="7" fontId="38" fillId="0" borderId="1" xfId="1095" applyNumberFormat="1" applyFont="1" applyFill="1" applyBorder="1" applyAlignment="1">
      <alignment horizontal="right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right" vertical="center"/>
    </xf>
    <xf numFmtId="0" fontId="39" fillId="0" borderId="1" xfId="1" applyFont="1" applyBorder="1" applyAlignment="1">
      <alignment horizontal="center" vertical="center" wrapText="1"/>
    </xf>
    <xf numFmtId="3" fontId="38" fillId="0" borderId="1" xfId="1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horizontal="right" vertical="center" wrapText="1"/>
    </xf>
    <xf numFmtId="9" fontId="38" fillId="3" borderId="1" xfId="1" applyNumberFormat="1" applyFont="1" applyFill="1" applyBorder="1" applyAlignment="1">
      <alignment horizontal="center" vertical="center"/>
    </xf>
    <xf numFmtId="0" fontId="38" fillId="3" borderId="1" xfId="151" applyFont="1" applyFill="1" applyBorder="1" applyAlignment="1">
      <alignment horizontal="left" vertical="center" wrapText="1"/>
    </xf>
    <xf numFmtId="0" fontId="38" fillId="3" borderId="1" xfId="151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151" applyFont="1" applyBorder="1" applyAlignment="1">
      <alignment horizontal="center" vertical="center"/>
    </xf>
    <xf numFmtId="168" fontId="38" fillId="0" borderId="1" xfId="152" applyNumberFormat="1" applyFont="1" applyBorder="1" applyAlignment="1">
      <alignment horizontal="center" vertical="center"/>
    </xf>
    <xf numFmtId="7" fontId="38" fillId="3" borderId="1" xfId="1" applyNumberFormat="1" applyFont="1" applyFill="1" applyBorder="1" applyAlignment="1" applyProtection="1">
      <alignment horizontal="right" vertical="center"/>
      <protection locked="0"/>
    </xf>
    <xf numFmtId="9" fontId="38" fillId="0" borderId="1" xfId="152" applyNumberFormat="1" applyFont="1" applyBorder="1" applyAlignment="1">
      <alignment horizontal="center" vertical="center"/>
    </xf>
    <xf numFmtId="0" fontId="39" fillId="0" borderId="1" xfId="1" applyFont="1" applyBorder="1" applyAlignment="1">
      <alignment horizontal="left" vertical="center" wrapText="1"/>
    </xf>
    <xf numFmtId="9" fontId="38" fillId="0" borderId="1" xfId="1" applyNumberFormat="1" applyFont="1" applyBorder="1" applyAlignment="1">
      <alignment horizontal="center" vertical="center"/>
    </xf>
    <xf numFmtId="7" fontId="41" fillId="0" borderId="0" xfId="0" applyNumberFormat="1" applyFont="1" applyAlignment="1">
      <alignment horizontal="right" vertical="center"/>
    </xf>
    <xf numFmtId="0" fontId="27" fillId="0" borderId="1" xfId="164" applyFont="1" applyBorder="1" applyAlignment="1">
      <alignment horizontal="center" vertical="center"/>
    </xf>
    <xf numFmtId="0" fontId="27" fillId="3" borderId="1" xfId="162" applyFont="1" applyFill="1" applyBorder="1" applyAlignment="1">
      <alignment horizontal="center" vertical="center"/>
    </xf>
    <xf numFmtId="7" fontId="27" fillId="3" borderId="1" xfId="162" applyNumberFormat="1" applyFont="1" applyFill="1" applyBorder="1" applyAlignment="1">
      <alignment horizontal="right" vertical="center"/>
    </xf>
    <xf numFmtId="0" fontId="27" fillId="3" borderId="1" xfId="1" applyFont="1" applyFill="1" applyBorder="1" applyAlignment="1">
      <alignment horizontal="center" vertical="center" wrapText="1"/>
    </xf>
    <xf numFmtId="7" fontId="27" fillId="3" borderId="1" xfId="1095" applyNumberFormat="1" applyFont="1" applyFill="1" applyBorder="1" applyAlignment="1">
      <alignment horizontal="right" vertical="center"/>
    </xf>
    <xf numFmtId="7" fontId="19" fillId="0" borderId="0" xfId="0" applyNumberFormat="1" applyFont="1" applyAlignment="1">
      <alignment horizontal="center" vertical="center"/>
    </xf>
    <xf numFmtId="44" fontId="44" fillId="0" borderId="0" xfId="0" applyNumberFormat="1" applyFont="1" applyAlignment="1">
      <alignment horizontal="right" vertical="center"/>
    </xf>
    <xf numFmtId="7" fontId="18" fillId="0" borderId="0" xfId="0" applyNumberFormat="1" applyFont="1" applyAlignment="1">
      <alignment horizontal="right" vertical="center"/>
    </xf>
    <xf numFmtId="9" fontId="31" fillId="0" borderId="0" xfId="0" applyNumberFormat="1" applyFont="1" applyAlignment="1">
      <alignment horizontal="right" vertical="center"/>
    </xf>
    <xf numFmtId="7" fontId="22" fillId="0" borderId="0" xfId="0" applyNumberFormat="1" applyFont="1" applyAlignment="1">
      <alignment horizontal="center" vertical="center"/>
    </xf>
    <xf numFmtId="7" fontId="38" fillId="0" borderId="1" xfId="1" applyNumberFormat="1" applyFont="1" applyBorder="1" applyAlignment="1">
      <alignment horizontal="center" vertical="center"/>
    </xf>
    <xf numFmtId="44" fontId="38" fillId="0" borderId="1" xfId="1094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9" fontId="27" fillId="0" borderId="1" xfId="152" applyNumberFormat="1" applyFont="1" applyBorder="1" applyAlignment="1">
      <alignment horizontal="center" vertical="center"/>
    </xf>
    <xf numFmtId="0" fontId="49" fillId="0" borderId="0" xfId="0" applyFont="1"/>
    <xf numFmtId="7" fontId="48" fillId="0" borderId="1" xfId="1" applyNumberFormat="1" applyFont="1" applyBorder="1" applyAlignment="1">
      <alignment horizontal="right" vertical="center"/>
    </xf>
    <xf numFmtId="7" fontId="38" fillId="0" borderId="4" xfId="1" applyNumberFormat="1" applyFont="1" applyBorder="1" applyAlignment="1">
      <alignment horizontal="right" vertical="center"/>
    </xf>
    <xf numFmtId="0" fontId="50" fillId="0" borderId="1" xfId="0" applyFont="1" applyFill="1" applyBorder="1" applyAlignment="1">
      <alignment vertical="top" wrapText="1"/>
    </xf>
    <xf numFmtId="0" fontId="50" fillId="0" borderId="1" xfId="0" applyFont="1" applyFill="1" applyBorder="1" applyAlignment="1">
      <alignment horizontal="center" vertical="center"/>
    </xf>
    <xf numFmtId="0" fontId="51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/>
    </xf>
    <xf numFmtId="0" fontId="0" fillId="0" borderId="1" xfId="0" applyBorder="1"/>
    <xf numFmtId="7" fontId="28" fillId="0" borderId="1" xfId="1095" applyNumberFormat="1" applyFont="1" applyFill="1" applyBorder="1" applyAlignment="1">
      <alignment horizontal="right" vertical="center"/>
    </xf>
    <xf numFmtId="7" fontId="28" fillId="0" borderId="1" xfId="0" applyNumberFormat="1" applyFont="1" applyBorder="1" applyAlignment="1">
      <alignment horizontal="right" vertical="center" wrapText="1"/>
    </xf>
    <xf numFmtId="9" fontId="28" fillId="0" borderId="1" xfId="0" applyNumberFormat="1" applyFont="1" applyBorder="1" applyAlignment="1" applyProtection="1">
      <alignment horizontal="center" vertical="center" wrapText="1"/>
      <protection locked="0"/>
    </xf>
    <xf numFmtId="7" fontId="28" fillId="0" borderId="1" xfId="1" applyNumberFormat="1" applyFont="1" applyBorder="1" applyAlignment="1">
      <alignment horizontal="right" vertical="center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44" fontId="43" fillId="0" borderId="1" xfId="1094" applyFont="1" applyBorder="1" applyAlignment="1">
      <alignment vertical="center"/>
    </xf>
    <xf numFmtId="8" fontId="43" fillId="0" borderId="1" xfId="0" applyNumberFormat="1" applyFont="1" applyBorder="1" applyAlignment="1">
      <alignment vertical="center"/>
    </xf>
    <xf numFmtId="0" fontId="27" fillId="0" borderId="4" xfId="1097" applyFont="1" applyBorder="1" applyAlignment="1">
      <alignment horizontal="center" vertical="center"/>
    </xf>
    <xf numFmtId="0" fontId="27" fillId="0" borderId="1" xfId="1097" applyFont="1" applyBorder="1" applyAlignment="1">
      <alignment horizontal="center" vertical="center"/>
    </xf>
    <xf numFmtId="44" fontId="27" fillId="0" borderId="5" xfId="1097" applyNumberFormat="1" applyFont="1" applyBorder="1" applyAlignment="1">
      <alignment horizontal="right" vertical="center"/>
    </xf>
    <xf numFmtId="0" fontId="38" fillId="0" borderId="3" xfId="0" applyFont="1" applyFill="1" applyBorder="1" applyAlignment="1">
      <alignment horizontal="center" vertical="center"/>
    </xf>
    <xf numFmtId="0" fontId="39" fillId="0" borderId="1" xfId="1097" applyFont="1" applyBorder="1" applyAlignment="1">
      <alignment horizontal="left" vertical="center" wrapText="1"/>
    </xf>
    <xf numFmtId="0" fontId="38" fillId="0" borderId="1" xfId="1097" applyFont="1" applyBorder="1" applyAlignment="1">
      <alignment horizontal="center" vertical="center"/>
    </xf>
    <xf numFmtId="0" fontId="38" fillId="0" borderId="1" xfId="1097" applyFont="1" applyBorder="1" applyAlignment="1">
      <alignment horizontal="center" vertical="center" wrapText="1"/>
    </xf>
    <xf numFmtId="0" fontId="39" fillId="0" borderId="0" xfId="0" applyFont="1" applyFill="1"/>
    <xf numFmtId="0" fontId="27" fillId="0" borderId="1" xfId="1" applyFont="1" applyFill="1" applyBorder="1" applyAlignment="1">
      <alignment horizontal="center" vertical="center"/>
    </xf>
    <xf numFmtId="7" fontId="27" fillId="0" borderId="1" xfId="0" applyNumberFormat="1" applyFont="1" applyFill="1" applyBorder="1" applyAlignment="1">
      <alignment horizontal="right" vertical="center" wrapText="1"/>
    </xf>
    <xf numFmtId="9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0" applyNumberFormat="1" applyFont="1" applyFill="1" applyBorder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/>
    </xf>
    <xf numFmtId="7" fontId="27" fillId="0" borderId="1" xfId="1" applyNumberFormat="1" applyFont="1" applyFill="1" applyBorder="1" applyAlignment="1">
      <alignment horizontal="center" vertical="center"/>
    </xf>
    <xf numFmtId="44" fontId="38" fillId="0" borderId="1" xfId="1097" applyNumberFormat="1" applyFont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7" fontId="27" fillId="0" borderId="1" xfId="1" applyNumberFormat="1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 wrapText="1"/>
    </xf>
    <xf numFmtId="44" fontId="39" fillId="0" borderId="1" xfId="0" applyNumberFormat="1" applyFont="1" applyFill="1" applyBorder="1" applyAlignment="1">
      <alignment horizontal="right" vertical="center"/>
    </xf>
    <xf numFmtId="9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1" applyFont="1" applyFill="1" applyBorder="1" applyAlignment="1">
      <alignment horizontal="center" vertical="center"/>
    </xf>
    <xf numFmtId="7" fontId="38" fillId="0" borderId="1" xfId="0" applyNumberFormat="1" applyFont="1" applyFill="1" applyBorder="1" applyAlignment="1">
      <alignment horizontal="right" vertical="center" wrapText="1"/>
    </xf>
    <xf numFmtId="165" fontId="38" fillId="0" borderId="1" xfId="0" applyNumberFormat="1" applyFont="1" applyFill="1" applyBorder="1" applyAlignment="1">
      <alignment horizontal="right" vertical="center" wrapText="1"/>
    </xf>
    <xf numFmtId="7" fontId="38" fillId="0" borderId="2" xfId="0" applyNumberFormat="1" applyFont="1" applyBorder="1" applyAlignment="1">
      <alignment horizontal="right" vertical="center" wrapText="1"/>
    </xf>
    <xf numFmtId="9" fontId="38" fillId="0" borderId="2" xfId="1" applyNumberFormat="1" applyFont="1" applyBorder="1" applyAlignment="1">
      <alignment horizontal="center" vertical="center"/>
    </xf>
    <xf numFmtId="165" fontId="38" fillId="0" borderId="2" xfId="0" applyNumberFormat="1" applyFont="1" applyBorder="1" applyAlignment="1">
      <alignment horizontal="right" vertical="center" wrapText="1"/>
    </xf>
    <xf numFmtId="0" fontId="43" fillId="0" borderId="1" xfId="0" applyFont="1" applyBorder="1"/>
    <xf numFmtId="0" fontId="8" fillId="0" borderId="0" xfId="0" applyFont="1" applyBorder="1"/>
    <xf numFmtId="0" fontId="43" fillId="0" borderId="0" xfId="0" applyFont="1" applyBorder="1"/>
    <xf numFmtId="9" fontId="38" fillId="0" borderId="1" xfId="1097" applyNumberFormat="1" applyFont="1" applyBorder="1" applyAlignment="1" applyProtection="1">
      <alignment horizontal="center" vertical="center"/>
      <protection locked="0"/>
    </xf>
    <xf numFmtId="0" fontId="52" fillId="0" borderId="0" xfId="0" applyFont="1"/>
    <xf numFmtId="0" fontId="39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/>
    </xf>
    <xf numFmtId="0" fontId="25" fillId="0" borderId="1" xfId="1" applyFont="1" applyFill="1" applyBorder="1" applyAlignment="1">
      <alignment horizontal="center" vertical="center"/>
    </xf>
    <xf numFmtId="0" fontId="27" fillId="0" borderId="0" xfId="0" applyFont="1"/>
    <xf numFmtId="0" fontId="48" fillId="0" borderId="0" xfId="0" applyFont="1"/>
    <xf numFmtId="0" fontId="25" fillId="0" borderId="1" xfId="0" applyFont="1" applyFill="1" applyBorder="1" applyAlignment="1">
      <alignment horizontal="center" vertical="center"/>
    </xf>
    <xf numFmtId="0" fontId="25" fillId="0" borderId="1" xfId="1097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38" fillId="0" borderId="0" xfId="1" applyFont="1" applyBorder="1" applyAlignment="1">
      <alignment horizontal="center" vertical="center"/>
    </xf>
    <xf numFmtId="0" fontId="38" fillId="0" borderId="0" xfId="1" applyFont="1" applyBorder="1" applyAlignment="1">
      <alignment horizontal="left" vertical="center" wrapText="1"/>
    </xf>
    <xf numFmtId="49" fontId="38" fillId="0" borderId="2" xfId="1" applyNumberFormat="1" applyFont="1" applyBorder="1" applyAlignment="1">
      <alignment horizontal="center" vertical="center"/>
    </xf>
    <xf numFmtId="44" fontId="38" fillId="0" borderId="1" xfId="1094" applyFont="1" applyBorder="1" applyAlignment="1">
      <alignment horizontal="right" vertical="center" wrapText="1"/>
    </xf>
    <xf numFmtId="0" fontId="43" fillId="0" borderId="0" xfId="0" applyFont="1"/>
    <xf numFmtId="0" fontId="38" fillId="0" borderId="1" xfId="152" applyFont="1" applyFill="1" applyBorder="1" applyAlignment="1">
      <alignment horizontal="left" vertical="center" wrapText="1"/>
    </xf>
    <xf numFmtId="17" fontId="38" fillId="0" borderId="1" xfId="1" applyNumberFormat="1" applyFont="1" applyFill="1" applyBorder="1" applyAlignment="1">
      <alignment horizontal="center" vertical="center"/>
    </xf>
    <xf numFmtId="0" fontId="38" fillId="0" borderId="1" xfId="153" applyFont="1" applyFill="1" applyBorder="1" applyAlignment="1">
      <alignment horizontal="center" vertical="center"/>
    </xf>
    <xf numFmtId="7" fontId="38" fillId="0" borderId="1" xfId="1" applyNumberFormat="1" applyFont="1" applyFill="1" applyBorder="1" applyAlignment="1">
      <alignment horizontal="right" vertical="center"/>
    </xf>
    <xf numFmtId="0" fontId="38" fillId="0" borderId="1" xfId="1" applyFont="1" applyFill="1" applyBorder="1" applyAlignment="1">
      <alignment horizontal="left" vertical="center" wrapText="1"/>
    </xf>
    <xf numFmtId="0" fontId="43" fillId="0" borderId="0" xfId="0" applyFont="1" applyFill="1" applyAlignment="1">
      <alignment vertical="center"/>
    </xf>
    <xf numFmtId="49" fontId="50" fillId="0" borderId="1" xfId="0" applyNumberFormat="1" applyFont="1" applyBorder="1" applyAlignment="1">
      <alignment horizontal="center" vertical="center"/>
    </xf>
    <xf numFmtId="44" fontId="38" fillId="0" borderId="1" xfId="1094" applyFont="1" applyBorder="1" applyAlignment="1">
      <alignment horizontal="right" vertical="center"/>
    </xf>
    <xf numFmtId="44" fontId="39" fillId="0" borderId="1" xfId="1094" applyFont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7" fontId="38" fillId="0" borderId="5" xfId="1" applyNumberFormat="1" applyFont="1" applyFill="1" applyBorder="1" applyAlignment="1">
      <alignment horizontal="right" vertical="center"/>
    </xf>
    <xf numFmtId="17" fontId="38" fillId="0" borderId="1" xfId="1" quotePrefix="1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48" fillId="0" borderId="0" xfId="0" applyFont="1" applyFill="1"/>
    <xf numFmtId="0" fontId="40" fillId="0" borderId="7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27" fillId="0" borderId="0" xfId="0" applyFont="1" applyAlignment="1">
      <alignment horizontal="center" vertical="center"/>
    </xf>
    <xf numFmtId="1" fontId="25" fillId="0" borderId="1" xfId="50" applyNumberFormat="1" applyFont="1" applyFill="1" applyBorder="1" applyAlignment="1">
      <alignment horizontal="center" vertical="center" wrapText="1"/>
    </xf>
    <xf numFmtId="1" fontId="25" fillId="0" borderId="5" xfId="1" applyNumberFormat="1" applyFont="1" applyFill="1" applyBorder="1" applyAlignment="1">
      <alignment horizontal="center" vertical="center"/>
    </xf>
    <xf numFmtId="0" fontId="39" fillId="0" borderId="1" xfId="0" applyFont="1" applyBorder="1"/>
    <xf numFmtId="0" fontId="27" fillId="0" borderId="1" xfId="109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8" fillId="0" borderId="5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center" vertical="center"/>
    </xf>
    <xf numFmtId="0" fontId="38" fillId="0" borderId="1" xfId="0" applyFont="1" applyBorder="1"/>
    <xf numFmtId="0" fontId="38" fillId="0" borderId="1" xfId="1095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wrapText="1"/>
    </xf>
    <xf numFmtId="0" fontId="38" fillId="0" borderId="1" xfId="42" applyFont="1" applyBorder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0" fontId="54" fillId="0" borderId="0" xfId="0" applyFont="1" applyAlignment="1">
      <alignment vertical="center" wrapText="1"/>
    </xf>
    <xf numFmtId="0" fontId="38" fillId="0" borderId="1" xfId="0" applyFont="1" applyFill="1" applyBorder="1" applyAlignment="1">
      <alignment vertical="top" wrapText="1"/>
    </xf>
    <xf numFmtId="0" fontId="39" fillId="0" borderId="1" xfId="1097" applyFont="1" applyFill="1" applyBorder="1" applyAlignment="1">
      <alignment horizontal="left" vertical="center" wrapText="1"/>
    </xf>
    <xf numFmtId="0" fontId="39" fillId="0" borderId="0" xfId="0" applyFont="1" applyFill="1" applyAlignment="1">
      <alignment wrapText="1"/>
    </xf>
    <xf numFmtId="0" fontId="38" fillId="0" borderId="1" xfId="152" applyFont="1" applyBorder="1" applyAlignment="1">
      <alignment horizontal="left" vertical="center"/>
    </xf>
    <xf numFmtId="0" fontId="38" fillId="0" borderId="1" xfId="1097" applyFont="1" applyBorder="1" applyAlignment="1">
      <alignment horizontal="left" vertical="center" wrapText="1"/>
    </xf>
    <xf numFmtId="0" fontId="38" fillId="0" borderId="1" xfId="1096" applyNumberFormat="1" applyFont="1" applyBorder="1" applyAlignment="1">
      <alignment horizontal="left" vertical="top"/>
    </xf>
    <xf numFmtId="0" fontId="38" fillId="0" borderId="1" xfId="1096" applyFont="1" applyBorder="1"/>
    <xf numFmtId="0" fontId="56" fillId="0" borderId="0" xfId="0" applyFont="1" applyFill="1" applyBorder="1" applyAlignment="1">
      <alignment horizontal="left" vertical="center" wrapText="1"/>
    </xf>
    <xf numFmtId="0" fontId="39" fillId="0" borderId="1" xfId="0" applyFont="1" applyFill="1" applyBorder="1"/>
    <xf numFmtId="0" fontId="38" fillId="0" borderId="1" xfId="164" applyFont="1" applyBorder="1" applyAlignment="1">
      <alignment horizontal="left" vertical="center" wrapText="1"/>
    </xf>
    <xf numFmtId="0" fontId="38" fillId="3" borderId="1" xfId="896" applyFont="1" applyFill="1" applyBorder="1" applyAlignment="1" applyProtection="1">
      <alignment horizontal="left" vertical="center" wrapText="1"/>
    </xf>
    <xf numFmtId="0" fontId="38" fillId="0" borderId="0" xfId="1" applyFont="1" applyAlignment="1">
      <alignment horizontal="left" vertical="center" wrapText="1"/>
    </xf>
    <xf numFmtId="0" fontId="39" fillId="0" borderId="1" xfId="1" applyFont="1" applyBorder="1" applyAlignment="1">
      <alignment horizontal="left" vertical="center"/>
    </xf>
    <xf numFmtId="0" fontId="39" fillId="0" borderId="1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49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/>
    </xf>
    <xf numFmtId="0" fontId="28" fillId="0" borderId="1" xfId="0" quotePrefix="1" applyFont="1" applyBorder="1" applyAlignment="1">
      <alignment horizontal="center" vertical="center" wrapText="1"/>
    </xf>
    <xf numFmtId="0" fontId="38" fillId="0" borderId="1" xfId="1095" applyFont="1" applyFill="1" applyBorder="1" applyAlignment="1" applyProtection="1">
      <alignment horizontal="center" vertical="center"/>
    </xf>
    <xf numFmtId="0" fontId="38" fillId="0" borderId="1" xfId="5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1097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" xfId="164" applyFont="1" applyBorder="1" applyAlignment="1">
      <alignment horizontal="center" vertical="center"/>
    </xf>
    <xf numFmtId="0" fontId="38" fillId="3" borderId="1" xfId="42" applyFont="1" applyFill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38" fillId="0" borderId="1" xfId="0" applyFont="1" applyFill="1" applyBorder="1" applyAlignment="1">
      <alignment wrapText="1"/>
    </xf>
    <xf numFmtId="0" fontId="43" fillId="0" borderId="0" xfId="0" applyFont="1" applyFill="1"/>
    <xf numFmtId="44" fontId="38" fillId="0" borderId="1" xfId="1094" applyFont="1" applyFill="1" applyBorder="1" applyAlignment="1">
      <alignment horizontal="right" vertical="center"/>
    </xf>
    <xf numFmtId="0" fontId="50" fillId="0" borderId="1" xfId="0" applyFont="1" applyFill="1" applyBorder="1" applyAlignment="1">
      <alignment horizontal="center" vertical="center" wrapText="1"/>
    </xf>
    <xf numFmtId="0" fontId="38" fillId="0" borderId="1" xfId="152" applyFont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38" fillId="0" borderId="1" xfId="152" applyFont="1" applyFill="1" applyBorder="1" applyAlignment="1">
      <alignment horizontal="center" vertical="center"/>
    </xf>
    <xf numFmtId="0" fontId="38" fillId="3" borderId="1" xfId="152" applyFont="1" applyFill="1" applyBorder="1" applyAlignment="1">
      <alignment horizontal="center" vertical="center"/>
    </xf>
    <xf numFmtId="0" fontId="38" fillId="0" borderId="1" xfId="1097" applyFont="1" applyFill="1" applyBorder="1" applyAlignment="1">
      <alignment horizontal="center" vertical="center"/>
    </xf>
    <xf numFmtId="0" fontId="38" fillId="0" borderId="1" xfId="165" applyFont="1" applyFill="1" applyBorder="1" applyAlignment="1">
      <alignment horizontal="center" vertical="center"/>
    </xf>
    <xf numFmtId="7" fontId="25" fillId="0" borderId="1" xfId="0" applyNumberFormat="1" applyFont="1" applyBorder="1" applyAlignment="1">
      <alignment horizontal="right" vertical="center" wrapText="1"/>
    </xf>
    <xf numFmtId="9" fontId="25" fillId="0" borderId="1" xfId="0" applyNumberFormat="1" applyFont="1" applyBorder="1" applyAlignment="1" applyProtection="1">
      <alignment horizontal="center" vertical="center" wrapText="1"/>
      <protection locked="0"/>
    </xf>
    <xf numFmtId="165" fontId="25" fillId="0" borderId="1" xfId="0" applyNumberFormat="1" applyFont="1" applyBorder="1" applyAlignment="1">
      <alignment horizontal="right" vertical="center" wrapText="1"/>
    </xf>
    <xf numFmtId="165" fontId="25" fillId="0" borderId="0" xfId="0" applyNumberFormat="1" applyFont="1" applyBorder="1" applyAlignment="1">
      <alignment horizontal="center" vertical="center"/>
    </xf>
    <xf numFmtId="7" fontId="25" fillId="0" borderId="0" xfId="0" applyNumberFormat="1" applyFont="1" applyBorder="1" applyAlignment="1">
      <alignment horizontal="right" vertical="center" wrapText="1"/>
    </xf>
    <xf numFmtId="9" fontId="25" fillId="0" borderId="0" xfId="0" applyNumberFormat="1" applyFont="1" applyBorder="1" applyAlignment="1" applyProtection="1">
      <alignment horizontal="center" vertical="center" wrapText="1"/>
      <protection locked="0"/>
    </xf>
    <xf numFmtId="165" fontId="25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27" fillId="0" borderId="0" xfId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horizontal="center" vertical="center"/>
    </xf>
    <xf numFmtId="0" fontId="38" fillId="0" borderId="0" xfId="1" applyFont="1" applyFill="1" applyBorder="1" applyAlignment="1">
      <alignment horizontal="center" vertical="center"/>
    </xf>
    <xf numFmtId="1" fontId="25" fillId="0" borderId="0" xfId="1" applyNumberFormat="1" applyFont="1" applyFill="1" applyBorder="1" applyAlignment="1">
      <alignment horizontal="center" vertical="center"/>
    </xf>
    <xf numFmtId="7" fontId="27" fillId="0" borderId="0" xfId="1" applyNumberFormat="1" applyFont="1" applyFill="1" applyBorder="1" applyAlignment="1">
      <alignment horizontal="right" vertical="center"/>
    </xf>
    <xf numFmtId="7" fontId="27" fillId="0" borderId="0" xfId="0" applyNumberFormat="1" applyFont="1" applyFill="1" applyBorder="1" applyAlignment="1">
      <alignment horizontal="right" vertical="center" wrapText="1"/>
    </xf>
    <xf numFmtId="9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7" fillId="0" borderId="0" xfId="0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center"/>
    </xf>
    <xf numFmtId="0" fontId="0" fillId="0" borderId="0" xfId="0" applyFont="1" applyFill="1"/>
    <xf numFmtId="0" fontId="28" fillId="0" borderId="0" xfId="0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44" fontId="39" fillId="0" borderId="1" xfId="1094" applyFont="1" applyFill="1" applyBorder="1" applyAlignment="1">
      <alignment horizontal="right" vertical="center"/>
    </xf>
    <xf numFmtId="165" fontId="39" fillId="0" borderId="1" xfId="0" applyNumberFormat="1" applyFont="1" applyFill="1" applyBorder="1" applyAlignment="1">
      <alignment horizontal="right"/>
    </xf>
    <xf numFmtId="44" fontId="27" fillId="0" borderId="1" xfId="1097" applyNumberFormat="1" applyFont="1" applyBorder="1" applyAlignment="1">
      <alignment horizontal="right" vertical="center"/>
    </xf>
    <xf numFmtId="9" fontId="27" fillId="0" borderId="1" xfId="1097" applyNumberFormat="1" applyFont="1" applyBorder="1" applyAlignment="1" applyProtection="1">
      <alignment horizontal="center" vertical="center"/>
      <protection locked="0"/>
    </xf>
    <xf numFmtId="8" fontId="38" fillId="0" borderId="1" xfId="0" applyNumberFormat="1" applyFont="1" applyBorder="1" applyAlignment="1">
      <alignment horizontal="right" vertical="center"/>
    </xf>
    <xf numFmtId="0" fontId="27" fillId="0" borderId="1" xfId="152" applyFont="1" applyFill="1" applyBorder="1" applyAlignment="1">
      <alignment horizontal="center" vertical="center"/>
    </xf>
    <xf numFmtId="1" fontId="25" fillId="0" borderId="1" xfId="50" applyNumberFormat="1" applyFont="1" applyFill="1" applyBorder="1" applyAlignment="1">
      <alignment horizontal="center" vertical="center"/>
    </xf>
    <xf numFmtId="1" fontId="25" fillId="0" borderId="1" xfId="152" applyNumberFormat="1" applyFont="1" applyFill="1" applyBorder="1" applyAlignment="1">
      <alignment horizontal="center" vertical="center"/>
    </xf>
    <xf numFmtId="1" fontId="25" fillId="0" borderId="1" xfId="42" applyNumberFormat="1" applyFont="1" applyFill="1" applyBorder="1" applyAlignment="1">
      <alignment horizontal="center" vertical="center"/>
    </xf>
    <xf numFmtId="1" fontId="25" fillId="0" borderId="1" xfId="50" applyNumberFormat="1" applyFont="1" applyFill="1" applyBorder="1" applyAlignment="1" applyProtection="1">
      <alignment horizontal="center" vertical="center"/>
      <protection locked="0"/>
    </xf>
    <xf numFmtId="0" fontId="47" fillId="0" borderId="0" xfId="0" applyFont="1"/>
    <xf numFmtId="4" fontId="39" fillId="0" borderId="1" xfId="0" quotePrefix="1" applyNumberFormat="1" applyFont="1" applyFill="1" applyBorder="1" applyAlignment="1">
      <alignment horizontal="center" vertical="center" wrapText="1"/>
    </xf>
    <xf numFmtId="44" fontId="38" fillId="0" borderId="1" xfId="1094" applyFont="1" applyFill="1" applyBorder="1" applyAlignment="1">
      <alignment vertical="center"/>
    </xf>
    <xf numFmtId="0" fontId="38" fillId="0" borderId="2" xfId="0" applyFont="1" applyBorder="1" applyAlignment="1">
      <alignment wrapText="1"/>
    </xf>
    <xf numFmtId="0" fontId="39" fillId="0" borderId="1" xfId="0" applyFont="1" applyBorder="1" applyAlignment="1">
      <alignment vertical="center"/>
    </xf>
    <xf numFmtId="0" fontId="38" fillId="0" borderId="5" xfId="1" applyFont="1" applyFill="1" applyBorder="1" applyAlignment="1">
      <alignment horizontal="center" vertical="center"/>
    </xf>
    <xf numFmtId="44" fontId="38" fillId="0" borderId="1" xfId="1094" applyFont="1" applyFill="1" applyBorder="1" applyAlignment="1">
      <alignment horizontal="center" vertical="center" wrapText="1"/>
    </xf>
    <xf numFmtId="0" fontId="38" fillId="0" borderId="3" xfId="1" applyFont="1" applyBorder="1" applyAlignment="1">
      <alignment horizontal="left" vertical="center" wrapText="1"/>
    </xf>
    <xf numFmtId="9" fontId="38" fillId="0" borderId="2" xfId="152" applyNumberFormat="1" applyFont="1" applyBorder="1" applyAlignment="1">
      <alignment horizontal="center" vertical="center"/>
    </xf>
    <xf numFmtId="0" fontId="28" fillId="0" borderId="0" xfId="0" applyFont="1"/>
    <xf numFmtId="0" fontId="39" fillId="0" borderId="3" xfId="0" applyFont="1" applyBorder="1"/>
    <xf numFmtId="0" fontId="59" fillId="0" borderId="0" xfId="0" applyFont="1"/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9" fillId="0" borderId="1" xfId="0" applyFont="1" applyFill="1" applyBorder="1" applyAlignment="1">
      <alignment wrapText="1"/>
    </xf>
    <xf numFmtId="1" fontId="25" fillId="0" borderId="1" xfId="1095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" fontId="21" fillId="0" borderId="1" xfId="1" applyNumberFormat="1" applyFont="1" applyFill="1" applyBorder="1" applyAlignment="1">
      <alignment horizontal="center" vertical="center"/>
    </xf>
    <xf numFmtId="1" fontId="25" fillId="0" borderId="1" xfId="1095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48" fillId="0" borderId="1" xfId="0" applyFont="1" applyBorder="1" applyAlignment="1">
      <alignment vertical="center"/>
    </xf>
    <xf numFmtId="0" fontId="27" fillId="0" borderId="1" xfId="1" applyFont="1" applyBorder="1" applyAlignment="1">
      <alignment horizontal="left" vertical="center" wrapText="1"/>
    </xf>
    <xf numFmtId="1" fontId="27" fillId="0" borderId="1" xfId="1" applyNumberFormat="1" applyFont="1" applyFill="1" applyBorder="1" applyAlignment="1">
      <alignment horizontal="center" vertical="center"/>
    </xf>
    <xf numFmtId="1" fontId="25" fillId="0" borderId="2" xfId="1" applyNumberFormat="1" applyFont="1" applyFill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" fontId="25" fillId="0" borderId="1" xfId="163" applyNumberFormat="1" applyFont="1" applyFill="1" applyBorder="1" applyAlignment="1">
      <alignment horizontal="center" vertical="center"/>
    </xf>
    <xf numFmtId="0" fontId="25" fillId="0" borderId="1" xfId="163" applyFont="1" applyFill="1" applyBorder="1" applyAlignment="1">
      <alignment horizontal="center" vertical="center"/>
    </xf>
    <xf numFmtId="1" fontId="24" fillId="0" borderId="1" xfId="1" applyNumberFormat="1" applyFont="1" applyFill="1" applyBorder="1" applyAlignment="1">
      <alignment horizontal="center" vertical="center" wrapText="1"/>
    </xf>
    <xf numFmtId="9" fontId="38" fillId="0" borderId="1" xfId="152" applyNumberFormat="1" applyFont="1" applyFill="1" applyBorder="1" applyAlignment="1">
      <alignment horizontal="center" vertical="center"/>
    </xf>
    <xf numFmtId="0" fontId="49" fillId="0" borderId="0" xfId="0" applyFont="1" applyFill="1"/>
    <xf numFmtId="1" fontId="24" fillId="0" borderId="1" xfId="1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0" fontId="38" fillId="0" borderId="1" xfId="164" applyFont="1" applyFill="1" applyBorder="1" applyAlignment="1">
      <alignment horizontal="left" vertical="center" wrapText="1"/>
    </xf>
    <xf numFmtId="0" fontId="27" fillId="0" borderId="1" xfId="164" applyFont="1" applyFill="1" applyBorder="1" applyAlignment="1">
      <alignment horizontal="center" vertical="center"/>
    </xf>
    <xf numFmtId="0" fontId="38" fillId="0" borderId="1" xfId="164" applyFont="1" applyFill="1" applyBorder="1" applyAlignment="1">
      <alignment horizontal="center" vertical="center"/>
    </xf>
    <xf numFmtId="0" fontId="27" fillId="0" borderId="1" xfId="1" applyFont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9" fontId="38" fillId="0" borderId="1" xfId="1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43" fillId="0" borderId="0" xfId="0" applyFont="1" applyFill="1" applyBorder="1"/>
    <xf numFmtId="0" fontId="59" fillId="0" borderId="0" xfId="0" applyFont="1" applyFill="1"/>
    <xf numFmtId="0" fontId="38" fillId="0" borderId="1" xfId="1" applyFont="1" applyFill="1" applyBorder="1" applyAlignment="1">
      <alignment horizontal="left" vertical="center"/>
    </xf>
    <xf numFmtId="0" fontId="38" fillId="0" borderId="1" xfId="1097" applyFont="1" applyFill="1" applyBorder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21" fillId="0" borderId="1" xfId="1097" applyFont="1" applyFill="1" applyBorder="1" applyAlignment="1">
      <alignment horizontal="center" vertical="center"/>
    </xf>
    <xf numFmtId="44" fontId="43" fillId="0" borderId="1" xfId="1097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44" fontId="19" fillId="0" borderId="1" xfId="1094" applyFont="1" applyFill="1" applyBorder="1" applyAlignment="1">
      <alignment horizontal="center" vertical="center"/>
    </xf>
    <xf numFmtId="44" fontId="19" fillId="0" borderId="1" xfId="1094" applyFont="1" applyFill="1" applyBorder="1" applyAlignment="1">
      <alignment horizontal="right" vertical="center"/>
    </xf>
    <xf numFmtId="0" fontId="38" fillId="0" borderId="1" xfId="20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right" vertical="center"/>
    </xf>
    <xf numFmtId="0" fontId="38" fillId="0" borderId="0" xfId="0" applyFont="1"/>
    <xf numFmtId="165" fontId="25" fillId="0" borderId="0" xfId="0" applyNumberFormat="1" applyFont="1" applyFill="1" applyBorder="1" applyAlignment="1">
      <alignment horizontal="center" vertical="center"/>
    </xf>
    <xf numFmtId="0" fontId="39" fillId="0" borderId="1" xfId="0" quotePrefix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" fontId="25" fillId="0" borderId="1" xfId="72" applyNumberFormat="1" applyFont="1" applyFill="1" applyBorder="1" applyAlignment="1">
      <alignment horizontal="center" vertical="center"/>
    </xf>
    <xf numFmtId="0" fontId="38" fillId="0" borderId="1" xfId="50" applyFont="1" applyFill="1" applyBorder="1" applyAlignment="1">
      <alignment horizontal="center" vertical="center"/>
    </xf>
    <xf numFmtId="0" fontId="38" fillId="0" borderId="2" xfId="0" applyFont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/>
    </xf>
    <xf numFmtId="0" fontId="39" fillId="0" borderId="0" xfId="0" applyFont="1"/>
    <xf numFmtId="1" fontId="21" fillId="0" borderId="1" xfId="5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1" fontId="27" fillId="0" borderId="0" xfId="0" applyNumberFormat="1" applyFont="1" applyAlignment="1">
      <alignment horizontal="center" vertical="center"/>
    </xf>
    <xf numFmtId="7" fontId="27" fillId="0" borderId="0" xfId="0" applyNumberFormat="1" applyFont="1" applyAlignment="1">
      <alignment horizontal="right" vertical="center"/>
    </xf>
    <xf numFmtId="9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right" vertical="center"/>
    </xf>
    <xf numFmtId="0" fontId="45" fillId="0" borderId="0" xfId="0" applyFont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 wrapText="1"/>
    </xf>
    <xf numFmtId="1" fontId="62" fillId="5" borderId="1" xfId="0" applyNumberFormat="1" applyFont="1" applyFill="1" applyBorder="1" applyAlignment="1">
      <alignment horizontal="center" vertical="center"/>
    </xf>
    <xf numFmtId="0" fontId="38" fillId="0" borderId="2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65" fontId="39" fillId="0" borderId="1" xfId="0" applyNumberFormat="1" applyFont="1" applyFill="1" applyBorder="1" applyAlignment="1">
      <alignment horizontal="right" vertical="center"/>
    </xf>
    <xf numFmtId="165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8" fillId="0" borderId="1" xfId="0" applyNumberFormat="1" applyFont="1" applyBorder="1" applyAlignment="1" applyProtection="1">
      <alignment horizontal="center" vertical="center" wrapText="1"/>
      <protection locked="0"/>
    </xf>
    <xf numFmtId="165" fontId="39" fillId="0" borderId="1" xfId="0" applyNumberFormat="1" applyFont="1" applyFill="1" applyBorder="1" applyAlignment="1">
      <alignment horizontal="center" vertical="center"/>
    </xf>
    <xf numFmtId="44" fontId="38" fillId="0" borderId="1" xfId="1097" applyNumberFormat="1" applyFont="1" applyBorder="1" applyAlignment="1">
      <alignment vertical="center"/>
    </xf>
    <xf numFmtId="7" fontId="38" fillId="0" borderId="1" xfId="0" applyNumberFormat="1" applyFont="1" applyBorder="1" applyAlignment="1">
      <alignment vertical="center" wrapText="1"/>
    </xf>
    <xf numFmtId="165" fontId="38" fillId="0" borderId="1" xfId="0" applyNumberFormat="1" applyFont="1" applyBorder="1" applyAlignment="1">
      <alignment vertical="center" wrapText="1"/>
    </xf>
    <xf numFmtId="7" fontId="38" fillId="0" borderId="1" xfId="50" applyNumberFormat="1" applyFont="1" applyBorder="1" applyAlignment="1">
      <alignment vertical="center"/>
    </xf>
    <xf numFmtId="7" fontId="38" fillId="0" borderId="1" xfId="1" applyNumberFormat="1" applyFont="1" applyBorder="1" applyAlignment="1" applyProtection="1">
      <alignment vertical="center"/>
      <protection locked="0"/>
    </xf>
    <xf numFmtId="7" fontId="38" fillId="0" borderId="1" xfId="1" applyNumberFormat="1" applyFont="1" applyBorder="1" applyAlignment="1">
      <alignment vertical="center"/>
    </xf>
    <xf numFmtId="7" fontId="38" fillId="3" borderId="1" xfId="1" applyNumberFormat="1" applyFont="1" applyFill="1" applyBorder="1" applyAlignment="1">
      <alignment vertical="center"/>
    </xf>
    <xf numFmtId="44" fontId="38" fillId="0" borderId="1" xfId="1097" applyNumberFormat="1" applyFont="1" applyFill="1" applyBorder="1" applyAlignment="1">
      <alignment vertical="center"/>
    </xf>
    <xf numFmtId="7" fontId="38" fillId="0" borderId="1" xfId="0" applyNumberFormat="1" applyFont="1" applyFill="1" applyBorder="1" applyAlignment="1">
      <alignment vertical="center" wrapText="1"/>
    </xf>
    <xf numFmtId="165" fontId="38" fillId="0" borderId="1" xfId="0" applyNumberFormat="1" applyFont="1" applyFill="1" applyBorder="1" applyAlignment="1">
      <alignment vertical="center" wrapText="1"/>
    </xf>
    <xf numFmtId="7" fontId="38" fillId="0" borderId="1" xfId="1" applyNumberFormat="1" applyFont="1" applyFill="1" applyBorder="1" applyAlignment="1">
      <alignment vertical="center"/>
    </xf>
    <xf numFmtId="8" fontId="38" fillId="0" borderId="1" xfId="0" applyNumberFormat="1" applyFont="1" applyBorder="1" applyAlignment="1">
      <alignment vertical="center"/>
    </xf>
    <xf numFmtId="7" fontId="38" fillId="0" borderId="2" xfId="1" applyNumberFormat="1" applyFont="1" applyBorder="1" applyAlignment="1">
      <alignment vertical="center"/>
    </xf>
    <xf numFmtId="44" fontId="39" fillId="0" borderId="1" xfId="1094" applyFont="1" applyBorder="1" applyAlignment="1">
      <alignment vertical="center"/>
    </xf>
    <xf numFmtId="7" fontId="39" fillId="0" borderId="1" xfId="1" applyNumberFormat="1" applyFont="1" applyBorder="1" applyAlignment="1">
      <alignment horizontal="right" vertical="center"/>
    </xf>
    <xf numFmtId="44" fontId="39" fillId="0" borderId="1" xfId="0" applyNumberFormat="1" applyFont="1" applyFill="1" applyBorder="1" applyAlignment="1">
      <alignment horizontal="right"/>
    </xf>
    <xf numFmtId="7" fontId="21" fillId="0" borderId="1" xfId="1" applyNumberFormat="1" applyFont="1" applyFill="1" applyBorder="1" applyAlignment="1">
      <alignment horizontal="right" vertical="center"/>
    </xf>
    <xf numFmtId="0" fontId="65" fillId="0" borderId="0" xfId="0" applyFont="1"/>
    <xf numFmtId="0" fontId="28" fillId="0" borderId="0" xfId="0" applyFont="1" applyAlignment="1">
      <alignment horizontal="right" vertical="center"/>
    </xf>
    <xf numFmtId="7" fontId="28" fillId="0" borderId="0" xfId="0" applyNumberFormat="1" applyFont="1" applyAlignment="1">
      <alignment horizontal="right" vertical="center"/>
    </xf>
    <xf numFmtId="0" fontId="66" fillId="0" borderId="0" xfId="0" applyFont="1"/>
    <xf numFmtId="0" fontId="67" fillId="0" borderId="0" xfId="0" applyFont="1" applyAlignment="1">
      <alignment horizontal="center"/>
    </xf>
    <xf numFmtId="165" fontId="21" fillId="0" borderId="1" xfId="0" applyNumberFormat="1" applyFont="1" applyFill="1" applyBorder="1" applyAlignment="1">
      <alignment horizontal="right" vertical="center"/>
    </xf>
    <xf numFmtId="9" fontId="38" fillId="0" borderId="1" xfId="0" applyNumberFormat="1" applyFont="1" applyFill="1" applyBorder="1" applyAlignment="1">
      <alignment horizontal="center" vertical="center"/>
    </xf>
    <xf numFmtId="7" fontId="40" fillId="0" borderId="1" xfId="1" applyNumberFormat="1" applyFont="1" applyBorder="1" applyAlignment="1">
      <alignment horizontal="right" vertical="center"/>
    </xf>
    <xf numFmtId="165" fontId="24" fillId="0" borderId="1" xfId="0" applyNumberFormat="1" applyFont="1" applyFill="1" applyBorder="1" applyAlignment="1">
      <alignment horizontal="right" vertical="center"/>
    </xf>
    <xf numFmtId="9" fontId="25" fillId="0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right" vertical="center"/>
    </xf>
    <xf numFmtId="7" fontId="24" fillId="0" borderId="1" xfId="1" applyNumberFormat="1" applyFont="1" applyBorder="1" applyAlignment="1">
      <alignment horizontal="right" vertical="center"/>
    </xf>
    <xf numFmtId="165" fontId="24" fillId="0" borderId="1" xfId="0" applyNumberFormat="1" applyFont="1" applyBorder="1" applyAlignment="1">
      <alignment horizontal="right" vertical="center"/>
    </xf>
    <xf numFmtId="9" fontId="25" fillId="0" borderId="1" xfId="0" applyNumberFormat="1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right" vertical="center"/>
    </xf>
    <xf numFmtId="165" fontId="40" fillId="0" borderId="1" xfId="0" applyNumberFormat="1" applyFont="1" applyBorder="1" applyAlignment="1">
      <alignment horizontal="right" vertical="center"/>
    </xf>
    <xf numFmtId="9" fontId="21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right" vertical="center"/>
    </xf>
    <xf numFmtId="165" fontId="40" fillId="0" borderId="1" xfId="0" applyNumberFormat="1" applyFont="1" applyFill="1" applyBorder="1" applyAlignment="1">
      <alignment horizontal="right" vertical="center"/>
    </xf>
    <xf numFmtId="9" fontId="2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46" fillId="0" borderId="1" xfId="0" applyFont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65" fontId="21" fillId="0" borderId="6" xfId="0" applyNumberFormat="1" applyFont="1" applyFill="1" applyBorder="1" applyAlignment="1">
      <alignment horizontal="center" vertical="center"/>
    </xf>
    <xf numFmtId="165" fontId="21" fillId="0" borderId="4" xfId="0" applyNumberFormat="1" applyFont="1" applyFill="1" applyBorder="1" applyAlignment="1">
      <alignment horizontal="center" vertical="center"/>
    </xf>
    <xf numFmtId="165" fontId="25" fillId="0" borderId="3" xfId="0" applyNumberFormat="1" applyFont="1" applyFill="1" applyBorder="1" applyAlignment="1">
      <alignment horizontal="center" vertical="center"/>
    </xf>
    <xf numFmtId="165" fontId="25" fillId="0" borderId="6" xfId="0" applyNumberFormat="1" applyFont="1" applyFill="1" applyBorder="1" applyAlignment="1">
      <alignment horizontal="center" vertical="center"/>
    </xf>
    <xf numFmtId="165" fontId="25" fillId="0" borderId="4" xfId="0" applyNumberFormat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165" fontId="21" fillId="3" borderId="3" xfId="0" applyNumberFormat="1" applyFont="1" applyFill="1" applyBorder="1" applyAlignment="1">
      <alignment horizontal="center" vertical="center"/>
    </xf>
    <xf numFmtId="165" fontId="21" fillId="3" borderId="6" xfId="0" applyNumberFormat="1" applyFont="1" applyFill="1" applyBorder="1" applyAlignment="1">
      <alignment horizontal="center" vertical="center"/>
    </xf>
    <xf numFmtId="165" fontId="21" fillId="3" borderId="4" xfId="0" applyNumberFormat="1" applyFont="1" applyFill="1" applyBorder="1" applyAlignment="1">
      <alignment horizontal="center" vertical="center"/>
    </xf>
    <xf numFmtId="165" fontId="25" fillId="0" borderId="3" xfId="0" applyNumberFormat="1" applyFont="1" applyBorder="1" applyAlignment="1">
      <alignment horizontal="center" vertical="center"/>
    </xf>
    <xf numFmtId="165" fontId="25" fillId="0" borderId="6" xfId="0" applyNumberFormat="1" applyFont="1" applyBorder="1" applyAlignment="1">
      <alignment horizontal="center" vertical="center"/>
    </xf>
    <xf numFmtId="165" fontId="25" fillId="0" borderId="4" xfId="0" applyNumberFormat="1" applyFont="1" applyBorder="1" applyAlignment="1">
      <alignment horizontal="center" vertical="center"/>
    </xf>
    <xf numFmtId="165" fontId="21" fillId="0" borderId="3" xfId="0" applyNumberFormat="1" applyFont="1" applyBorder="1" applyAlignment="1">
      <alignment horizontal="center" vertical="center"/>
    </xf>
    <xf numFmtId="165" fontId="21" fillId="0" borderId="6" xfId="0" applyNumberFormat="1" applyFont="1" applyBorder="1" applyAlignment="1">
      <alignment horizontal="center" vertical="center"/>
    </xf>
    <xf numFmtId="165" fontId="21" fillId="0" borderId="4" xfId="0" applyNumberFormat="1" applyFont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165" fontId="25" fillId="0" borderId="1" xfId="0" applyNumberFormat="1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165" fontId="25" fillId="0" borderId="0" xfId="0" applyNumberFormat="1" applyFont="1" applyAlignment="1">
      <alignment horizontal="center" vertical="center"/>
    </xf>
    <xf numFmtId="3" fontId="25" fillId="5" borderId="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4" fontId="25" fillId="5" borderId="1" xfId="0" applyNumberFormat="1" applyFont="1" applyFill="1" applyBorder="1" applyAlignment="1">
      <alignment horizontal="center" vertical="center" wrapText="1"/>
    </xf>
    <xf numFmtId="1" fontId="25" fillId="5" borderId="1" xfId="0" applyNumberFormat="1" applyFont="1" applyFill="1" applyBorder="1" applyAlignment="1">
      <alignment horizontal="center" vertical="center" wrapText="1"/>
    </xf>
    <xf numFmtId="7" fontId="25" fillId="5" borderId="2" xfId="0" applyNumberFormat="1" applyFont="1" applyFill="1" applyBorder="1" applyAlignment="1">
      <alignment horizontal="center" vertical="center" wrapText="1"/>
    </xf>
    <xf numFmtId="7" fontId="25" fillId="5" borderId="5" xfId="0" applyNumberFormat="1" applyFont="1" applyFill="1" applyBorder="1" applyAlignment="1">
      <alignment horizontal="center" vertical="center" wrapText="1"/>
    </xf>
    <xf numFmtId="7" fontId="24" fillId="5" borderId="2" xfId="0" applyNumberFormat="1" applyFont="1" applyFill="1" applyBorder="1" applyAlignment="1">
      <alignment horizontal="center" vertical="center" wrapText="1"/>
    </xf>
    <xf numFmtId="7" fontId="24" fillId="5" borderId="5" xfId="0" applyNumberFormat="1" applyFont="1" applyFill="1" applyBorder="1" applyAlignment="1">
      <alignment horizontal="center" vertical="center" wrapText="1"/>
    </xf>
    <xf numFmtId="9" fontId="24" fillId="5" borderId="2" xfId="0" applyNumberFormat="1" applyFont="1" applyFill="1" applyBorder="1" applyAlignment="1">
      <alignment horizontal="center" vertical="center" wrapText="1"/>
    </xf>
    <xf numFmtId="9" fontId="24" fillId="5" borderId="5" xfId="0" applyNumberFormat="1" applyFont="1" applyFill="1" applyBorder="1" applyAlignment="1">
      <alignment horizontal="center" vertical="center" wrapText="1"/>
    </xf>
    <xf numFmtId="165" fontId="24" fillId="5" borderId="2" xfId="0" applyNumberFormat="1" applyFont="1" applyFill="1" applyBorder="1" applyAlignment="1">
      <alignment horizontal="center" vertical="center" wrapText="1"/>
    </xf>
    <xf numFmtId="165" fontId="24" fillId="5" borderId="5" xfId="0" applyNumberFormat="1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/>
    </xf>
  </cellXfs>
  <cellStyles count="1902">
    <cellStyle name="Dziesiętny 16" xfId="115" xr:uid="{00000000-0005-0000-0000-000000000000}"/>
    <cellStyle name="Dziesiętny 16 2" xfId="231" xr:uid="{00000000-0005-0000-0000-000001000000}"/>
    <cellStyle name="Dziesiętny 16 2 2" xfId="435" xr:uid="{00000000-0005-0000-0000-000002000000}"/>
    <cellStyle name="Dziesiętny 16 2 2 2" xfId="1164" xr:uid="{8F45437A-93E0-42E0-99F8-0984003D212C}"/>
    <cellStyle name="Dziesiętny 16 2 2 3" xfId="1566" xr:uid="{C6E9C07B-BD93-49D0-8784-816E552565FD}"/>
    <cellStyle name="Dziesiętny 16 2 3" xfId="638" xr:uid="{00000000-0005-0000-0000-000003000000}"/>
    <cellStyle name="Dziesiętny 16 2 3 2" xfId="1201" xr:uid="{888FFB18-D7A7-4B0B-AB90-D146205AAEE8}"/>
    <cellStyle name="Dziesiętny 16 2 3 3" xfId="1603" xr:uid="{018A5075-7897-4021-8A58-DEA4E43D3E7C}"/>
    <cellStyle name="Dziesiętny 16 2 4" xfId="1128" xr:uid="{2DB8505D-53CA-466A-82F0-9B5D84F7CA56}"/>
    <cellStyle name="Dziesiętny 16 2 5" xfId="1530" xr:uid="{E13C0F7F-B82D-48D6-87EF-20A0197762BF}"/>
    <cellStyle name="Dziesiętny 16 3" xfId="334" xr:uid="{00000000-0005-0000-0000-000004000000}"/>
    <cellStyle name="Dziesiętny 16 3 2" xfId="1146" xr:uid="{FF1E903D-DE62-4661-90AA-EB2F5A42A6C1}"/>
    <cellStyle name="Dziesiętny 16 3 3" xfId="1548" xr:uid="{B699F63B-8CA4-4BDF-ACBD-54974D97BD5B}"/>
    <cellStyle name="Dziesiętny 16 4" xfId="537" xr:uid="{00000000-0005-0000-0000-000005000000}"/>
    <cellStyle name="Dziesiętny 16 4 2" xfId="1183" xr:uid="{D9474345-0143-41B2-B988-63DA20FCB9AA}"/>
    <cellStyle name="Dziesiętny 16 4 3" xfId="1585" xr:uid="{1453C895-A622-44A6-85C5-166BE613BF92}"/>
    <cellStyle name="Dziesiętny 16 5" xfId="1110" xr:uid="{D0411017-5355-491F-A15A-7909105AB7F9}"/>
    <cellStyle name="Dziesiętny 16 6" xfId="1512" xr:uid="{76E21A3C-976D-4307-A3DC-ABB04AB98517}"/>
    <cellStyle name="Dziesiętny 2" xfId="18" xr:uid="{00000000-0005-0000-0000-000006000000}"/>
    <cellStyle name="Dziesiętny 2 10" xfId="676" xr:uid="{00000000-0005-0000-0000-000007000000}"/>
    <cellStyle name="Dziesiętny 2 10 2" xfId="785" xr:uid="{00000000-0005-0000-0000-000008000000}"/>
    <cellStyle name="Dziesiętny 2 10 2 2" xfId="1033" xr:uid="{00000000-0005-0000-0000-000009000000}"/>
    <cellStyle name="Dziesiętny 2 10 3" xfId="972" xr:uid="{00000000-0005-0000-0000-00000A000000}"/>
    <cellStyle name="Dziesiętny 2 11" xfId="15" xr:uid="{00000000-0005-0000-0000-00000B000000}"/>
    <cellStyle name="Dziesiętny 2 11 2" xfId="158" xr:uid="{00000000-0005-0000-0000-00000C000000}"/>
    <cellStyle name="Dziesiętny 2 11 2 2" xfId="673" xr:uid="{00000000-0005-0000-0000-00000D000000}"/>
    <cellStyle name="Dziesiętny 2 11 2 2 2" xfId="970" xr:uid="{00000000-0005-0000-0000-00000E000000}"/>
    <cellStyle name="Dziesiętny 2 11 2 3" xfId="873" xr:uid="{00000000-0005-0000-0000-00000F000000}"/>
    <cellStyle name="Dziesiętny 2 11 3" xfId="263" xr:uid="{00000000-0005-0000-0000-000010000000}"/>
    <cellStyle name="Dziesiętny 2 11 3 2" xfId="670" xr:uid="{00000000-0005-0000-0000-000011000000}"/>
    <cellStyle name="Dziesiętny 2 11 3 2 2" xfId="967" xr:uid="{00000000-0005-0000-0000-000012000000}"/>
    <cellStyle name="Dziesiętny 2 11 3 3" xfId="895" xr:uid="{00000000-0005-0000-0000-000013000000}"/>
    <cellStyle name="Dziesiętny 2 11 4" xfId="677" xr:uid="{00000000-0005-0000-0000-000014000000}"/>
    <cellStyle name="Dziesiętny 2 11 4 2" xfId="973" xr:uid="{00000000-0005-0000-0000-000015000000}"/>
    <cellStyle name="Dziesiętny 2 11 5" xfId="852" xr:uid="{00000000-0005-0000-0000-000016000000}"/>
    <cellStyle name="Dziesiętny 2 12" xfId="678" xr:uid="{00000000-0005-0000-0000-000017000000}"/>
    <cellStyle name="Dziesiętny 2 12 2" xfId="974" xr:uid="{00000000-0005-0000-0000-000018000000}"/>
    <cellStyle name="Dziesiętny 2 13" xfId="10" xr:uid="{00000000-0005-0000-0000-000019000000}"/>
    <cellStyle name="Dziesiętny 2 13 2" xfId="262" xr:uid="{00000000-0005-0000-0000-00001A000000}"/>
    <cellStyle name="Dziesiętny 2 13 2 2" xfId="672" xr:uid="{00000000-0005-0000-0000-00001B000000}"/>
    <cellStyle name="Dziesiętny 2 13 2 2 2" xfId="969" xr:uid="{00000000-0005-0000-0000-00001C000000}"/>
    <cellStyle name="Dziesiętny 2 13 2 3" xfId="894" xr:uid="{00000000-0005-0000-0000-00001D000000}"/>
    <cellStyle name="Dziesiętny 2 13 3" xfId="679" xr:uid="{00000000-0005-0000-0000-00001E000000}"/>
    <cellStyle name="Dziesiętny 2 13 3 2" xfId="975" xr:uid="{00000000-0005-0000-0000-00001F000000}"/>
    <cellStyle name="Dziesiętny 2 13 4" xfId="851" xr:uid="{00000000-0005-0000-0000-000020000000}"/>
    <cellStyle name="Dziesiętny 2 14" xfId="680" xr:uid="{00000000-0005-0000-0000-000021000000}"/>
    <cellStyle name="Dziesiętny 2 14 2" xfId="976" xr:uid="{00000000-0005-0000-0000-000022000000}"/>
    <cellStyle name="Dziesiętny 2 15" xfId="681" xr:uid="{00000000-0005-0000-0000-000023000000}"/>
    <cellStyle name="Dziesiętny 2 15 2" xfId="977" xr:uid="{00000000-0005-0000-0000-000024000000}"/>
    <cellStyle name="Dziesiętny 2 16" xfId="675" xr:uid="{00000000-0005-0000-0000-000025000000}"/>
    <cellStyle name="Dziesiętny 2 16 2" xfId="1210" xr:uid="{48F76068-E997-4179-B525-7D2DEB1A83A6}"/>
    <cellStyle name="Dziesiętny 2 16 3" xfId="1612" xr:uid="{1E21B1BF-B625-43C0-BCE5-E49CFF812EF6}"/>
    <cellStyle name="Dziesiętny 2 17" xfId="853" xr:uid="{00000000-0005-0000-0000-000026000000}"/>
    <cellStyle name="Dziesiętny 2 2" xfId="160" xr:uid="{00000000-0005-0000-0000-000027000000}"/>
    <cellStyle name="Dziesiętny 2 2 2" xfId="683" xr:uid="{00000000-0005-0000-0000-000028000000}"/>
    <cellStyle name="Dziesiętny 2 2 2 2" xfId="786" xr:uid="{00000000-0005-0000-0000-000029000000}"/>
    <cellStyle name="Dziesiętny 2 2 2 2 2" xfId="1034" xr:uid="{00000000-0005-0000-0000-00002A000000}"/>
    <cellStyle name="Dziesiętny 2 2 2 3" xfId="979" xr:uid="{00000000-0005-0000-0000-00002B000000}"/>
    <cellStyle name="Dziesiętny 2 2 3" xfId="684" xr:uid="{00000000-0005-0000-0000-00002C000000}"/>
    <cellStyle name="Dziesiętny 2 2 3 2" xfId="787" xr:uid="{00000000-0005-0000-0000-00002D000000}"/>
    <cellStyle name="Dziesiętny 2 2 3 2 2" xfId="1035" xr:uid="{00000000-0005-0000-0000-00002E000000}"/>
    <cellStyle name="Dziesiętny 2 2 3 3" xfId="980" xr:uid="{00000000-0005-0000-0000-00002F000000}"/>
    <cellStyle name="Dziesiętny 2 2 4" xfId="685" xr:uid="{00000000-0005-0000-0000-000030000000}"/>
    <cellStyle name="Dziesiętny 2 2 4 2" xfId="788" xr:uid="{00000000-0005-0000-0000-000031000000}"/>
    <cellStyle name="Dziesiętny 2 2 4 2 2" xfId="1036" xr:uid="{00000000-0005-0000-0000-000032000000}"/>
    <cellStyle name="Dziesiętny 2 2 4 3" xfId="981" xr:uid="{00000000-0005-0000-0000-000033000000}"/>
    <cellStyle name="Dziesiętny 2 2 5" xfId="686" xr:uid="{00000000-0005-0000-0000-000034000000}"/>
    <cellStyle name="Dziesiętny 2 2 5 2" xfId="789" xr:uid="{00000000-0005-0000-0000-000035000000}"/>
    <cellStyle name="Dziesiętny 2 2 5 2 2" xfId="1037" xr:uid="{00000000-0005-0000-0000-000036000000}"/>
    <cellStyle name="Dziesiętny 2 2 5 3" xfId="982" xr:uid="{00000000-0005-0000-0000-000037000000}"/>
    <cellStyle name="Dziesiętny 2 2 6" xfId="790" xr:uid="{00000000-0005-0000-0000-000038000000}"/>
    <cellStyle name="Dziesiętny 2 2 6 2" xfId="1038" xr:uid="{00000000-0005-0000-0000-000039000000}"/>
    <cellStyle name="Dziesiętny 2 2 7" xfId="682" xr:uid="{00000000-0005-0000-0000-00003A000000}"/>
    <cellStyle name="Dziesiętny 2 2 7 2" xfId="978" xr:uid="{00000000-0005-0000-0000-00003B000000}"/>
    <cellStyle name="Dziesiętny 2 2 8" xfId="875" xr:uid="{00000000-0005-0000-0000-00003C000000}"/>
    <cellStyle name="Dziesiętny 2 3" xfId="687" xr:uid="{00000000-0005-0000-0000-00003D000000}"/>
    <cellStyle name="Dziesiętny 2 3 2" xfId="688" xr:uid="{00000000-0005-0000-0000-00003E000000}"/>
    <cellStyle name="Dziesiętny 2 3 2 2" xfId="791" xr:uid="{00000000-0005-0000-0000-00003F000000}"/>
    <cellStyle name="Dziesiętny 2 3 2 2 2" xfId="1039" xr:uid="{00000000-0005-0000-0000-000040000000}"/>
    <cellStyle name="Dziesiętny 2 3 2 3" xfId="984" xr:uid="{00000000-0005-0000-0000-000041000000}"/>
    <cellStyle name="Dziesiętny 2 3 3" xfId="792" xr:uid="{00000000-0005-0000-0000-000042000000}"/>
    <cellStyle name="Dziesiętny 2 3 3 2" xfId="1040" xr:uid="{00000000-0005-0000-0000-000043000000}"/>
    <cellStyle name="Dziesiętny 2 3 4" xfId="983" xr:uid="{00000000-0005-0000-0000-000044000000}"/>
    <cellStyle name="Dziesiętny 2 4" xfId="689" xr:uid="{00000000-0005-0000-0000-000045000000}"/>
    <cellStyle name="Dziesiętny 2 4 2" xfId="793" xr:uid="{00000000-0005-0000-0000-000046000000}"/>
    <cellStyle name="Dziesiętny 2 4 2 2" xfId="1041" xr:uid="{00000000-0005-0000-0000-000047000000}"/>
    <cellStyle name="Dziesiętny 2 4 3" xfId="985" xr:uid="{00000000-0005-0000-0000-000048000000}"/>
    <cellStyle name="Dziesiętny 2 5" xfId="690" xr:uid="{00000000-0005-0000-0000-000049000000}"/>
    <cellStyle name="Dziesiętny 2 5 2" xfId="794" xr:uid="{00000000-0005-0000-0000-00004A000000}"/>
    <cellStyle name="Dziesiętny 2 5 2 2" xfId="1042" xr:uid="{00000000-0005-0000-0000-00004B000000}"/>
    <cellStyle name="Dziesiętny 2 5 3" xfId="986" xr:uid="{00000000-0005-0000-0000-00004C000000}"/>
    <cellStyle name="Dziesiętny 2 6" xfId="691" xr:uid="{00000000-0005-0000-0000-00004D000000}"/>
    <cellStyle name="Dziesiętny 2 6 2" xfId="795" xr:uid="{00000000-0005-0000-0000-00004E000000}"/>
    <cellStyle name="Dziesiętny 2 6 2 2" xfId="1043" xr:uid="{00000000-0005-0000-0000-00004F000000}"/>
    <cellStyle name="Dziesiętny 2 6 3" xfId="987" xr:uid="{00000000-0005-0000-0000-000050000000}"/>
    <cellStyle name="Dziesiętny 2 7" xfId="692" xr:uid="{00000000-0005-0000-0000-000051000000}"/>
    <cellStyle name="Dziesiętny 2 7 2" xfId="796" xr:uid="{00000000-0005-0000-0000-000052000000}"/>
    <cellStyle name="Dziesiętny 2 7 2 2" xfId="1044" xr:uid="{00000000-0005-0000-0000-000053000000}"/>
    <cellStyle name="Dziesiętny 2 7 3" xfId="988" xr:uid="{00000000-0005-0000-0000-000054000000}"/>
    <cellStyle name="Dziesiętny 2 8" xfId="693" xr:uid="{00000000-0005-0000-0000-000055000000}"/>
    <cellStyle name="Dziesiętny 2 8 2" xfId="797" xr:uid="{00000000-0005-0000-0000-000056000000}"/>
    <cellStyle name="Dziesiętny 2 8 2 2" xfId="1045" xr:uid="{00000000-0005-0000-0000-000057000000}"/>
    <cellStyle name="Dziesiętny 2 8 3" xfId="989" xr:uid="{00000000-0005-0000-0000-000058000000}"/>
    <cellStyle name="Dziesiętny 2 9" xfId="694" xr:uid="{00000000-0005-0000-0000-000059000000}"/>
    <cellStyle name="Dziesiętny 2 9 2" xfId="798" xr:uid="{00000000-0005-0000-0000-00005A000000}"/>
    <cellStyle name="Dziesiętny 2 9 2 2" xfId="1046" xr:uid="{00000000-0005-0000-0000-00005B000000}"/>
    <cellStyle name="Dziesiętny 2 9 3" xfId="990" xr:uid="{00000000-0005-0000-0000-00005C000000}"/>
    <cellStyle name="Dziesiętny 3" xfId="19" xr:uid="{00000000-0005-0000-0000-00005D000000}"/>
    <cellStyle name="Dziesiętny 3 2" xfId="161" xr:uid="{00000000-0005-0000-0000-00005E000000}"/>
    <cellStyle name="Dziesiętny 3 2 2" xfId="876" xr:uid="{00000000-0005-0000-0000-00005F000000}"/>
    <cellStyle name="Dziesiętny 3 3" xfId="695" xr:uid="{00000000-0005-0000-0000-000060000000}"/>
    <cellStyle name="Dziesiętny 3 3 2" xfId="1211" xr:uid="{E6AEC8C1-F31F-458B-8854-5D270A542199}"/>
    <cellStyle name="Dziesiętny 3 3 3" xfId="1613" xr:uid="{8E6120D6-8DFD-4084-9103-AEC8D2C120C3}"/>
    <cellStyle name="Dziesiętny 3 4" xfId="854" xr:uid="{00000000-0005-0000-0000-000061000000}"/>
    <cellStyle name="Dziesiętny 4" xfId="154" xr:uid="{00000000-0005-0000-0000-000062000000}"/>
    <cellStyle name="Dziesiętny 4 2" xfId="159" xr:uid="{00000000-0005-0000-0000-000063000000}"/>
    <cellStyle name="Dziesiętny 4 2 2" xfId="874" xr:uid="{00000000-0005-0000-0000-000064000000}"/>
    <cellStyle name="Dziesiętny 4 3" xfId="696" xr:uid="{00000000-0005-0000-0000-000065000000}"/>
    <cellStyle name="Dziesiętny 4 3 2" xfId="1212" xr:uid="{71D812B4-15A3-476C-96F6-2190C1B2C1A4}"/>
    <cellStyle name="Dziesiętny 4 3 3" xfId="1614" xr:uid="{896096A7-9DAD-48D7-A4DC-80F96B543DD4}"/>
    <cellStyle name="Dziesiętny 4 4" xfId="871" xr:uid="{00000000-0005-0000-0000-000066000000}"/>
    <cellStyle name="Dziesiętny 5" xfId="671" xr:uid="{00000000-0005-0000-0000-000067000000}"/>
    <cellStyle name="Dziesiętny 5 2" xfId="697" xr:uid="{00000000-0005-0000-0000-000068000000}"/>
    <cellStyle name="Dziesiętny 5 2 2" xfId="1213" xr:uid="{94C4A29B-17FD-4B98-B1BF-6246651AB1DE}"/>
    <cellStyle name="Dziesiętny 5 2 3" xfId="1615" xr:uid="{9081A29B-24A8-41A1-B0B3-58798BED7918}"/>
    <cellStyle name="Dziesiętny 5 3" xfId="968" xr:uid="{00000000-0005-0000-0000-000069000000}"/>
    <cellStyle name="Dziesiętny 6" xfId="698" xr:uid="{00000000-0005-0000-0000-00006A000000}"/>
    <cellStyle name="Dziesiętny 6 2" xfId="1214" xr:uid="{5390D799-AD92-4DC7-A444-8B56DBACF29C}"/>
    <cellStyle name="Dziesiętny 6 3" xfId="1616" xr:uid="{4E120FC8-35C5-4D5D-8BC6-E58494EC57F2}"/>
    <cellStyle name="Dziesiętny 7" xfId="699" xr:uid="{00000000-0005-0000-0000-00006B000000}"/>
    <cellStyle name="Dziesiętny 7 2" xfId="1215" xr:uid="{C5BEA401-0151-45E9-B10C-95D75106F090}"/>
    <cellStyle name="Dziesiętny 7 3" xfId="1617" xr:uid="{26FBBEBB-B7C3-49AC-B1AC-29E8C06C5F9C}"/>
    <cellStyle name="Dziesiętny 8" xfId="700" xr:uid="{00000000-0005-0000-0000-00006C000000}"/>
    <cellStyle name="Dziesiętny 8 2" xfId="1216" xr:uid="{FCDAAE03-03A9-459F-B208-C8BC8F58FD90}"/>
    <cellStyle name="Dziesiętny 8 3" xfId="1618" xr:uid="{8DC5CD85-5DB8-4CC1-8374-DD5AC1D201F0}"/>
    <cellStyle name="Dziesiętny 9" xfId="799" xr:uid="{00000000-0005-0000-0000-00006D000000}"/>
    <cellStyle name="Dziesiętny 9 2" xfId="1047" xr:uid="{00000000-0005-0000-0000-00006E000000}"/>
    <cellStyle name="Excel Built-in Normal" xfId="11" xr:uid="{00000000-0005-0000-0000-00006F000000}"/>
    <cellStyle name="Excel Built-in Normal 1" xfId="24" xr:uid="{00000000-0005-0000-0000-000070000000}"/>
    <cellStyle name="Excel Built-in Normal 2" xfId="46" xr:uid="{00000000-0005-0000-0000-000071000000}"/>
    <cellStyle name="Excel Built-in Normal 3" xfId="126" xr:uid="{00000000-0005-0000-0000-000072000000}"/>
    <cellStyle name="Excel Built-in Normal 4" xfId="51" xr:uid="{00000000-0005-0000-0000-000073000000}"/>
    <cellStyle name="Excel Built-in Normal 5" xfId="5" xr:uid="{00000000-0005-0000-0000-000074000000}"/>
    <cellStyle name="Excel Built-in Normal 5 2" xfId="71" xr:uid="{00000000-0005-0000-0000-000075000000}"/>
    <cellStyle name="Excel Built-in Normal 6" xfId="7" xr:uid="{00000000-0005-0000-0000-000076000000}"/>
    <cellStyle name="Excel Built-in Normal 7" xfId="8" xr:uid="{00000000-0005-0000-0000-000077000000}"/>
    <cellStyle name="Excel Built-in Normal 8" xfId="26" xr:uid="{00000000-0005-0000-0000-000078000000}"/>
    <cellStyle name="Excel Built-in Normal 8 2" xfId="701" xr:uid="{00000000-0005-0000-0000-000079000000}"/>
    <cellStyle name="Excel Built-in Normal 9" xfId="702" xr:uid="{00000000-0005-0000-0000-00007A000000}"/>
    <cellStyle name="Excel Built-in Percent" xfId="14" xr:uid="{00000000-0005-0000-0000-00007B000000}"/>
    <cellStyle name="Hiperłącze" xfId="1096" builtinId="8"/>
    <cellStyle name="Hiperłącze 2" xfId="148" xr:uid="{00000000-0005-0000-0000-00007D000000}"/>
    <cellStyle name="Hiperłącze 3" xfId="896" xr:uid="{00000000-0005-0000-0000-00007E000000}"/>
    <cellStyle name="Hyperlink 3" xfId="703" xr:uid="{00000000-0005-0000-0000-00007F000000}"/>
    <cellStyle name="Normal 2" xfId="145" xr:uid="{00000000-0005-0000-0000-000080000000}"/>
    <cellStyle name="Normal 3" xfId="157" xr:uid="{00000000-0005-0000-0000-000081000000}"/>
    <cellStyle name="Normal 3 2" xfId="257" xr:uid="{00000000-0005-0000-0000-000082000000}"/>
    <cellStyle name="Normal 3 2 2" xfId="462" xr:uid="{00000000-0005-0000-0000-000083000000}"/>
    <cellStyle name="Normal 3 2 3" xfId="665" xr:uid="{00000000-0005-0000-0000-000084000000}"/>
    <cellStyle name="Normal 3 2 4" xfId="704" xr:uid="{00000000-0005-0000-0000-000085000000}"/>
    <cellStyle name="Normal 3 3" xfId="360" xr:uid="{00000000-0005-0000-0000-000086000000}"/>
    <cellStyle name="Normal 3 3 2" xfId="705" xr:uid="{00000000-0005-0000-0000-000087000000}"/>
    <cellStyle name="Normal 3 4" xfId="563" xr:uid="{00000000-0005-0000-0000-000088000000}"/>
    <cellStyle name="Normal 3 5" xfId="706" xr:uid="{00000000-0005-0000-0000-000089000000}"/>
    <cellStyle name="Normal 3 6" xfId="707" xr:uid="{00000000-0005-0000-0000-00008A000000}"/>
    <cellStyle name="Normal 3 7" xfId="708" xr:uid="{00000000-0005-0000-0000-00008B000000}"/>
    <cellStyle name="Normal 4" xfId="709" xr:uid="{00000000-0005-0000-0000-00008C000000}"/>
    <cellStyle name="Normalny" xfId="0" builtinId="0"/>
    <cellStyle name="Normalny 10" xfId="47" xr:uid="{00000000-0005-0000-0000-00008E000000}"/>
    <cellStyle name="Normalny 10 2" xfId="66" xr:uid="{00000000-0005-0000-0000-00008F000000}"/>
    <cellStyle name="Normalny 10 3" xfId="21" xr:uid="{00000000-0005-0000-0000-000090000000}"/>
    <cellStyle name="Normalny 11" xfId="48" xr:uid="{00000000-0005-0000-0000-000091000000}"/>
    <cellStyle name="Normalny 11 2" xfId="67" xr:uid="{00000000-0005-0000-0000-000092000000}"/>
    <cellStyle name="Normalny 11 2 2" xfId="710" xr:uid="{00000000-0005-0000-0000-000093000000}"/>
    <cellStyle name="Normalny 11 3" xfId="93" xr:uid="{00000000-0005-0000-0000-000094000000}"/>
    <cellStyle name="Normalny 11 3 2" xfId="214" xr:uid="{00000000-0005-0000-0000-000095000000}"/>
    <cellStyle name="Normalny 11 3 2 2" xfId="413" xr:uid="{00000000-0005-0000-0000-000096000000}"/>
    <cellStyle name="Normalny 11 3 2 3" xfId="616" xr:uid="{00000000-0005-0000-0000-000097000000}"/>
    <cellStyle name="Normalny 11 3 3" xfId="312" xr:uid="{00000000-0005-0000-0000-000098000000}"/>
    <cellStyle name="Normalny 11 3 4" xfId="515" xr:uid="{00000000-0005-0000-0000-000099000000}"/>
    <cellStyle name="Normalny 110" xfId="711" xr:uid="{00000000-0005-0000-0000-00009A000000}"/>
    <cellStyle name="Normalny 12" xfId="49" xr:uid="{00000000-0005-0000-0000-00009B000000}"/>
    <cellStyle name="Normalny 12 2" xfId="68" xr:uid="{00000000-0005-0000-0000-00009C000000}"/>
    <cellStyle name="Normalny 12 2 2" xfId="712" xr:uid="{00000000-0005-0000-0000-00009D000000}"/>
    <cellStyle name="Normalny 12 3" xfId="96" xr:uid="{00000000-0005-0000-0000-00009E000000}"/>
    <cellStyle name="Normalny 12 3 2" xfId="217" xr:uid="{00000000-0005-0000-0000-00009F000000}"/>
    <cellStyle name="Normalny 12 3 2 2" xfId="416" xr:uid="{00000000-0005-0000-0000-0000A0000000}"/>
    <cellStyle name="Normalny 12 3 2 3" xfId="619" xr:uid="{00000000-0005-0000-0000-0000A1000000}"/>
    <cellStyle name="Normalny 12 3 3" xfId="315" xr:uid="{00000000-0005-0000-0000-0000A2000000}"/>
    <cellStyle name="Normalny 12 3 4" xfId="518" xr:uid="{00000000-0005-0000-0000-0000A3000000}"/>
    <cellStyle name="Normalny 13" xfId="99" xr:uid="{00000000-0005-0000-0000-0000A4000000}"/>
    <cellStyle name="Normalny 13 2" xfId="219" xr:uid="{00000000-0005-0000-0000-0000A5000000}"/>
    <cellStyle name="Normalny 13 2 2" xfId="419" xr:uid="{00000000-0005-0000-0000-0000A6000000}"/>
    <cellStyle name="Normalny 13 2 3" xfId="622" xr:uid="{00000000-0005-0000-0000-0000A7000000}"/>
    <cellStyle name="Normalny 13 3" xfId="318" xr:uid="{00000000-0005-0000-0000-0000A8000000}"/>
    <cellStyle name="Normalny 13 4" xfId="521" xr:uid="{00000000-0005-0000-0000-0000A9000000}"/>
    <cellStyle name="Normalny 14" xfId="102" xr:uid="{00000000-0005-0000-0000-0000AA000000}"/>
    <cellStyle name="Normalny 14 2" xfId="221" xr:uid="{00000000-0005-0000-0000-0000AB000000}"/>
    <cellStyle name="Normalny 14 2 2" xfId="422" xr:uid="{00000000-0005-0000-0000-0000AC000000}"/>
    <cellStyle name="Normalny 14 2 3" xfId="625" xr:uid="{00000000-0005-0000-0000-0000AD000000}"/>
    <cellStyle name="Normalny 14 3" xfId="321" xr:uid="{00000000-0005-0000-0000-0000AE000000}"/>
    <cellStyle name="Normalny 14 4" xfId="524" xr:uid="{00000000-0005-0000-0000-0000AF000000}"/>
    <cellStyle name="Normalny 15" xfId="105" xr:uid="{00000000-0005-0000-0000-0000B0000000}"/>
    <cellStyle name="Normalny 15 2" xfId="223" xr:uid="{00000000-0005-0000-0000-0000B1000000}"/>
    <cellStyle name="Normalny 15 2 2" xfId="425" xr:uid="{00000000-0005-0000-0000-0000B2000000}"/>
    <cellStyle name="Normalny 15 2 3" xfId="628" xr:uid="{00000000-0005-0000-0000-0000B3000000}"/>
    <cellStyle name="Normalny 15 3" xfId="324" xr:uid="{00000000-0005-0000-0000-0000B4000000}"/>
    <cellStyle name="Normalny 15 4" xfId="527" xr:uid="{00000000-0005-0000-0000-0000B5000000}"/>
    <cellStyle name="Normalny 16" xfId="108" xr:uid="{00000000-0005-0000-0000-0000B6000000}"/>
    <cellStyle name="Normalny 16 2" xfId="226" xr:uid="{00000000-0005-0000-0000-0000B7000000}"/>
    <cellStyle name="Normalny 16 2 2" xfId="428" xr:uid="{00000000-0005-0000-0000-0000B8000000}"/>
    <cellStyle name="Normalny 16 2 3" xfId="631" xr:uid="{00000000-0005-0000-0000-0000B9000000}"/>
    <cellStyle name="Normalny 16 3" xfId="327" xr:uid="{00000000-0005-0000-0000-0000BA000000}"/>
    <cellStyle name="Normalny 16 4" xfId="530" xr:uid="{00000000-0005-0000-0000-0000BB000000}"/>
    <cellStyle name="Normalny 17" xfId="1" xr:uid="{00000000-0005-0000-0000-0000BC000000}"/>
    <cellStyle name="Normalny 17 2" xfId="111" xr:uid="{00000000-0005-0000-0000-0000BD000000}"/>
    <cellStyle name="Normalny 17 2 2" xfId="431" xr:uid="{00000000-0005-0000-0000-0000BE000000}"/>
    <cellStyle name="Normalny 17 2 3" xfId="634" xr:uid="{00000000-0005-0000-0000-0000BF000000}"/>
    <cellStyle name="Normalny 17 3" xfId="330" xr:uid="{00000000-0005-0000-0000-0000C0000000}"/>
    <cellStyle name="Normalny 17 4" xfId="533" xr:uid="{00000000-0005-0000-0000-0000C1000000}"/>
    <cellStyle name="Normalny 17 5" xfId="1097" xr:uid="{BE808DB2-6FE3-45EA-A46F-E5942670904B}"/>
    <cellStyle name="Normalny 18" xfId="114" xr:uid="{00000000-0005-0000-0000-0000C2000000}"/>
    <cellStyle name="Normalny 18 2" xfId="230" xr:uid="{00000000-0005-0000-0000-0000C3000000}"/>
    <cellStyle name="Normalny 18 2 2" xfId="434" xr:uid="{00000000-0005-0000-0000-0000C4000000}"/>
    <cellStyle name="Normalny 18 2 3" xfId="637" xr:uid="{00000000-0005-0000-0000-0000C5000000}"/>
    <cellStyle name="Normalny 18 3" xfId="333" xr:uid="{00000000-0005-0000-0000-0000C6000000}"/>
    <cellStyle name="Normalny 18 4" xfId="536" xr:uid="{00000000-0005-0000-0000-0000C7000000}"/>
    <cellStyle name="Normalny 19" xfId="118" xr:uid="{00000000-0005-0000-0000-0000C8000000}"/>
    <cellStyle name="Normalny 19 2" xfId="234" xr:uid="{00000000-0005-0000-0000-0000C9000000}"/>
    <cellStyle name="Normalny 19 2 2" xfId="438" xr:uid="{00000000-0005-0000-0000-0000CA000000}"/>
    <cellStyle name="Normalny 19 2 3" xfId="641" xr:uid="{00000000-0005-0000-0000-0000CB000000}"/>
    <cellStyle name="Normalny 19 3" xfId="337" xr:uid="{00000000-0005-0000-0000-0000CC000000}"/>
    <cellStyle name="Normalny 19 4" xfId="540" xr:uid="{00000000-0005-0000-0000-0000CD000000}"/>
    <cellStyle name="Normalny 2" xfId="20" xr:uid="{00000000-0005-0000-0000-0000CE000000}"/>
    <cellStyle name="Normalny 2 10" xfId="6" xr:uid="{00000000-0005-0000-0000-0000CF000000}"/>
    <cellStyle name="Normalny 2 10 2" xfId="97" xr:uid="{00000000-0005-0000-0000-0000D0000000}"/>
    <cellStyle name="Normalny 2 10 2 2" xfId="417" xr:uid="{00000000-0005-0000-0000-0000D1000000}"/>
    <cellStyle name="Normalny 2 10 2 3" xfId="620" xr:uid="{00000000-0005-0000-0000-0000D2000000}"/>
    <cellStyle name="Normalny 2 10 3" xfId="316" xr:uid="{00000000-0005-0000-0000-0000D3000000}"/>
    <cellStyle name="Normalny 2 10 4" xfId="519" xr:uid="{00000000-0005-0000-0000-0000D4000000}"/>
    <cellStyle name="Normalny 2 11" xfId="13" xr:uid="{00000000-0005-0000-0000-0000D5000000}"/>
    <cellStyle name="Normalny 2 11 2" xfId="100" xr:uid="{00000000-0005-0000-0000-0000D6000000}"/>
    <cellStyle name="Normalny 2 11 2 2" xfId="420" xr:uid="{00000000-0005-0000-0000-0000D7000000}"/>
    <cellStyle name="Normalny 2 11 2 3" xfId="623" xr:uid="{00000000-0005-0000-0000-0000D8000000}"/>
    <cellStyle name="Normalny 2 11 3" xfId="319" xr:uid="{00000000-0005-0000-0000-0000D9000000}"/>
    <cellStyle name="Normalny 2 11 4" xfId="522" xr:uid="{00000000-0005-0000-0000-0000DA000000}"/>
    <cellStyle name="Normalny 2 12" xfId="9" xr:uid="{00000000-0005-0000-0000-0000DB000000}"/>
    <cellStyle name="Normalny 2 12 2" xfId="103" xr:uid="{00000000-0005-0000-0000-0000DC000000}"/>
    <cellStyle name="Normalny 2 12 2 2" xfId="423" xr:uid="{00000000-0005-0000-0000-0000DD000000}"/>
    <cellStyle name="Normalny 2 12 2 3" xfId="626" xr:uid="{00000000-0005-0000-0000-0000DE000000}"/>
    <cellStyle name="Normalny 2 12 3" xfId="322" xr:uid="{00000000-0005-0000-0000-0000DF000000}"/>
    <cellStyle name="Normalny 2 12 4" xfId="525" xr:uid="{00000000-0005-0000-0000-0000E0000000}"/>
    <cellStyle name="Normalny 2 13" xfId="104" xr:uid="{00000000-0005-0000-0000-0000E1000000}"/>
    <cellStyle name="Normalny 2 13 2" xfId="222" xr:uid="{00000000-0005-0000-0000-0000E2000000}"/>
    <cellStyle name="Normalny 2 13 2 2" xfId="424" xr:uid="{00000000-0005-0000-0000-0000E3000000}"/>
    <cellStyle name="Normalny 2 13 2 3" xfId="627" xr:uid="{00000000-0005-0000-0000-0000E4000000}"/>
    <cellStyle name="Normalny 2 13 3" xfId="323" xr:uid="{00000000-0005-0000-0000-0000E5000000}"/>
    <cellStyle name="Normalny 2 13 4" xfId="526" xr:uid="{00000000-0005-0000-0000-0000E6000000}"/>
    <cellStyle name="Normalny 2 13 5" xfId="713" xr:uid="{00000000-0005-0000-0000-0000E7000000}"/>
    <cellStyle name="Normalny 2 14" xfId="107" xr:uid="{00000000-0005-0000-0000-0000E8000000}"/>
    <cellStyle name="Normalny 2 14 2" xfId="225" xr:uid="{00000000-0005-0000-0000-0000E9000000}"/>
    <cellStyle name="Normalny 2 14 2 2" xfId="427" xr:uid="{00000000-0005-0000-0000-0000EA000000}"/>
    <cellStyle name="Normalny 2 14 2 3" xfId="630" xr:uid="{00000000-0005-0000-0000-0000EB000000}"/>
    <cellStyle name="Normalny 2 14 3" xfId="326" xr:uid="{00000000-0005-0000-0000-0000EC000000}"/>
    <cellStyle name="Normalny 2 14 4" xfId="529" xr:uid="{00000000-0005-0000-0000-0000ED000000}"/>
    <cellStyle name="Normalny 2 14 5" xfId="714" xr:uid="{00000000-0005-0000-0000-0000EE000000}"/>
    <cellStyle name="Normalny 2 15" xfId="3" xr:uid="{00000000-0005-0000-0000-0000EF000000}"/>
    <cellStyle name="Normalny 2 15 2" xfId="110" xr:uid="{00000000-0005-0000-0000-0000F0000000}"/>
    <cellStyle name="Normalny 2 15 2 2" xfId="430" xr:uid="{00000000-0005-0000-0000-0000F1000000}"/>
    <cellStyle name="Normalny 2 15 2 3" xfId="633" xr:uid="{00000000-0005-0000-0000-0000F2000000}"/>
    <cellStyle name="Normalny 2 15 3" xfId="329" xr:uid="{00000000-0005-0000-0000-0000F3000000}"/>
    <cellStyle name="Normalny 2 15 4" xfId="532" xr:uid="{00000000-0005-0000-0000-0000F4000000}"/>
    <cellStyle name="Normalny 2 16" xfId="116" xr:uid="{00000000-0005-0000-0000-0000F5000000}"/>
    <cellStyle name="Normalny 2 16 2" xfId="232" xr:uid="{00000000-0005-0000-0000-0000F6000000}"/>
    <cellStyle name="Normalny 2 16 2 2" xfId="436" xr:uid="{00000000-0005-0000-0000-0000F7000000}"/>
    <cellStyle name="Normalny 2 16 2 3" xfId="639" xr:uid="{00000000-0005-0000-0000-0000F8000000}"/>
    <cellStyle name="Normalny 2 16 3" xfId="335" xr:uid="{00000000-0005-0000-0000-0000F9000000}"/>
    <cellStyle name="Normalny 2 16 4" xfId="538" xr:uid="{00000000-0005-0000-0000-0000FA000000}"/>
    <cellStyle name="Normalny 2 17" xfId="117" xr:uid="{00000000-0005-0000-0000-0000FB000000}"/>
    <cellStyle name="Normalny 2 17 2" xfId="233" xr:uid="{00000000-0005-0000-0000-0000FC000000}"/>
    <cellStyle name="Normalny 2 17 2 2" xfId="437" xr:uid="{00000000-0005-0000-0000-0000FD000000}"/>
    <cellStyle name="Normalny 2 17 2 3" xfId="640" xr:uid="{00000000-0005-0000-0000-0000FE000000}"/>
    <cellStyle name="Normalny 2 17 3" xfId="336" xr:uid="{00000000-0005-0000-0000-0000FF000000}"/>
    <cellStyle name="Normalny 2 17 4" xfId="539" xr:uid="{00000000-0005-0000-0000-000000010000}"/>
    <cellStyle name="Normalny 2 18" xfId="122" xr:uid="{00000000-0005-0000-0000-000001010000}"/>
    <cellStyle name="Normalny 2 18 2" xfId="238" xr:uid="{00000000-0005-0000-0000-000002010000}"/>
    <cellStyle name="Normalny 2 18 2 2" xfId="442" xr:uid="{00000000-0005-0000-0000-000003010000}"/>
    <cellStyle name="Normalny 2 18 2 3" xfId="645" xr:uid="{00000000-0005-0000-0000-000004010000}"/>
    <cellStyle name="Normalny 2 18 3" xfId="341" xr:uid="{00000000-0005-0000-0000-000005010000}"/>
    <cellStyle name="Normalny 2 18 4" xfId="544" xr:uid="{00000000-0005-0000-0000-000006010000}"/>
    <cellStyle name="Normalny 2 19" xfId="69" xr:uid="{00000000-0005-0000-0000-000007010000}"/>
    <cellStyle name="Normalny 2 19 2" xfId="192" xr:uid="{00000000-0005-0000-0000-000008010000}"/>
    <cellStyle name="Normalny 2 19 2 2" xfId="391" xr:uid="{00000000-0005-0000-0000-000009010000}"/>
    <cellStyle name="Normalny 2 19 2 3" xfId="594" xr:uid="{00000000-0005-0000-0000-00000A010000}"/>
    <cellStyle name="Normalny 2 19 3" xfId="290" xr:uid="{00000000-0005-0000-0000-00000B010000}"/>
    <cellStyle name="Normalny 2 19 4" xfId="493" xr:uid="{00000000-0005-0000-0000-00000C010000}"/>
    <cellStyle name="Normalny 2 2" xfId="23" xr:uid="{00000000-0005-0000-0000-00000D010000}"/>
    <cellStyle name="Normalny 2 2 10" xfId="16" xr:uid="{00000000-0005-0000-0000-00000E010000}"/>
    <cellStyle name="Normalny 2 2 11" xfId="715" xr:uid="{00000000-0005-0000-0000-00000F010000}"/>
    <cellStyle name="Normalny 2 2 12" xfId="716" xr:uid="{00000000-0005-0000-0000-000010010000}"/>
    <cellStyle name="Normalny 2 2 13" xfId="717" xr:uid="{00000000-0005-0000-0000-000011010000}"/>
    <cellStyle name="Normalny 2 2 2" xfId="50" xr:uid="{00000000-0005-0000-0000-000012010000}"/>
    <cellStyle name="Normalny 2 2 3" xfId="124" xr:uid="{00000000-0005-0000-0000-000013010000}"/>
    <cellStyle name="Normalny 2 2 3 2" xfId="152" xr:uid="{00000000-0005-0000-0000-000014010000}"/>
    <cellStyle name="Normalny 2 2 3 2 2" xfId="165" xr:uid="{00000000-0005-0000-0000-000015010000}"/>
    <cellStyle name="Normalny 2 2 3 2 2 2" xfId="259" xr:uid="{00000000-0005-0000-0000-000016010000}"/>
    <cellStyle name="Normalny 2 2 3 2 2 2 2" xfId="464" xr:uid="{00000000-0005-0000-0000-000017010000}"/>
    <cellStyle name="Normalny 2 2 3 2 2 2 3" xfId="667" xr:uid="{00000000-0005-0000-0000-000018010000}"/>
    <cellStyle name="Normalny 2 2 3 2 2 3" xfId="364" xr:uid="{00000000-0005-0000-0000-000019010000}"/>
    <cellStyle name="Normalny 2 2 3 2 2 4" xfId="567" xr:uid="{00000000-0005-0000-0000-00001A010000}"/>
    <cellStyle name="Normalny 2 2 3 2 3" xfId="162" xr:uid="{00000000-0005-0000-0000-00001B010000}"/>
    <cellStyle name="Normalny 2 2 3 2 3 2" xfId="362" xr:uid="{00000000-0005-0000-0000-00001C010000}"/>
    <cellStyle name="Normalny 2 2 3 2 3 3" xfId="565" xr:uid="{00000000-0005-0000-0000-00001D010000}"/>
    <cellStyle name="Normalny 2 2 3 2 4" xfId="255" xr:uid="{00000000-0005-0000-0000-00001E010000}"/>
    <cellStyle name="Normalny 2 2 3 2 4 2" xfId="459" xr:uid="{00000000-0005-0000-0000-00001F010000}"/>
    <cellStyle name="Normalny 2 2 3 2 4 3" xfId="662" xr:uid="{00000000-0005-0000-0000-000020010000}"/>
    <cellStyle name="Normalny 2 2 3 2 5" xfId="358" xr:uid="{00000000-0005-0000-0000-000021010000}"/>
    <cellStyle name="Normalny 2 2 3 2 6" xfId="561" xr:uid="{00000000-0005-0000-0000-000022010000}"/>
    <cellStyle name="Normalny 2 2 3 2 7" xfId="260" xr:uid="{00000000-0005-0000-0000-000023010000}"/>
    <cellStyle name="Normalny 2 2 3 2 7 2" xfId="465" xr:uid="{00000000-0005-0000-0000-000024010000}"/>
    <cellStyle name="Normalny 2 2 3 2 7 3" xfId="668" xr:uid="{00000000-0005-0000-0000-000025010000}"/>
    <cellStyle name="Normalny 2 2 3 3" xfId="163" xr:uid="{00000000-0005-0000-0000-000026010000}"/>
    <cellStyle name="Normalny 2 2 3 3 2" xfId="363" xr:uid="{00000000-0005-0000-0000-000027010000}"/>
    <cellStyle name="Normalny 2 2 3 3 3" xfId="566" xr:uid="{00000000-0005-0000-0000-000028010000}"/>
    <cellStyle name="Normalny 2 2 3 4" xfId="718" xr:uid="{00000000-0005-0000-0000-000029010000}"/>
    <cellStyle name="Normalny 2 2 4" xfId="70" xr:uid="{00000000-0005-0000-0000-00002A010000}"/>
    <cellStyle name="Normalny 2 2 4 2" xfId="193" xr:uid="{00000000-0005-0000-0000-00002B010000}"/>
    <cellStyle name="Normalny 2 2 4 2 2" xfId="392" xr:uid="{00000000-0005-0000-0000-00002C010000}"/>
    <cellStyle name="Normalny 2 2 4 2 3" xfId="595" xr:uid="{00000000-0005-0000-0000-00002D010000}"/>
    <cellStyle name="Normalny 2 2 4 3" xfId="291" xr:uid="{00000000-0005-0000-0000-00002E010000}"/>
    <cellStyle name="Normalny 2 2 4 4" xfId="494" xr:uid="{00000000-0005-0000-0000-00002F010000}"/>
    <cellStyle name="Normalny 2 2 5" xfId="719" xr:uid="{00000000-0005-0000-0000-000030010000}"/>
    <cellStyle name="Normalny 2 2 6" xfId="720" xr:uid="{00000000-0005-0000-0000-000031010000}"/>
    <cellStyle name="Normalny 2 2 7" xfId="721" xr:uid="{00000000-0005-0000-0000-000032010000}"/>
    <cellStyle name="Normalny 2 2 8" xfId="146" xr:uid="{00000000-0005-0000-0000-000033010000}"/>
    <cellStyle name="Normalny 2 2 8 2" xfId="251" xr:uid="{00000000-0005-0000-0000-000034010000}"/>
    <cellStyle name="Normalny 2 2 8 2 2" xfId="455" xr:uid="{00000000-0005-0000-0000-000035010000}"/>
    <cellStyle name="Normalny 2 2 8 2 3" xfId="658" xr:uid="{00000000-0005-0000-0000-000036010000}"/>
    <cellStyle name="Normalny 2 2 8 3" xfId="354" xr:uid="{00000000-0005-0000-0000-000037010000}"/>
    <cellStyle name="Normalny 2 2 8 4" xfId="557" xr:uid="{00000000-0005-0000-0000-000038010000}"/>
    <cellStyle name="Normalny 2 2 9" xfId="722" xr:uid="{00000000-0005-0000-0000-000039010000}"/>
    <cellStyle name="Normalny 2 20" xfId="149" xr:uid="{00000000-0005-0000-0000-00003A010000}"/>
    <cellStyle name="Normalny 2 20 2" xfId="253" xr:uid="{00000000-0005-0000-0000-00003B010000}"/>
    <cellStyle name="Normalny 2 20 2 2" xfId="457" xr:uid="{00000000-0005-0000-0000-00003C010000}"/>
    <cellStyle name="Normalny 2 20 2 3" xfId="660" xr:uid="{00000000-0005-0000-0000-00003D010000}"/>
    <cellStyle name="Normalny 2 20 3" xfId="356" xr:uid="{00000000-0005-0000-0000-00003E010000}"/>
    <cellStyle name="Normalny 2 20 4" xfId="559" xr:uid="{00000000-0005-0000-0000-00003F010000}"/>
    <cellStyle name="Normalny 2 21" xfId="166" xr:uid="{00000000-0005-0000-0000-000040010000}"/>
    <cellStyle name="Normalny 2 21 2" xfId="365" xr:uid="{00000000-0005-0000-0000-000041010000}"/>
    <cellStyle name="Normalny 2 21 3" xfId="568" xr:uid="{00000000-0005-0000-0000-000042010000}"/>
    <cellStyle name="Normalny 2 22" xfId="264" xr:uid="{00000000-0005-0000-0000-000043010000}"/>
    <cellStyle name="Normalny 2 23" xfId="467" xr:uid="{00000000-0005-0000-0000-000044010000}"/>
    <cellStyle name="Normalny 2 3" xfId="34" xr:uid="{00000000-0005-0000-0000-000045010000}"/>
    <cellStyle name="Normalny 2 3 2" xfId="133" xr:uid="{00000000-0005-0000-0000-000046010000}"/>
    <cellStyle name="Normalny 2 3 2 2" xfId="723" xr:uid="{00000000-0005-0000-0000-000047010000}"/>
    <cellStyle name="Normalny 2 3 3" xfId="76" xr:uid="{00000000-0005-0000-0000-000048010000}"/>
    <cellStyle name="Normalny 2 3 3 2" xfId="197" xr:uid="{00000000-0005-0000-0000-000049010000}"/>
    <cellStyle name="Normalny 2 3 3 2 2" xfId="396" xr:uid="{00000000-0005-0000-0000-00004A010000}"/>
    <cellStyle name="Normalny 2 3 3 2 3" xfId="599" xr:uid="{00000000-0005-0000-0000-00004B010000}"/>
    <cellStyle name="Normalny 2 3 3 3" xfId="295" xr:uid="{00000000-0005-0000-0000-00004C010000}"/>
    <cellStyle name="Normalny 2 3 3 4" xfId="498" xr:uid="{00000000-0005-0000-0000-00004D010000}"/>
    <cellStyle name="Normalny 2 4" xfId="38" xr:uid="{00000000-0005-0000-0000-00004E010000}"/>
    <cellStyle name="Normalny 2 4 2" xfId="137" xr:uid="{00000000-0005-0000-0000-00004F010000}"/>
    <cellStyle name="Normalny 2 4 3" xfId="79" xr:uid="{00000000-0005-0000-0000-000050010000}"/>
    <cellStyle name="Normalny 2 4 3 2" xfId="200" xr:uid="{00000000-0005-0000-0000-000051010000}"/>
    <cellStyle name="Normalny 2 4 3 2 2" xfId="399" xr:uid="{00000000-0005-0000-0000-000052010000}"/>
    <cellStyle name="Normalny 2 4 3 2 3" xfId="602" xr:uid="{00000000-0005-0000-0000-000053010000}"/>
    <cellStyle name="Normalny 2 4 3 3" xfId="298" xr:uid="{00000000-0005-0000-0000-000054010000}"/>
    <cellStyle name="Normalny 2 4 3 4" xfId="501" xr:uid="{00000000-0005-0000-0000-000055010000}"/>
    <cellStyle name="Normalny 2 5" xfId="42" xr:uid="{00000000-0005-0000-0000-000056010000}"/>
    <cellStyle name="Normalny 2 5 2" xfId="141" xr:uid="{00000000-0005-0000-0000-000057010000}"/>
    <cellStyle name="Normalny 2 5 3" xfId="82" xr:uid="{00000000-0005-0000-0000-000058010000}"/>
    <cellStyle name="Normalny 2 5 3 2" xfId="203" xr:uid="{00000000-0005-0000-0000-000059010000}"/>
    <cellStyle name="Normalny 2 5 3 2 2" xfId="402" xr:uid="{00000000-0005-0000-0000-00005A010000}"/>
    <cellStyle name="Normalny 2 5 3 2 3" xfId="605" xr:uid="{00000000-0005-0000-0000-00005B010000}"/>
    <cellStyle name="Normalny 2 5 3 3" xfId="301" xr:uid="{00000000-0005-0000-0000-00005C010000}"/>
    <cellStyle name="Normalny 2 5 3 4" xfId="504" xr:uid="{00000000-0005-0000-0000-00005D010000}"/>
    <cellStyle name="Normalny 2 6" xfId="53" xr:uid="{00000000-0005-0000-0000-00005E010000}"/>
    <cellStyle name="Normalny 2 6 2" xfId="85" xr:uid="{00000000-0005-0000-0000-00005F010000}"/>
    <cellStyle name="Normalny 2 6 2 2" xfId="206" xr:uid="{00000000-0005-0000-0000-000060010000}"/>
    <cellStyle name="Normalny 2 6 2 2 2" xfId="405" xr:uid="{00000000-0005-0000-0000-000061010000}"/>
    <cellStyle name="Normalny 2 6 2 2 3" xfId="608" xr:uid="{00000000-0005-0000-0000-000062010000}"/>
    <cellStyle name="Normalny 2 6 2 3" xfId="304" xr:uid="{00000000-0005-0000-0000-000063010000}"/>
    <cellStyle name="Normalny 2 6 2 4" xfId="507" xr:uid="{00000000-0005-0000-0000-000064010000}"/>
    <cellStyle name="Normalny 2 6 3" xfId="151" xr:uid="{00000000-0005-0000-0000-000065010000}"/>
    <cellStyle name="Normalny 2 6 3 2" xfId="254" xr:uid="{00000000-0005-0000-0000-000066010000}"/>
    <cellStyle name="Normalny 2 6 3 2 2" xfId="458" xr:uid="{00000000-0005-0000-0000-000067010000}"/>
    <cellStyle name="Normalny 2 6 3 2 3" xfId="661" xr:uid="{00000000-0005-0000-0000-000068010000}"/>
    <cellStyle name="Normalny 2 6 3 3" xfId="357" xr:uid="{00000000-0005-0000-0000-000069010000}"/>
    <cellStyle name="Normalny 2 6 3 4" xfId="560" xr:uid="{00000000-0005-0000-0000-00006A010000}"/>
    <cellStyle name="Normalny 2 6 4" xfId="179" xr:uid="{00000000-0005-0000-0000-00006B010000}"/>
    <cellStyle name="Normalny 2 6 4 2" xfId="378" xr:uid="{00000000-0005-0000-0000-00006C010000}"/>
    <cellStyle name="Normalny 2 6 4 3" xfId="581" xr:uid="{00000000-0005-0000-0000-00006D010000}"/>
    <cellStyle name="Normalny 2 6 5" xfId="277" xr:uid="{00000000-0005-0000-0000-00006E010000}"/>
    <cellStyle name="Normalny 2 6 6" xfId="480" xr:uid="{00000000-0005-0000-0000-00006F010000}"/>
    <cellStyle name="Normalny 2 7" xfId="88" xr:uid="{00000000-0005-0000-0000-000070010000}"/>
    <cellStyle name="Normalny 2 7 2" xfId="209" xr:uid="{00000000-0005-0000-0000-000071010000}"/>
    <cellStyle name="Normalny 2 7 2 2" xfId="408" xr:uid="{00000000-0005-0000-0000-000072010000}"/>
    <cellStyle name="Normalny 2 7 2 3" xfId="611" xr:uid="{00000000-0005-0000-0000-000073010000}"/>
    <cellStyle name="Normalny 2 7 3" xfId="307" xr:uid="{00000000-0005-0000-0000-000074010000}"/>
    <cellStyle name="Normalny 2 7 4" xfId="510" xr:uid="{00000000-0005-0000-0000-000075010000}"/>
    <cellStyle name="Normalny 2 8" xfId="91" xr:uid="{00000000-0005-0000-0000-000076010000}"/>
    <cellStyle name="Normalny 2 8 2" xfId="212" xr:uid="{00000000-0005-0000-0000-000077010000}"/>
    <cellStyle name="Normalny 2 8 2 2" xfId="411" xr:uid="{00000000-0005-0000-0000-000078010000}"/>
    <cellStyle name="Normalny 2 8 2 3" xfId="614" xr:uid="{00000000-0005-0000-0000-000079010000}"/>
    <cellStyle name="Normalny 2 8 3" xfId="310" xr:uid="{00000000-0005-0000-0000-00007A010000}"/>
    <cellStyle name="Normalny 2 8 4" xfId="513" xr:uid="{00000000-0005-0000-0000-00007B010000}"/>
    <cellStyle name="Normalny 2 9" xfId="94" xr:uid="{00000000-0005-0000-0000-00007C010000}"/>
    <cellStyle name="Normalny 2 9 2" xfId="215" xr:uid="{00000000-0005-0000-0000-00007D010000}"/>
    <cellStyle name="Normalny 2 9 2 2" xfId="414" xr:uid="{00000000-0005-0000-0000-00007E010000}"/>
    <cellStyle name="Normalny 2 9 2 3" xfId="617" xr:uid="{00000000-0005-0000-0000-00007F010000}"/>
    <cellStyle name="Normalny 2 9 3" xfId="313" xr:uid="{00000000-0005-0000-0000-000080010000}"/>
    <cellStyle name="Normalny 2 9 4" xfId="516" xr:uid="{00000000-0005-0000-0000-000081010000}"/>
    <cellStyle name="Normalny 20" xfId="147" xr:uid="{00000000-0005-0000-0000-000082010000}"/>
    <cellStyle name="Normalny 20 2" xfId="252" xr:uid="{00000000-0005-0000-0000-000083010000}"/>
    <cellStyle name="Normalny 20 2 2" xfId="456" xr:uid="{00000000-0005-0000-0000-000084010000}"/>
    <cellStyle name="Normalny 20 2 3" xfId="659" xr:uid="{00000000-0005-0000-0000-000085010000}"/>
    <cellStyle name="Normalny 20 3" xfId="355" xr:uid="{00000000-0005-0000-0000-000086010000}"/>
    <cellStyle name="Normalny 20 4" xfId="558" xr:uid="{00000000-0005-0000-0000-000087010000}"/>
    <cellStyle name="Normalny 21" xfId="17" xr:uid="{00000000-0005-0000-0000-000088010000}"/>
    <cellStyle name="Normalny 21 2" xfId="164" xr:uid="{00000000-0005-0000-0000-000089010000}"/>
    <cellStyle name="Normalny 21 3" xfId="724" xr:uid="{00000000-0005-0000-0000-00008A010000}"/>
    <cellStyle name="Normalny 22" xfId="849" xr:uid="{00000000-0005-0000-0000-00008B010000}"/>
    <cellStyle name="Normalny 3" xfId="29" xr:uid="{00000000-0005-0000-0000-00008C010000}"/>
    <cellStyle name="Normalny 3 2" xfId="30" xr:uid="{00000000-0005-0000-0000-00008D010000}"/>
    <cellStyle name="Normalny 3 2 2" xfId="129" xr:uid="{00000000-0005-0000-0000-00008E010000}"/>
    <cellStyle name="Normalny 3 2 3" xfId="128" xr:uid="{00000000-0005-0000-0000-00008F010000}"/>
    <cellStyle name="Normalny 3 3" xfId="75" xr:uid="{00000000-0005-0000-0000-000090010000}"/>
    <cellStyle name="Normalny 3 3 2" xfId="196" xr:uid="{00000000-0005-0000-0000-000091010000}"/>
    <cellStyle name="Normalny 3 3 2 2" xfId="395" xr:uid="{00000000-0005-0000-0000-000092010000}"/>
    <cellStyle name="Normalny 3 3 2 3" xfId="598" xr:uid="{00000000-0005-0000-0000-000093010000}"/>
    <cellStyle name="Normalny 3 3 3" xfId="294" xr:uid="{00000000-0005-0000-0000-000094010000}"/>
    <cellStyle name="Normalny 3 3 4" xfId="497" xr:uid="{00000000-0005-0000-0000-000095010000}"/>
    <cellStyle name="Normalny 4" xfId="27" xr:uid="{00000000-0005-0000-0000-000096010000}"/>
    <cellStyle name="Normalny 4 2" xfId="127" xr:uid="{00000000-0005-0000-0000-000097010000}"/>
    <cellStyle name="Normalny 4 3" xfId="72" xr:uid="{00000000-0005-0000-0000-000098010000}"/>
    <cellStyle name="Normalny 5" xfId="31" xr:uid="{00000000-0005-0000-0000-000099010000}"/>
    <cellStyle name="Normalny 5 2" xfId="130" xr:uid="{00000000-0005-0000-0000-00009A010000}"/>
    <cellStyle name="Normalny 5 3" xfId="78" xr:uid="{00000000-0005-0000-0000-00009B010000}"/>
    <cellStyle name="Normalny 5 3 2" xfId="199" xr:uid="{00000000-0005-0000-0000-00009C010000}"/>
    <cellStyle name="Normalny 5 3 2 2" xfId="398" xr:uid="{00000000-0005-0000-0000-00009D010000}"/>
    <cellStyle name="Normalny 5 3 2 3" xfId="601" xr:uid="{00000000-0005-0000-0000-00009E010000}"/>
    <cellStyle name="Normalny 5 3 3" xfId="297" xr:uid="{00000000-0005-0000-0000-00009F010000}"/>
    <cellStyle name="Normalny 5 3 4" xfId="500" xr:uid="{00000000-0005-0000-0000-0000A0010000}"/>
    <cellStyle name="Normalny 6" xfId="32" xr:uid="{00000000-0005-0000-0000-0000A1010000}"/>
    <cellStyle name="Normalny 6 2" xfId="56" xr:uid="{00000000-0005-0000-0000-0000A2010000}"/>
    <cellStyle name="Normalny 6 2 2" xfId="131" xr:uid="{00000000-0005-0000-0000-0000A3010000}"/>
    <cellStyle name="Normalny 6 2 2 2" xfId="241" xr:uid="{00000000-0005-0000-0000-0000A4010000}"/>
    <cellStyle name="Normalny 6 2 2 2 2" xfId="445" xr:uid="{00000000-0005-0000-0000-0000A5010000}"/>
    <cellStyle name="Normalny 6 2 2 2 3" xfId="648" xr:uid="{00000000-0005-0000-0000-0000A6010000}"/>
    <cellStyle name="Normalny 6 2 2 3" xfId="344" xr:uid="{00000000-0005-0000-0000-0000A7010000}"/>
    <cellStyle name="Normalny 6 2 2 4" xfId="547" xr:uid="{00000000-0005-0000-0000-0000A8010000}"/>
    <cellStyle name="Normalny 6 2 3" xfId="182" xr:uid="{00000000-0005-0000-0000-0000A9010000}"/>
    <cellStyle name="Normalny 6 2 3 2" xfId="381" xr:uid="{00000000-0005-0000-0000-0000AA010000}"/>
    <cellStyle name="Normalny 6 2 3 3" xfId="584" xr:uid="{00000000-0005-0000-0000-0000AB010000}"/>
    <cellStyle name="Normalny 6 2 4" xfId="280" xr:uid="{00000000-0005-0000-0000-0000AC010000}"/>
    <cellStyle name="Normalny 6 2 5" xfId="483" xr:uid="{00000000-0005-0000-0000-0000AD010000}"/>
    <cellStyle name="Normalny 6 3" xfId="81" xr:uid="{00000000-0005-0000-0000-0000AE010000}"/>
    <cellStyle name="Normalny 6 3 2" xfId="202" xr:uid="{00000000-0005-0000-0000-0000AF010000}"/>
    <cellStyle name="Normalny 6 3 2 2" xfId="401" xr:uid="{00000000-0005-0000-0000-0000B0010000}"/>
    <cellStyle name="Normalny 6 3 2 3" xfId="604" xr:uid="{00000000-0005-0000-0000-0000B1010000}"/>
    <cellStyle name="Normalny 6 3 3" xfId="300" xr:uid="{00000000-0005-0000-0000-0000B2010000}"/>
    <cellStyle name="Normalny 6 3 4" xfId="503" xr:uid="{00000000-0005-0000-0000-0000B3010000}"/>
    <cellStyle name="Normalny 6 4" xfId="169" xr:uid="{00000000-0005-0000-0000-0000B4010000}"/>
    <cellStyle name="Normalny 6 4 2" xfId="368" xr:uid="{00000000-0005-0000-0000-0000B5010000}"/>
    <cellStyle name="Normalny 6 4 3" xfId="571" xr:uid="{00000000-0005-0000-0000-0000B6010000}"/>
    <cellStyle name="Normalny 6 5" xfId="267" xr:uid="{00000000-0005-0000-0000-0000B7010000}"/>
    <cellStyle name="Normalny 6 6" xfId="470" xr:uid="{00000000-0005-0000-0000-0000B8010000}"/>
    <cellStyle name="Normalny 7" xfId="36" xr:uid="{00000000-0005-0000-0000-0000B9010000}"/>
    <cellStyle name="Normalny 7 2" xfId="59" xr:uid="{00000000-0005-0000-0000-0000BA010000}"/>
    <cellStyle name="Normalny 7 2 2" xfId="135" xr:uid="{00000000-0005-0000-0000-0000BB010000}"/>
    <cellStyle name="Normalny 7 2 2 2" xfId="244" xr:uid="{00000000-0005-0000-0000-0000BC010000}"/>
    <cellStyle name="Normalny 7 2 2 2 2" xfId="448" xr:uid="{00000000-0005-0000-0000-0000BD010000}"/>
    <cellStyle name="Normalny 7 2 2 2 3" xfId="651" xr:uid="{00000000-0005-0000-0000-0000BE010000}"/>
    <cellStyle name="Normalny 7 2 2 3" xfId="347" xr:uid="{00000000-0005-0000-0000-0000BF010000}"/>
    <cellStyle name="Normalny 7 2 2 4" xfId="550" xr:uid="{00000000-0005-0000-0000-0000C0010000}"/>
    <cellStyle name="Normalny 7 2 3" xfId="185" xr:uid="{00000000-0005-0000-0000-0000C1010000}"/>
    <cellStyle name="Normalny 7 2 3 2" xfId="384" xr:uid="{00000000-0005-0000-0000-0000C2010000}"/>
    <cellStyle name="Normalny 7 2 3 3" xfId="587" xr:uid="{00000000-0005-0000-0000-0000C3010000}"/>
    <cellStyle name="Normalny 7 2 4" xfId="283" xr:uid="{00000000-0005-0000-0000-0000C4010000}"/>
    <cellStyle name="Normalny 7 2 5" xfId="486" xr:uid="{00000000-0005-0000-0000-0000C5010000}"/>
    <cellStyle name="Normalny 7 3" xfId="84" xr:uid="{00000000-0005-0000-0000-0000C6010000}"/>
    <cellStyle name="Normalny 7 3 2" xfId="205" xr:uid="{00000000-0005-0000-0000-0000C7010000}"/>
    <cellStyle name="Normalny 7 3 2 2" xfId="404" xr:uid="{00000000-0005-0000-0000-0000C8010000}"/>
    <cellStyle name="Normalny 7 3 2 3" xfId="607" xr:uid="{00000000-0005-0000-0000-0000C9010000}"/>
    <cellStyle name="Normalny 7 3 3" xfId="303" xr:uid="{00000000-0005-0000-0000-0000CA010000}"/>
    <cellStyle name="Normalny 7 3 4" xfId="506" xr:uid="{00000000-0005-0000-0000-0000CB010000}"/>
    <cellStyle name="Normalny 7 4" xfId="153" xr:uid="{00000000-0005-0000-0000-0000CC010000}"/>
    <cellStyle name="Normalny 7 4 2" xfId="256" xr:uid="{00000000-0005-0000-0000-0000CD010000}"/>
    <cellStyle name="Normalny 7 4 2 2" xfId="460" xr:uid="{00000000-0005-0000-0000-0000CE010000}"/>
    <cellStyle name="Normalny 7 4 2 3" xfId="663" xr:uid="{00000000-0005-0000-0000-0000CF010000}"/>
    <cellStyle name="Normalny 7 4 3" xfId="261" xr:uid="{00000000-0005-0000-0000-0000D0010000}"/>
    <cellStyle name="Normalny 7 4 3 2" xfId="466" xr:uid="{00000000-0005-0000-0000-0000D1010000}"/>
    <cellStyle name="Normalny 7 4 3 3" xfId="669" xr:uid="{00000000-0005-0000-0000-0000D2010000}"/>
    <cellStyle name="Normalny 7 4 4" xfId="359" xr:uid="{00000000-0005-0000-0000-0000D3010000}"/>
    <cellStyle name="Normalny 7 4 5" xfId="562" xr:uid="{00000000-0005-0000-0000-0000D4010000}"/>
    <cellStyle name="Normalny 7 5" xfId="172" xr:uid="{00000000-0005-0000-0000-0000D5010000}"/>
    <cellStyle name="Normalny 7 5 2" xfId="371" xr:uid="{00000000-0005-0000-0000-0000D6010000}"/>
    <cellStyle name="Normalny 7 5 3" xfId="574" xr:uid="{00000000-0005-0000-0000-0000D7010000}"/>
    <cellStyle name="Normalny 7 6" xfId="270" xr:uid="{00000000-0005-0000-0000-0000D8010000}"/>
    <cellStyle name="Normalny 7 7" xfId="473" xr:uid="{00000000-0005-0000-0000-0000D9010000}"/>
    <cellStyle name="Normalny 70" xfId="725" xr:uid="{00000000-0005-0000-0000-0000DA010000}"/>
    <cellStyle name="Normalny 8" xfId="40" xr:uid="{00000000-0005-0000-0000-0000DB010000}"/>
    <cellStyle name="Normalny 8 2" xfId="62" xr:uid="{00000000-0005-0000-0000-0000DC010000}"/>
    <cellStyle name="Normalny 8 2 2" xfId="139" xr:uid="{00000000-0005-0000-0000-0000DD010000}"/>
    <cellStyle name="Normalny 8 2 2 2" xfId="247" xr:uid="{00000000-0005-0000-0000-0000DE010000}"/>
    <cellStyle name="Normalny 8 2 2 2 2" xfId="451" xr:uid="{00000000-0005-0000-0000-0000DF010000}"/>
    <cellStyle name="Normalny 8 2 2 2 3" xfId="654" xr:uid="{00000000-0005-0000-0000-0000E0010000}"/>
    <cellStyle name="Normalny 8 2 2 3" xfId="350" xr:uid="{00000000-0005-0000-0000-0000E1010000}"/>
    <cellStyle name="Normalny 8 2 2 4" xfId="553" xr:uid="{00000000-0005-0000-0000-0000E2010000}"/>
    <cellStyle name="Normalny 8 2 3" xfId="188" xr:uid="{00000000-0005-0000-0000-0000E3010000}"/>
    <cellStyle name="Normalny 8 2 3 2" xfId="387" xr:uid="{00000000-0005-0000-0000-0000E4010000}"/>
    <cellStyle name="Normalny 8 2 3 3" xfId="590" xr:uid="{00000000-0005-0000-0000-0000E5010000}"/>
    <cellStyle name="Normalny 8 2 4" xfId="286" xr:uid="{00000000-0005-0000-0000-0000E6010000}"/>
    <cellStyle name="Normalny 8 2 5" xfId="489" xr:uid="{00000000-0005-0000-0000-0000E7010000}"/>
    <cellStyle name="Normalny 8 3" xfId="87" xr:uid="{00000000-0005-0000-0000-0000E8010000}"/>
    <cellStyle name="Normalny 8 3 2" xfId="208" xr:uid="{00000000-0005-0000-0000-0000E9010000}"/>
    <cellStyle name="Normalny 8 3 2 2" xfId="407" xr:uid="{00000000-0005-0000-0000-0000EA010000}"/>
    <cellStyle name="Normalny 8 3 2 3" xfId="610" xr:uid="{00000000-0005-0000-0000-0000EB010000}"/>
    <cellStyle name="Normalny 8 3 3" xfId="306" xr:uid="{00000000-0005-0000-0000-0000EC010000}"/>
    <cellStyle name="Normalny 8 3 4" xfId="509" xr:uid="{00000000-0005-0000-0000-0000ED010000}"/>
    <cellStyle name="Normalny 8 4" xfId="175" xr:uid="{00000000-0005-0000-0000-0000EE010000}"/>
    <cellStyle name="Normalny 8 4 2" xfId="374" xr:uid="{00000000-0005-0000-0000-0000EF010000}"/>
    <cellStyle name="Normalny 8 4 3" xfId="577" xr:uid="{00000000-0005-0000-0000-0000F0010000}"/>
    <cellStyle name="Normalny 8 5" xfId="273" xr:uid="{00000000-0005-0000-0000-0000F1010000}"/>
    <cellStyle name="Normalny 8 6" xfId="476" xr:uid="{00000000-0005-0000-0000-0000F2010000}"/>
    <cellStyle name="Normalny 8 7" xfId="726" xr:uid="{00000000-0005-0000-0000-0000F3010000}"/>
    <cellStyle name="Normalny 9" xfId="90" xr:uid="{00000000-0005-0000-0000-0000F4010000}"/>
    <cellStyle name="Normalny 9 2" xfId="150" xr:uid="{00000000-0005-0000-0000-0000F5010000}"/>
    <cellStyle name="Normalny 9 3" xfId="211" xr:uid="{00000000-0005-0000-0000-0000F6010000}"/>
    <cellStyle name="Normalny 9 3 2" xfId="410" xr:uid="{00000000-0005-0000-0000-0000F7010000}"/>
    <cellStyle name="Normalny 9 3 3" xfId="613" xr:uid="{00000000-0005-0000-0000-0000F8010000}"/>
    <cellStyle name="Normalny 9 4" xfId="309" xr:uid="{00000000-0005-0000-0000-0000F9010000}"/>
    <cellStyle name="Normalny 9 5" xfId="512" xr:uid="{00000000-0005-0000-0000-0000FA010000}"/>
    <cellStyle name="Procentowy 18" xfId="120" xr:uid="{00000000-0005-0000-0000-0000FB010000}"/>
    <cellStyle name="Procentowy 18 2" xfId="236" xr:uid="{00000000-0005-0000-0000-0000FC010000}"/>
    <cellStyle name="Procentowy 18 2 2" xfId="440" xr:uid="{00000000-0005-0000-0000-0000FD010000}"/>
    <cellStyle name="Procentowy 18 2 3" xfId="643" xr:uid="{00000000-0005-0000-0000-0000FE010000}"/>
    <cellStyle name="Procentowy 18 3" xfId="339" xr:uid="{00000000-0005-0000-0000-0000FF010000}"/>
    <cellStyle name="Procentowy 18 4" xfId="542" xr:uid="{00000000-0005-0000-0000-000000020000}"/>
    <cellStyle name="Procentowy 2" xfId="22" xr:uid="{00000000-0005-0000-0000-000001020000}"/>
    <cellStyle name="Procentowy 2 10" xfId="98" xr:uid="{00000000-0005-0000-0000-000002020000}"/>
    <cellStyle name="Procentowy 2 10 2" xfId="218" xr:uid="{00000000-0005-0000-0000-000003020000}"/>
    <cellStyle name="Procentowy 2 10 2 2" xfId="418" xr:uid="{00000000-0005-0000-0000-000004020000}"/>
    <cellStyle name="Procentowy 2 10 2 3" xfId="621" xr:uid="{00000000-0005-0000-0000-000005020000}"/>
    <cellStyle name="Procentowy 2 10 3" xfId="317" xr:uid="{00000000-0005-0000-0000-000006020000}"/>
    <cellStyle name="Procentowy 2 10 4" xfId="520" xr:uid="{00000000-0005-0000-0000-000007020000}"/>
    <cellStyle name="Procentowy 2 11" xfId="101" xr:uid="{00000000-0005-0000-0000-000008020000}"/>
    <cellStyle name="Procentowy 2 11 2" xfId="220" xr:uid="{00000000-0005-0000-0000-000009020000}"/>
    <cellStyle name="Procentowy 2 11 2 2" xfId="421" xr:uid="{00000000-0005-0000-0000-00000A020000}"/>
    <cellStyle name="Procentowy 2 11 2 3" xfId="624" xr:uid="{00000000-0005-0000-0000-00000B020000}"/>
    <cellStyle name="Procentowy 2 11 3" xfId="320" xr:uid="{00000000-0005-0000-0000-00000C020000}"/>
    <cellStyle name="Procentowy 2 11 4" xfId="523" xr:uid="{00000000-0005-0000-0000-00000D020000}"/>
    <cellStyle name="Procentowy 2 12" xfId="106" xr:uid="{00000000-0005-0000-0000-00000E020000}"/>
    <cellStyle name="Procentowy 2 12 2" xfId="224" xr:uid="{00000000-0005-0000-0000-00000F020000}"/>
    <cellStyle name="Procentowy 2 12 2 2" xfId="426" xr:uid="{00000000-0005-0000-0000-000010020000}"/>
    <cellStyle name="Procentowy 2 12 2 3" xfId="629" xr:uid="{00000000-0005-0000-0000-000011020000}"/>
    <cellStyle name="Procentowy 2 12 3" xfId="325" xr:uid="{00000000-0005-0000-0000-000012020000}"/>
    <cellStyle name="Procentowy 2 12 4" xfId="528" xr:uid="{00000000-0005-0000-0000-000013020000}"/>
    <cellStyle name="Procentowy 2 13" xfId="109" xr:uid="{00000000-0005-0000-0000-000014020000}"/>
    <cellStyle name="Procentowy 2 13 2" xfId="227" xr:uid="{00000000-0005-0000-0000-000015020000}"/>
    <cellStyle name="Procentowy 2 13 2 2" xfId="429" xr:uid="{00000000-0005-0000-0000-000016020000}"/>
    <cellStyle name="Procentowy 2 13 2 3" xfId="632" xr:uid="{00000000-0005-0000-0000-000017020000}"/>
    <cellStyle name="Procentowy 2 13 3" xfId="328" xr:uid="{00000000-0005-0000-0000-000018020000}"/>
    <cellStyle name="Procentowy 2 13 4" xfId="531" xr:uid="{00000000-0005-0000-0000-000019020000}"/>
    <cellStyle name="Procentowy 2 14" xfId="112" xr:uid="{00000000-0005-0000-0000-00001A020000}"/>
    <cellStyle name="Procentowy 2 14 2" xfId="228" xr:uid="{00000000-0005-0000-0000-00001B020000}"/>
    <cellStyle name="Procentowy 2 14 2 2" xfId="432" xr:uid="{00000000-0005-0000-0000-00001C020000}"/>
    <cellStyle name="Procentowy 2 14 2 3" xfId="635" xr:uid="{00000000-0005-0000-0000-00001D020000}"/>
    <cellStyle name="Procentowy 2 14 3" xfId="331" xr:uid="{00000000-0005-0000-0000-00001E020000}"/>
    <cellStyle name="Procentowy 2 14 4" xfId="534" xr:uid="{00000000-0005-0000-0000-00001F020000}"/>
    <cellStyle name="Procentowy 2 15" xfId="113" xr:uid="{00000000-0005-0000-0000-000020020000}"/>
    <cellStyle name="Procentowy 2 15 2" xfId="229" xr:uid="{00000000-0005-0000-0000-000021020000}"/>
    <cellStyle name="Procentowy 2 15 2 2" xfId="433" xr:uid="{00000000-0005-0000-0000-000022020000}"/>
    <cellStyle name="Procentowy 2 15 2 3" xfId="636" xr:uid="{00000000-0005-0000-0000-000023020000}"/>
    <cellStyle name="Procentowy 2 15 3" xfId="332" xr:uid="{00000000-0005-0000-0000-000024020000}"/>
    <cellStyle name="Procentowy 2 15 4" xfId="535" xr:uid="{00000000-0005-0000-0000-000025020000}"/>
    <cellStyle name="Procentowy 2 16" xfId="119" xr:uid="{00000000-0005-0000-0000-000026020000}"/>
    <cellStyle name="Procentowy 2 16 2" xfId="235" xr:uid="{00000000-0005-0000-0000-000027020000}"/>
    <cellStyle name="Procentowy 2 16 2 2" xfId="439" xr:uid="{00000000-0005-0000-0000-000028020000}"/>
    <cellStyle name="Procentowy 2 16 2 3" xfId="642" xr:uid="{00000000-0005-0000-0000-000029020000}"/>
    <cellStyle name="Procentowy 2 16 3" xfId="338" xr:uid="{00000000-0005-0000-0000-00002A020000}"/>
    <cellStyle name="Procentowy 2 16 4" xfId="541" xr:uid="{00000000-0005-0000-0000-00002B020000}"/>
    <cellStyle name="Procentowy 2 17" xfId="121" xr:uid="{00000000-0005-0000-0000-00002C020000}"/>
    <cellStyle name="Procentowy 2 17 2" xfId="237" xr:uid="{00000000-0005-0000-0000-00002D020000}"/>
    <cellStyle name="Procentowy 2 17 2 2" xfId="441" xr:uid="{00000000-0005-0000-0000-00002E020000}"/>
    <cellStyle name="Procentowy 2 17 2 3" xfId="644" xr:uid="{00000000-0005-0000-0000-00002F020000}"/>
    <cellStyle name="Procentowy 2 17 3" xfId="340" xr:uid="{00000000-0005-0000-0000-000030020000}"/>
    <cellStyle name="Procentowy 2 17 4" xfId="543" xr:uid="{00000000-0005-0000-0000-000031020000}"/>
    <cellStyle name="Procentowy 2 18" xfId="123" xr:uid="{00000000-0005-0000-0000-000032020000}"/>
    <cellStyle name="Procentowy 2 18 2" xfId="239" xr:uid="{00000000-0005-0000-0000-000033020000}"/>
    <cellStyle name="Procentowy 2 18 2 2" xfId="443" xr:uid="{00000000-0005-0000-0000-000034020000}"/>
    <cellStyle name="Procentowy 2 18 2 3" xfId="646" xr:uid="{00000000-0005-0000-0000-000035020000}"/>
    <cellStyle name="Procentowy 2 18 3" xfId="342" xr:uid="{00000000-0005-0000-0000-000036020000}"/>
    <cellStyle name="Procentowy 2 18 4" xfId="545" xr:uid="{00000000-0005-0000-0000-000037020000}"/>
    <cellStyle name="Procentowy 2 19" xfId="167" xr:uid="{00000000-0005-0000-0000-000038020000}"/>
    <cellStyle name="Procentowy 2 19 2" xfId="366" xr:uid="{00000000-0005-0000-0000-000039020000}"/>
    <cellStyle name="Procentowy 2 19 3" xfId="569" xr:uid="{00000000-0005-0000-0000-00003A020000}"/>
    <cellStyle name="Procentowy 2 2" xfId="44" xr:uid="{00000000-0005-0000-0000-00003B020000}"/>
    <cellStyle name="Procentowy 2 2 2" xfId="143" xr:uid="{00000000-0005-0000-0000-00003C020000}"/>
    <cellStyle name="Procentowy 2 2 3" xfId="73" xr:uid="{00000000-0005-0000-0000-00003D020000}"/>
    <cellStyle name="Procentowy 2 2 3 2" xfId="194" xr:uid="{00000000-0005-0000-0000-00003E020000}"/>
    <cellStyle name="Procentowy 2 2 3 2 2" xfId="393" xr:uid="{00000000-0005-0000-0000-00003F020000}"/>
    <cellStyle name="Procentowy 2 2 3 2 3" xfId="596" xr:uid="{00000000-0005-0000-0000-000040020000}"/>
    <cellStyle name="Procentowy 2 2 3 2 4" xfId="800" xr:uid="{00000000-0005-0000-0000-000041020000}"/>
    <cellStyle name="Procentowy 2 2 3 3" xfId="292" xr:uid="{00000000-0005-0000-0000-000042020000}"/>
    <cellStyle name="Procentowy 2 2 3 4" xfId="495" xr:uid="{00000000-0005-0000-0000-000043020000}"/>
    <cellStyle name="Procentowy 2 2 3 5" xfId="727" xr:uid="{00000000-0005-0000-0000-000044020000}"/>
    <cellStyle name="Procentowy 2 2 4" xfId="728" xr:uid="{00000000-0005-0000-0000-000045020000}"/>
    <cellStyle name="Procentowy 2 2 4 2" xfId="729" xr:uid="{00000000-0005-0000-0000-000046020000}"/>
    <cellStyle name="Procentowy 2 2 5" xfId="730" xr:uid="{00000000-0005-0000-0000-000047020000}"/>
    <cellStyle name="Procentowy 2 2 6" xfId="731" xr:uid="{00000000-0005-0000-0000-000048020000}"/>
    <cellStyle name="Procentowy 2 2 7" xfId="732" xr:uid="{00000000-0005-0000-0000-000049020000}"/>
    <cellStyle name="Procentowy 2 2 8" xfId="733" xr:uid="{00000000-0005-0000-0000-00004A020000}"/>
    <cellStyle name="Procentowy 2 20" xfId="265" xr:uid="{00000000-0005-0000-0000-00004B020000}"/>
    <cellStyle name="Procentowy 2 21" xfId="468" xr:uid="{00000000-0005-0000-0000-00004C020000}"/>
    <cellStyle name="Procentowy 2 3" xfId="54" xr:uid="{00000000-0005-0000-0000-00004D020000}"/>
    <cellStyle name="Procentowy 2 3 2" xfId="77" xr:uid="{00000000-0005-0000-0000-00004E020000}"/>
    <cellStyle name="Procentowy 2 3 2 2" xfId="198" xr:uid="{00000000-0005-0000-0000-00004F020000}"/>
    <cellStyle name="Procentowy 2 3 2 2 2" xfId="397" xr:uid="{00000000-0005-0000-0000-000050020000}"/>
    <cellStyle name="Procentowy 2 3 2 2 3" xfId="600" xr:uid="{00000000-0005-0000-0000-000051020000}"/>
    <cellStyle name="Procentowy 2 3 2 3" xfId="296" xr:uid="{00000000-0005-0000-0000-000052020000}"/>
    <cellStyle name="Procentowy 2 3 2 4" xfId="499" xr:uid="{00000000-0005-0000-0000-000053020000}"/>
    <cellStyle name="Procentowy 2 3 3" xfId="180" xr:uid="{00000000-0005-0000-0000-000054020000}"/>
    <cellStyle name="Procentowy 2 3 3 2" xfId="379" xr:uid="{00000000-0005-0000-0000-000055020000}"/>
    <cellStyle name="Procentowy 2 3 3 3" xfId="582" xr:uid="{00000000-0005-0000-0000-000056020000}"/>
    <cellStyle name="Procentowy 2 3 4" xfId="278" xr:uid="{00000000-0005-0000-0000-000057020000}"/>
    <cellStyle name="Procentowy 2 3 5" xfId="481" xr:uid="{00000000-0005-0000-0000-000058020000}"/>
    <cellStyle name="Procentowy 2 4" xfId="80" xr:uid="{00000000-0005-0000-0000-000059020000}"/>
    <cellStyle name="Procentowy 2 4 2" xfId="201" xr:uid="{00000000-0005-0000-0000-00005A020000}"/>
    <cellStyle name="Procentowy 2 4 2 2" xfId="400" xr:uid="{00000000-0005-0000-0000-00005B020000}"/>
    <cellStyle name="Procentowy 2 4 2 3" xfId="603" xr:uid="{00000000-0005-0000-0000-00005C020000}"/>
    <cellStyle name="Procentowy 2 4 3" xfId="299" xr:uid="{00000000-0005-0000-0000-00005D020000}"/>
    <cellStyle name="Procentowy 2 4 4" xfId="502" xr:uid="{00000000-0005-0000-0000-00005E020000}"/>
    <cellStyle name="Procentowy 2 5" xfId="83" xr:uid="{00000000-0005-0000-0000-00005F020000}"/>
    <cellStyle name="Procentowy 2 5 2" xfId="204" xr:uid="{00000000-0005-0000-0000-000060020000}"/>
    <cellStyle name="Procentowy 2 5 2 2" xfId="403" xr:uid="{00000000-0005-0000-0000-000061020000}"/>
    <cellStyle name="Procentowy 2 5 2 3" xfId="606" xr:uid="{00000000-0005-0000-0000-000062020000}"/>
    <cellStyle name="Procentowy 2 5 3" xfId="302" xr:uid="{00000000-0005-0000-0000-000063020000}"/>
    <cellStyle name="Procentowy 2 5 4" xfId="505" xr:uid="{00000000-0005-0000-0000-000064020000}"/>
    <cellStyle name="Procentowy 2 6" xfId="86" xr:uid="{00000000-0005-0000-0000-000065020000}"/>
    <cellStyle name="Procentowy 2 6 2" xfId="207" xr:uid="{00000000-0005-0000-0000-000066020000}"/>
    <cellStyle name="Procentowy 2 6 2 2" xfId="406" xr:uid="{00000000-0005-0000-0000-000067020000}"/>
    <cellStyle name="Procentowy 2 6 2 3" xfId="609" xr:uid="{00000000-0005-0000-0000-000068020000}"/>
    <cellStyle name="Procentowy 2 6 3" xfId="305" xr:uid="{00000000-0005-0000-0000-000069020000}"/>
    <cellStyle name="Procentowy 2 6 4" xfId="508" xr:uid="{00000000-0005-0000-0000-00006A020000}"/>
    <cellStyle name="Procentowy 2 7" xfId="89" xr:uid="{00000000-0005-0000-0000-00006B020000}"/>
    <cellStyle name="Procentowy 2 7 2" xfId="210" xr:uid="{00000000-0005-0000-0000-00006C020000}"/>
    <cellStyle name="Procentowy 2 7 2 2" xfId="409" xr:uid="{00000000-0005-0000-0000-00006D020000}"/>
    <cellStyle name="Procentowy 2 7 2 3" xfId="612" xr:uid="{00000000-0005-0000-0000-00006E020000}"/>
    <cellStyle name="Procentowy 2 7 3" xfId="308" xr:uid="{00000000-0005-0000-0000-00006F020000}"/>
    <cellStyle name="Procentowy 2 7 4" xfId="511" xr:uid="{00000000-0005-0000-0000-000070020000}"/>
    <cellStyle name="Procentowy 2 8" xfId="92" xr:uid="{00000000-0005-0000-0000-000071020000}"/>
    <cellStyle name="Procentowy 2 8 2" xfId="213" xr:uid="{00000000-0005-0000-0000-000072020000}"/>
    <cellStyle name="Procentowy 2 8 2 2" xfId="412" xr:uid="{00000000-0005-0000-0000-000073020000}"/>
    <cellStyle name="Procentowy 2 8 2 3" xfId="615" xr:uid="{00000000-0005-0000-0000-000074020000}"/>
    <cellStyle name="Procentowy 2 8 3" xfId="311" xr:uid="{00000000-0005-0000-0000-000075020000}"/>
    <cellStyle name="Procentowy 2 8 4" xfId="514" xr:uid="{00000000-0005-0000-0000-000076020000}"/>
    <cellStyle name="Procentowy 2 9" xfId="95" xr:uid="{00000000-0005-0000-0000-000077020000}"/>
    <cellStyle name="Procentowy 2 9 2" xfId="216" xr:uid="{00000000-0005-0000-0000-000078020000}"/>
    <cellStyle name="Procentowy 2 9 2 2" xfId="415" xr:uid="{00000000-0005-0000-0000-000079020000}"/>
    <cellStyle name="Procentowy 2 9 2 3" xfId="618" xr:uid="{00000000-0005-0000-0000-00007A020000}"/>
    <cellStyle name="Procentowy 2 9 3" xfId="314" xr:uid="{00000000-0005-0000-0000-00007B020000}"/>
    <cellStyle name="Procentowy 2 9 4" xfId="517" xr:uid="{00000000-0005-0000-0000-00007C020000}"/>
    <cellStyle name="Procentowy 3" xfId="28" xr:uid="{00000000-0005-0000-0000-00007D020000}"/>
    <cellStyle name="Procentowy 4" xfId="33" xr:uid="{00000000-0005-0000-0000-00007E020000}"/>
    <cellStyle name="Procentowy 4 2" xfId="57" xr:uid="{00000000-0005-0000-0000-00007F020000}"/>
    <cellStyle name="Procentowy 4 2 2" xfId="132" xr:uid="{00000000-0005-0000-0000-000080020000}"/>
    <cellStyle name="Procentowy 4 2 2 2" xfId="242" xr:uid="{00000000-0005-0000-0000-000081020000}"/>
    <cellStyle name="Procentowy 4 2 2 2 2" xfId="446" xr:uid="{00000000-0005-0000-0000-000082020000}"/>
    <cellStyle name="Procentowy 4 2 2 2 3" xfId="649" xr:uid="{00000000-0005-0000-0000-000083020000}"/>
    <cellStyle name="Procentowy 4 2 2 3" xfId="345" xr:uid="{00000000-0005-0000-0000-000084020000}"/>
    <cellStyle name="Procentowy 4 2 2 4" xfId="548" xr:uid="{00000000-0005-0000-0000-000085020000}"/>
    <cellStyle name="Procentowy 4 2 2 5" xfId="801" xr:uid="{00000000-0005-0000-0000-000086020000}"/>
    <cellStyle name="Procentowy 4 2 3" xfId="183" xr:uid="{00000000-0005-0000-0000-000087020000}"/>
    <cellStyle name="Procentowy 4 2 3 2" xfId="382" xr:uid="{00000000-0005-0000-0000-000088020000}"/>
    <cellStyle name="Procentowy 4 2 3 3" xfId="585" xr:uid="{00000000-0005-0000-0000-000089020000}"/>
    <cellStyle name="Procentowy 4 2 4" xfId="281" xr:uid="{00000000-0005-0000-0000-00008A020000}"/>
    <cellStyle name="Procentowy 4 2 5" xfId="484" xr:uid="{00000000-0005-0000-0000-00008B020000}"/>
    <cellStyle name="Procentowy 4 2 6" xfId="734" xr:uid="{00000000-0005-0000-0000-00008C020000}"/>
    <cellStyle name="Procentowy 4 3" xfId="170" xr:uid="{00000000-0005-0000-0000-00008D020000}"/>
    <cellStyle name="Procentowy 4 3 2" xfId="369" xr:uid="{00000000-0005-0000-0000-00008E020000}"/>
    <cellStyle name="Procentowy 4 3 3" xfId="572" xr:uid="{00000000-0005-0000-0000-00008F020000}"/>
    <cellStyle name="Procentowy 4 4" xfId="268" xr:uid="{00000000-0005-0000-0000-000090020000}"/>
    <cellStyle name="Procentowy 4 5" xfId="471" xr:uid="{00000000-0005-0000-0000-000091020000}"/>
    <cellStyle name="Procentowy 4 6" xfId="735" xr:uid="{00000000-0005-0000-0000-000092020000}"/>
    <cellStyle name="Procentowy 4 7" xfId="736" xr:uid="{00000000-0005-0000-0000-000093020000}"/>
    <cellStyle name="Procentowy 5" xfId="35" xr:uid="{00000000-0005-0000-0000-000094020000}"/>
    <cellStyle name="Procentowy 5 2" xfId="58" xr:uid="{00000000-0005-0000-0000-000095020000}"/>
    <cellStyle name="Procentowy 5 2 2" xfId="134" xr:uid="{00000000-0005-0000-0000-000096020000}"/>
    <cellStyle name="Procentowy 5 2 2 2" xfId="243" xr:uid="{00000000-0005-0000-0000-000097020000}"/>
    <cellStyle name="Procentowy 5 2 2 2 2" xfId="447" xr:uid="{00000000-0005-0000-0000-000098020000}"/>
    <cellStyle name="Procentowy 5 2 2 2 3" xfId="650" xr:uid="{00000000-0005-0000-0000-000099020000}"/>
    <cellStyle name="Procentowy 5 2 2 3" xfId="346" xr:uid="{00000000-0005-0000-0000-00009A020000}"/>
    <cellStyle name="Procentowy 5 2 2 4" xfId="549" xr:uid="{00000000-0005-0000-0000-00009B020000}"/>
    <cellStyle name="Procentowy 5 2 3" xfId="184" xr:uid="{00000000-0005-0000-0000-00009C020000}"/>
    <cellStyle name="Procentowy 5 2 3 2" xfId="383" xr:uid="{00000000-0005-0000-0000-00009D020000}"/>
    <cellStyle name="Procentowy 5 2 3 3" xfId="586" xr:uid="{00000000-0005-0000-0000-00009E020000}"/>
    <cellStyle name="Procentowy 5 2 4" xfId="282" xr:uid="{00000000-0005-0000-0000-00009F020000}"/>
    <cellStyle name="Procentowy 5 2 5" xfId="485" xr:uid="{00000000-0005-0000-0000-0000A0020000}"/>
    <cellStyle name="Procentowy 5 3" xfId="171" xr:uid="{00000000-0005-0000-0000-0000A1020000}"/>
    <cellStyle name="Procentowy 5 3 2" xfId="370" xr:uid="{00000000-0005-0000-0000-0000A2020000}"/>
    <cellStyle name="Procentowy 5 3 3" xfId="573" xr:uid="{00000000-0005-0000-0000-0000A3020000}"/>
    <cellStyle name="Procentowy 5 4" xfId="269" xr:uid="{00000000-0005-0000-0000-0000A4020000}"/>
    <cellStyle name="Procentowy 5 5" xfId="472" xr:uid="{00000000-0005-0000-0000-0000A5020000}"/>
    <cellStyle name="Procentowy 5 6" xfId="737" xr:uid="{00000000-0005-0000-0000-0000A6020000}"/>
    <cellStyle name="Procentowy 6" xfId="2" xr:uid="{00000000-0005-0000-0000-0000A7020000}"/>
    <cellStyle name="Procentowy 6 2" xfId="738" xr:uid="{00000000-0005-0000-0000-0000A8020000}"/>
    <cellStyle name="Procentowy 7" xfId="41" xr:uid="{00000000-0005-0000-0000-0000A9020000}"/>
    <cellStyle name="Procentowy 7 2" xfId="63" xr:uid="{00000000-0005-0000-0000-0000AA020000}"/>
    <cellStyle name="Procentowy 7 2 2" xfId="140" xr:uid="{00000000-0005-0000-0000-0000AB020000}"/>
    <cellStyle name="Procentowy 7 2 2 2" xfId="248" xr:uid="{00000000-0005-0000-0000-0000AC020000}"/>
    <cellStyle name="Procentowy 7 2 2 2 2" xfId="452" xr:uid="{00000000-0005-0000-0000-0000AD020000}"/>
    <cellStyle name="Procentowy 7 2 2 2 3" xfId="655" xr:uid="{00000000-0005-0000-0000-0000AE020000}"/>
    <cellStyle name="Procentowy 7 2 2 3" xfId="351" xr:uid="{00000000-0005-0000-0000-0000AF020000}"/>
    <cellStyle name="Procentowy 7 2 2 4" xfId="554" xr:uid="{00000000-0005-0000-0000-0000B0020000}"/>
    <cellStyle name="Procentowy 7 2 2 5" xfId="802" xr:uid="{00000000-0005-0000-0000-0000B1020000}"/>
    <cellStyle name="Procentowy 7 2 3" xfId="189" xr:uid="{00000000-0005-0000-0000-0000B2020000}"/>
    <cellStyle name="Procentowy 7 2 3 2" xfId="388" xr:uid="{00000000-0005-0000-0000-0000B3020000}"/>
    <cellStyle name="Procentowy 7 2 3 3" xfId="591" xr:uid="{00000000-0005-0000-0000-0000B4020000}"/>
    <cellStyle name="Procentowy 7 2 4" xfId="287" xr:uid="{00000000-0005-0000-0000-0000B5020000}"/>
    <cellStyle name="Procentowy 7 2 5" xfId="490" xr:uid="{00000000-0005-0000-0000-0000B6020000}"/>
    <cellStyle name="Procentowy 7 2 6" xfId="739" xr:uid="{00000000-0005-0000-0000-0000B7020000}"/>
    <cellStyle name="Procentowy 7 3" xfId="176" xr:uid="{00000000-0005-0000-0000-0000B8020000}"/>
    <cellStyle name="Procentowy 7 3 2" xfId="375" xr:uid="{00000000-0005-0000-0000-0000B9020000}"/>
    <cellStyle name="Procentowy 7 3 3" xfId="578" xr:uid="{00000000-0005-0000-0000-0000BA020000}"/>
    <cellStyle name="Procentowy 7 4" xfId="274" xr:uid="{00000000-0005-0000-0000-0000BB020000}"/>
    <cellStyle name="Procentowy 7 5" xfId="477" xr:uid="{00000000-0005-0000-0000-0000BC020000}"/>
    <cellStyle name="Procentowy 7 6" xfId="740" xr:uid="{00000000-0005-0000-0000-0000BD020000}"/>
    <cellStyle name="Procentowy 7 7" xfId="741" xr:uid="{00000000-0005-0000-0000-0000BE020000}"/>
    <cellStyle name="Procentowy 8" xfId="52" xr:uid="{00000000-0005-0000-0000-0000BF020000}"/>
    <cellStyle name="Tekst objaśnienia 2" xfId="156" xr:uid="{00000000-0005-0000-0000-0000C0020000}"/>
    <cellStyle name="Tekst objaśnienia 3" xfId="742" xr:uid="{00000000-0005-0000-0000-0000C1020000}"/>
    <cellStyle name="Walutowy" xfId="1094" builtinId="4"/>
    <cellStyle name="Walutowy 10" xfId="1901" xr:uid="{D7A0A33B-92DD-4188-8D3D-DB6FBFC37C75}"/>
    <cellStyle name="Walutowy 2" xfId="4" xr:uid="{00000000-0005-0000-0000-0000C2020000}"/>
    <cellStyle name="Walutowy 2 10" xfId="850" xr:uid="{00000000-0005-0000-0000-0000C3020000}"/>
    <cellStyle name="Walutowy 2 10 2" xfId="1305" xr:uid="{5ECD341A-F55D-404B-922A-F0547116E471}"/>
    <cellStyle name="Walutowy 2 10 3" xfId="1707" xr:uid="{FAC884A8-BF46-44B4-A2E9-110E88D99B3F}"/>
    <cellStyle name="Walutowy 2 11" xfId="1098" xr:uid="{B9E1DADF-CBFA-4D4D-AA18-1C002A491B53}"/>
    <cellStyle name="Walutowy 2 12" xfId="1500" xr:uid="{27068F21-F7BF-4BC0-99F2-796BBD6248FC}"/>
    <cellStyle name="Walutowy 2 2" xfId="25" xr:uid="{00000000-0005-0000-0000-0000C4020000}"/>
    <cellStyle name="Walutowy 2 2 10" xfId="744" xr:uid="{00000000-0005-0000-0000-0000C5020000}"/>
    <cellStyle name="Walutowy 2 2 10 2" xfId="992" xr:uid="{00000000-0005-0000-0000-0000C6020000}"/>
    <cellStyle name="Walutowy 2 2 10 2 2" xfId="1412" xr:uid="{CF3C0C84-6AF8-461C-A9B1-3369034A2D44}"/>
    <cellStyle name="Walutowy 2 2 10 2 3" xfId="1814" xr:uid="{96F9E47D-6467-4411-AF9E-B4205034D9CE}"/>
    <cellStyle name="Walutowy 2 2 10 3" xfId="1218" xr:uid="{9AE1A779-04C7-4008-BA04-B4EF0853FB73}"/>
    <cellStyle name="Walutowy 2 2 10 4" xfId="1620" xr:uid="{20EBE4BE-80DD-43A9-9493-90441291C22A}"/>
    <cellStyle name="Walutowy 2 2 11" xfId="855" xr:uid="{00000000-0005-0000-0000-0000C7020000}"/>
    <cellStyle name="Walutowy 2 2 11 2" xfId="1306" xr:uid="{30E9394A-8F67-4941-9C7D-DC9492B4A269}"/>
    <cellStyle name="Walutowy 2 2 11 3" xfId="1708" xr:uid="{8F958180-AEB2-4CB3-A559-9F9205745EF1}"/>
    <cellStyle name="Walutowy 2 2 12" xfId="1099" xr:uid="{9C6315D4-4645-49ED-AB37-AD1CA1E8F7AA}"/>
    <cellStyle name="Walutowy 2 2 13" xfId="1501" xr:uid="{D98478B2-8EC8-4D1F-B2C7-D94946933DC8}"/>
    <cellStyle name="Walutowy 2 2 2" xfId="55" xr:uid="{00000000-0005-0000-0000-0000C8020000}"/>
    <cellStyle name="Walutowy 2 2 2 10" xfId="1104" xr:uid="{112EC6A6-3915-441B-8EAD-FD32C0A36538}"/>
    <cellStyle name="Walutowy 2 2 2 11" xfId="1506" xr:uid="{FC227B6A-297A-44FE-9A15-1CC63BCB4428}"/>
    <cellStyle name="Walutowy 2 2 2 2" xfId="74" xr:uid="{00000000-0005-0000-0000-0000C9020000}"/>
    <cellStyle name="Walutowy 2 2 2 2 2" xfId="195" xr:uid="{00000000-0005-0000-0000-0000CA020000}"/>
    <cellStyle name="Walutowy 2 2 2 2 2 2" xfId="394" xr:uid="{00000000-0005-0000-0000-0000CB020000}"/>
    <cellStyle name="Walutowy 2 2 2 2 2 2 2" xfId="803" xr:uid="{00000000-0005-0000-0000-0000CC020000}"/>
    <cellStyle name="Walutowy 2 2 2 2 2 2 2 2" xfId="1048" xr:uid="{00000000-0005-0000-0000-0000CD020000}"/>
    <cellStyle name="Walutowy 2 2 2 2 2 2 2 2 2" xfId="1453" xr:uid="{546B2E75-FCF2-4279-B164-7465B1D8F9CA}"/>
    <cellStyle name="Walutowy 2 2 2 2 2 2 2 2 3" xfId="1855" xr:uid="{B38AB626-681E-49E4-BAF0-AB1CF4A96D9A}"/>
    <cellStyle name="Walutowy 2 2 2 2 2 2 2 3" xfId="1259" xr:uid="{8544E32E-5F75-4AB1-9680-4F8E1DB8192B}"/>
    <cellStyle name="Walutowy 2 2 2 2 2 2 2 4" xfId="1661" xr:uid="{3B640C48-E20E-409D-84B9-56E677B8F64E}"/>
    <cellStyle name="Walutowy 2 2 2 2 2 2 3" xfId="924" xr:uid="{00000000-0005-0000-0000-0000CE020000}"/>
    <cellStyle name="Walutowy 2 2 2 2 2 2 3 2" xfId="1367" xr:uid="{16E73FC8-389E-4F45-81BD-1CD6DB288C2C}"/>
    <cellStyle name="Walutowy 2 2 2 2 2 2 3 3" xfId="1769" xr:uid="{0FE7F159-4CE6-4030-95C7-6C5242149006}"/>
    <cellStyle name="Walutowy 2 2 2 2 2 2 4" xfId="1163" xr:uid="{DF37866F-291B-4C06-9024-100CD1D0FBD3}"/>
    <cellStyle name="Walutowy 2 2 2 2 2 2 5" xfId="1565" xr:uid="{030E5236-55C3-40B5-9C2F-24F2CB9C2C5A}"/>
    <cellStyle name="Walutowy 2 2 2 2 2 3" xfId="597" xr:uid="{00000000-0005-0000-0000-0000CF020000}"/>
    <cellStyle name="Walutowy 2 2 2 2 2 3 2" xfId="959" xr:uid="{00000000-0005-0000-0000-0000D0020000}"/>
    <cellStyle name="Walutowy 2 2 2 2 2 3 2 2" xfId="1402" xr:uid="{AA4928CB-E2DE-46C0-B89B-DAD9F815D9E9}"/>
    <cellStyle name="Walutowy 2 2 2 2 2 3 2 3" xfId="1804" xr:uid="{2851499A-B2FE-4B86-A171-FFB3CDC885D0}"/>
    <cellStyle name="Walutowy 2 2 2 2 2 3 3" xfId="1200" xr:uid="{7F06AC39-C090-4D46-85A1-3CFECA7F8A77}"/>
    <cellStyle name="Walutowy 2 2 2 2 2 3 4" xfId="1602" xr:uid="{EA6AA6BE-6C49-47C2-9C16-95F9B471D2C3}"/>
    <cellStyle name="Walutowy 2 2 2 2 2 4" xfId="746" xr:uid="{00000000-0005-0000-0000-0000D1020000}"/>
    <cellStyle name="Walutowy 2 2 2 2 2 4 2" xfId="994" xr:uid="{00000000-0005-0000-0000-0000D2020000}"/>
    <cellStyle name="Walutowy 2 2 2 2 2 4 2 2" xfId="1414" xr:uid="{0BDEF386-F095-45FC-BFBE-8A19FA3C89E9}"/>
    <cellStyle name="Walutowy 2 2 2 2 2 4 2 3" xfId="1816" xr:uid="{350A10AF-3134-49CF-9FCD-FD7EFE31799D}"/>
    <cellStyle name="Walutowy 2 2 2 2 2 4 3" xfId="1220" xr:uid="{96ABE397-14BF-4589-882A-8313A5322749}"/>
    <cellStyle name="Walutowy 2 2 2 2 2 4 4" xfId="1622" xr:uid="{832EE086-988B-4F7E-B26B-6C06D676E15D}"/>
    <cellStyle name="Walutowy 2 2 2 2 2 5" xfId="887" xr:uid="{00000000-0005-0000-0000-0000D3020000}"/>
    <cellStyle name="Walutowy 2 2 2 2 2 5 2" xfId="1333" xr:uid="{89858102-505E-45F0-BFB2-53BA0CE8B186}"/>
    <cellStyle name="Walutowy 2 2 2 2 2 5 3" xfId="1735" xr:uid="{333E6F08-53D4-4C3E-AF94-500DAAD6D36F}"/>
    <cellStyle name="Walutowy 2 2 2 2 2 6" xfId="1127" xr:uid="{D77781AA-CC59-4D2B-B790-CACB464B0B21}"/>
    <cellStyle name="Walutowy 2 2 2 2 2 7" xfId="1529" xr:uid="{F3990CBA-68CD-4AFD-A8B9-846C51F3F877}"/>
    <cellStyle name="Walutowy 2 2 2 2 3" xfId="293" xr:uid="{00000000-0005-0000-0000-0000D4020000}"/>
    <cellStyle name="Walutowy 2 2 2 2 3 2" xfId="804" xr:uid="{00000000-0005-0000-0000-0000D5020000}"/>
    <cellStyle name="Walutowy 2 2 2 2 3 2 2" xfId="1049" xr:uid="{00000000-0005-0000-0000-0000D6020000}"/>
    <cellStyle name="Walutowy 2 2 2 2 3 2 2 2" xfId="1454" xr:uid="{94AF5C0B-0C22-421E-B28B-FFBA528BB419}"/>
    <cellStyle name="Walutowy 2 2 2 2 3 2 2 3" xfId="1856" xr:uid="{3C655381-C3E9-4B5A-8BEA-8B1D1FD0E14D}"/>
    <cellStyle name="Walutowy 2 2 2 2 3 2 3" xfId="1260" xr:uid="{6E2AD40B-3B4C-44AC-87E5-B2FA01597785}"/>
    <cellStyle name="Walutowy 2 2 2 2 3 2 4" xfId="1662" xr:uid="{6188CD59-AD29-4152-8C70-24911FAB01A9}"/>
    <cellStyle name="Walutowy 2 2 2 2 3 3" xfId="907" xr:uid="{00000000-0005-0000-0000-0000D7020000}"/>
    <cellStyle name="Walutowy 2 2 2 2 3 3 2" xfId="1350" xr:uid="{A0A2AAD7-A8B9-4EBD-A78D-6064C4656DE8}"/>
    <cellStyle name="Walutowy 2 2 2 2 3 3 3" xfId="1752" xr:uid="{E5B275E8-EB30-41D2-9599-B228ECE3E8FE}"/>
    <cellStyle name="Walutowy 2 2 2 2 3 4" xfId="1145" xr:uid="{9DF8ADA3-187E-49E0-A609-71029E121655}"/>
    <cellStyle name="Walutowy 2 2 2 2 3 5" xfId="1547" xr:uid="{DF7C6866-B096-4BB6-8A0C-B387F3B4DDDA}"/>
    <cellStyle name="Walutowy 2 2 2 2 4" xfId="496" xr:uid="{00000000-0005-0000-0000-0000D8020000}"/>
    <cellStyle name="Walutowy 2 2 2 2 4 2" xfId="942" xr:uid="{00000000-0005-0000-0000-0000D9020000}"/>
    <cellStyle name="Walutowy 2 2 2 2 4 2 2" xfId="1385" xr:uid="{3324F4BF-CBF9-4D09-ACBE-5669F987BFDE}"/>
    <cellStyle name="Walutowy 2 2 2 2 4 2 3" xfId="1787" xr:uid="{350DB684-07C3-49F6-986F-4BE850E1F112}"/>
    <cellStyle name="Walutowy 2 2 2 2 4 3" xfId="1182" xr:uid="{7320272A-F646-4B4C-9F98-7367CD549D4F}"/>
    <cellStyle name="Walutowy 2 2 2 2 4 4" xfId="1584" xr:uid="{9BD997EB-0691-4DCE-8F11-8E1E72853EE2}"/>
    <cellStyle name="Walutowy 2 2 2 2 5" xfId="745" xr:uid="{00000000-0005-0000-0000-0000DA020000}"/>
    <cellStyle name="Walutowy 2 2 2 2 5 2" xfId="993" xr:uid="{00000000-0005-0000-0000-0000DB020000}"/>
    <cellStyle name="Walutowy 2 2 2 2 5 2 2" xfId="1413" xr:uid="{F6170254-BFFC-4452-9B1C-64C373327C25}"/>
    <cellStyle name="Walutowy 2 2 2 2 5 2 3" xfId="1815" xr:uid="{282B1BD6-E5A7-4881-AB5B-BA487121B35F}"/>
    <cellStyle name="Walutowy 2 2 2 2 5 3" xfId="1219" xr:uid="{471E9265-8EEE-4A56-A8FC-296B5A309B5C}"/>
    <cellStyle name="Walutowy 2 2 2 2 5 4" xfId="1621" xr:uid="{3A209E20-4D67-43F5-8D95-673EB35D19B6}"/>
    <cellStyle name="Walutowy 2 2 2 2 6" xfId="865" xr:uid="{00000000-0005-0000-0000-0000DC020000}"/>
    <cellStyle name="Walutowy 2 2 2 2 6 2" xfId="1316" xr:uid="{62A45359-D2BF-47A0-9DB6-B347E9DBFB28}"/>
    <cellStyle name="Walutowy 2 2 2 2 6 3" xfId="1718" xr:uid="{0C3A1222-F244-4897-8215-9058D9404164}"/>
    <cellStyle name="Walutowy 2 2 2 2 7" xfId="1109" xr:uid="{C833AB7A-2219-40C5-915A-36B262794281}"/>
    <cellStyle name="Walutowy 2 2 2 2 8" xfId="1511" xr:uid="{E7308D85-EF60-4EE8-A2AC-7E35D655E714}"/>
    <cellStyle name="Walutowy 2 2 2 3" xfId="181" xr:uid="{00000000-0005-0000-0000-0000DD020000}"/>
    <cellStyle name="Walutowy 2 2 2 3 2" xfId="380" xr:uid="{00000000-0005-0000-0000-0000DE020000}"/>
    <cellStyle name="Walutowy 2 2 2 3 2 2" xfId="805" xr:uid="{00000000-0005-0000-0000-0000DF020000}"/>
    <cellStyle name="Walutowy 2 2 2 3 2 2 2" xfId="1050" xr:uid="{00000000-0005-0000-0000-0000E0020000}"/>
    <cellStyle name="Walutowy 2 2 2 3 2 2 2 2" xfId="1455" xr:uid="{4C988EBC-6923-4EBA-8954-CB39AED7D57A}"/>
    <cellStyle name="Walutowy 2 2 2 3 2 2 2 3" xfId="1857" xr:uid="{63DED08A-37AE-4E4B-8AAB-D37829638085}"/>
    <cellStyle name="Walutowy 2 2 2 3 2 2 3" xfId="1261" xr:uid="{3282793D-1A0A-4886-BB77-787492E89245}"/>
    <cellStyle name="Walutowy 2 2 2 3 2 2 4" xfId="1663" xr:uid="{B891E10D-9BD4-45B3-B060-25B8346D5976}"/>
    <cellStyle name="Walutowy 2 2 2 3 2 3" xfId="919" xr:uid="{00000000-0005-0000-0000-0000E1020000}"/>
    <cellStyle name="Walutowy 2 2 2 3 2 3 2" xfId="1362" xr:uid="{BD11A393-0937-4355-961D-E49F38BB982F}"/>
    <cellStyle name="Walutowy 2 2 2 3 2 3 3" xfId="1764" xr:uid="{8DAFD5E4-4631-4D6E-A440-1547B23FEBBB}"/>
    <cellStyle name="Walutowy 2 2 2 3 2 4" xfId="1158" xr:uid="{7E661358-2154-4498-8069-63EAA37A0CF9}"/>
    <cellStyle name="Walutowy 2 2 2 3 2 5" xfId="1560" xr:uid="{863B168E-A76E-4078-B623-6892249C804D}"/>
    <cellStyle name="Walutowy 2 2 2 3 3" xfId="583" xr:uid="{00000000-0005-0000-0000-0000E2020000}"/>
    <cellStyle name="Walutowy 2 2 2 3 3 2" xfId="954" xr:uid="{00000000-0005-0000-0000-0000E3020000}"/>
    <cellStyle name="Walutowy 2 2 2 3 3 2 2" xfId="1397" xr:uid="{1A0F0D19-65EF-4968-8F95-DFD5884D2180}"/>
    <cellStyle name="Walutowy 2 2 2 3 3 2 3" xfId="1799" xr:uid="{89186D53-676E-4B79-AADB-A98DA481C813}"/>
    <cellStyle name="Walutowy 2 2 2 3 3 3" xfId="1195" xr:uid="{C3378299-CF1F-4187-AE93-A27F5907621F}"/>
    <cellStyle name="Walutowy 2 2 2 3 3 4" xfId="1597" xr:uid="{D4FABD0F-DE7F-45E5-8CEC-8FBDA4C238CF}"/>
    <cellStyle name="Walutowy 2 2 2 3 4" xfId="747" xr:uid="{00000000-0005-0000-0000-0000E4020000}"/>
    <cellStyle name="Walutowy 2 2 2 3 4 2" xfId="995" xr:uid="{00000000-0005-0000-0000-0000E5020000}"/>
    <cellStyle name="Walutowy 2 2 2 3 4 2 2" xfId="1415" xr:uid="{60B61540-311F-4967-B2A6-51635D14BC0E}"/>
    <cellStyle name="Walutowy 2 2 2 3 4 2 3" xfId="1817" xr:uid="{70C2C188-ED7E-4B65-A862-A0FB1A619018}"/>
    <cellStyle name="Walutowy 2 2 2 3 4 3" xfId="1221" xr:uid="{38A6A6B4-AABB-42A8-AE36-BD9F2E40B55A}"/>
    <cellStyle name="Walutowy 2 2 2 3 4 4" xfId="1623" xr:uid="{7CA5DCCD-B7E4-4D82-BA85-A6D346CC5EF4}"/>
    <cellStyle name="Walutowy 2 2 2 3 5" xfId="882" xr:uid="{00000000-0005-0000-0000-0000E6020000}"/>
    <cellStyle name="Walutowy 2 2 2 3 5 2" xfId="1328" xr:uid="{9F002438-E3B8-4F41-9E95-B95484498D81}"/>
    <cellStyle name="Walutowy 2 2 2 3 5 3" xfId="1730" xr:uid="{9353FF63-4DDF-4B98-8AA2-5B1CA64B4165}"/>
    <cellStyle name="Walutowy 2 2 2 3 6" xfId="1122" xr:uid="{6D89A6ED-BF8A-4E54-BF64-6611C6677BD9}"/>
    <cellStyle name="Walutowy 2 2 2 3 7" xfId="1524" xr:uid="{A861EE70-A2D4-471F-8A66-96E29026BCD4}"/>
    <cellStyle name="Walutowy 2 2 2 4" xfId="279" xr:uid="{00000000-0005-0000-0000-0000E7020000}"/>
    <cellStyle name="Walutowy 2 2 2 4 2" xfId="806" xr:uid="{00000000-0005-0000-0000-0000E8020000}"/>
    <cellStyle name="Walutowy 2 2 2 4 2 2" xfId="1051" xr:uid="{00000000-0005-0000-0000-0000E9020000}"/>
    <cellStyle name="Walutowy 2 2 2 4 2 2 2" xfId="1456" xr:uid="{58A49C4E-D4A6-4D21-8AC9-B7714B910A2E}"/>
    <cellStyle name="Walutowy 2 2 2 4 2 2 3" xfId="1858" xr:uid="{A0E18025-379B-4725-9D7A-0882E331F300}"/>
    <cellStyle name="Walutowy 2 2 2 4 2 3" xfId="1262" xr:uid="{72D49AD6-EE2B-404E-8C12-2E1638E4C2A5}"/>
    <cellStyle name="Walutowy 2 2 2 4 2 4" xfId="1664" xr:uid="{970B4FDC-140F-48E4-A4CF-D7426C4C05B7}"/>
    <cellStyle name="Walutowy 2 2 2 4 3" xfId="748" xr:uid="{00000000-0005-0000-0000-0000EA020000}"/>
    <cellStyle name="Walutowy 2 2 2 4 3 2" xfId="996" xr:uid="{00000000-0005-0000-0000-0000EB020000}"/>
    <cellStyle name="Walutowy 2 2 2 4 3 2 2" xfId="1416" xr:uid="{429B8BEC-4D3F-4F5B-8A22-F7925517CACE}"/>
    <cellStyle name="Walutowy 2 2 2 4 3 2 3" xfId="1818" xr:uid="{DDDEB02E-97EF-40B8-B1BC-B1CF73EFA51C}"/>
    <cellStyle name="Walutowy 2 2 2 4 3 3" xfId="1222" xr:uid="{95C5CE8D-2C97-47AC-B96A-97008E69040C}"/>
    <cellStyle name="Walutowy 2 2 2 4 3 4" xfId="1624" xr:uid="{8BB4C0FC-C746-4AE8-BE42-2FD0EB59F5A1}"/>
    <cellStyle name="Walutowy 2 2 2 4 4" xfId="902" xr:uid="{00000000-0005-0000-0000-0000EC020000}"/>
    <cellStyle name="Walutowy 2 2 2 4 4 2" xfId="1345" xr:uid="{EF0B0466-EAC6-440F-A75B-C2CD12858F54}"/>
    <cellStyle name="Walutowy 2 2 2 4 4 3" xfId="1747" xr:uid="{691DD2E2-C0C7-4935-93FB-A55838D1C5BA}"/>
    <cellStyle name="Walutowy 2 2 2 4 5" xfId="1140" xr:uid="{3357E180-09CA-4642-BCDF-10C8861B19B0}"/>
    <cellStyle name="Walutowy 2 2 2 4 6" xfId="1542" xr:uid="{EBFFA041-5F16-4C54-B25A-BDAD4C6B346F}"/>
    <cellStyle name="Walutowy 2 2 2 5" xfId="482" xr:uid="{00000000-0005-0000-0000-0000ED020000}"/>
    <cellStyle name="Walutowy 2 2 2 5 2" xfId="807" xr:uid="{00000000-0005-0000-0000-0000EE020000}"/>
    <cellStyle name="Walutowy 2 2 2 5 2 2" xfId="1052" xr:uid="{00000000-0005-0000-0000-0000EF020000}"/>
    <cellStyle name="Walutowy 2 2 2 5 2 2 2" xfId="1457" xr:uid="{DE760ACA-6B2E-42F8-ABFF-FE2B6894B6C2}"/>
    <cellStyle name="Walutowy 2 2 2 5 2 2 3" xfId="1859" xr:uid="{BB4B5BD7-3A3C-41A7-898A-F9CF2468C4C6}"/>
    <cellStyle name="Walutowy 2 2 2 5 2 3" xfId="1263" xr:uid="{7B149F2D-8E7B-4076-A4BD-BD9251EBE214}"/>
    <cellStyle name="Walutowy 2 2 2 5 2 4" xfId="1665" xr:uid="{B9D39577-29C8-4391-BDB2-DA1E4E4B941A}"/>
    <cellStyle name="Walutowy 2 2 2 5 3" xfId="749" xr:uid="{00000000-0005-0000-0000-0000F0020000}"/>
    <cellStyle name="Walutowy 2 2 2 5 3 2" xfId="997" xr:uid="{00000000-0005-0000-0000-0000F1020000}"/>
    <cellStyle name="Walutowy 2 2 2 5 3 2 2" xfId="1417" xr:uid="{28CB5021-1168-4D8E-A323-AE3108AB02A0}"/>
    <cellStyle name="Walutowy 2 2 2 5 3 2 3" xfId="1819" xr:uid="{7C66C588-A189-40D6-A5C7-BDE5E4BE52C7}"/>
    <cellStyle name="Walutowy 2 2 2 5 3 3" xfId="1223" xr:uid="{C541DE44-911E-43B7-88A5-B5A9A753F374}"/>
    <cellStyle name="Walutowy 2 2 2 5 3 4" xfId="1625" xr:uid="{C3A8E302-5A2C-4481-8697-8CC023AC8FD0}"/>
    <cellStyle name="Walutowy 2 2 2 5 4" xfId="937" xr:uid="{00000000-0005-0000-0000-0000F2020000}"/>
    <cellStyle name="Walutowy 2 2 2 5 4 2" xfId="1380" xr:uid="{B4D868C3-4B65-4956-8F65-719ACA840055}"/>
    <cellStyle name="Walutowy 2 2 2 5 4 3" xfId="1782" xr:uid="{EE604522-1281-46FF-A3CA-B93A3567DB63}"/>
    <cellStyle name="Walutowy 2 2 2 5 5" xfId="1177" xr:uid="{240EE5F9-79DF-4DCD-ACB8-383C7851E5B9}"/>
    <cellStyle name="Walutowy 2 2 2 5 6" xfId="1579" xr:uid="{39C621C7-1FC3-4203-BEA9-DF6C1E962295}"/>
    <cellStyle name="Walutowy 2 2 2 6" xfId="674" xr:uid="{00000000-0005-0000-0000-0000F3020000}"/>
    <cellStyle name="Walutowy 2 2 2 6 2" xfId="808" xr:uid="{00000000-0005-0000-0000-0000F4020000}"/>
    <cellStyle name="Walutowy 2 2 2 6 2 2" xfId="1053" xr:uid="{00000000-0005-0000-0000-0000F5020000}"/>
    <cellStyle name="Walutowy 2 2 2 6 2 2 2" xfId="1458" xr:uid="{7D70C3BB-4D96-415F-A3F6-EB267B7C8A65}"/>
    <cellStyle name="Walutowy 2 2 2 6 2 2 3" xfId="1860" xr:uid="{5650B184-AD13-41DE-A7B6-3B33CFAF30DD}"/>
    <cellStyle name="Walutowy 2 2 2 6 2 3" xfId="1264" xr:uid="{69F9293C-4ADF-4BC7-9E37-693914B28980}"/>
    <cellStyle name="Walutowy 2 2 2 6 2 4" xfId="1666" xr:uid="{2C05D5B1-E5A5-4237-9066-A6B76B8E9D1D}"/>
    <cellStyle name="Walutowy 2 2 2 6 3" xfId="971" xr:uid="{00000000-0005-0000-0000-0000F6020000}"/>
    <cellStyle name="Walutowy 2 2 2 6 3 2" xfId="1410" xr:uid="{F44A5B1C-1E0D-474C-922B-29FB04A83A79}"/>
    <cellStyle name="Walutowy 2 2 2 6 3 3" xfId="1812" xr:uid="{2E926D5E-6F3A-43CE-99EA-0100CE576330}"/>
    <cellStyle name="Walutowy 2 2 2 6 4" xfId="1209" xr:uid="{47E94C93-964C-402C-A047-43592DAF24D2}"/>
    <cellStyle name="Walutowy 2 2 2 6 5" xfId="1611" xr:uid="{CBD85A2D-994A-4DFB-A14B-1B286CDFB912}"/>
    <cellStyle name="Walutowy 2 2 2 7" xfId="809" xr:uid="{00000000-0005-0000-0000-0000F7020000}"/>
    <cellStyle name="Walutowy 2 2 2 7 2" xfId="1054" xr:uid="{00000000-0005-0000-0000-0000F8020000}"/>
    <cellStyle name="Walutowy 2 2 2 7 2 2" xfId="1459" xr:uid="{A053B537-A7DC-46E1-9E68-B7FC04221505}"/>
    <cellStyle name="Walutowy 2 2 2 7 2 3" xfId="1861" xr:uid="{950F0C0A-4225-4D0A-8582-584161D25C7F}"/>
    <cellStyle name="Walutowy 2 2 2 7 3" xfId="1265" xr:uid="{75CBED84-CD05-4A62-8695-FFAC1D4B07D5}"/>
    <cellStyle name="Walutowy 2 2 2 7 4" xfId="1667" xr:uid="{36817E5E-8848-43D7-9B7F-041101D8BD0F}"/>
    <cellStyle name="Walutowy 2 2 2 8" xfId="848" xr:uid="{00000000-0005-0000-0000-0000F9020000}"/>
    <cellStyle name="Walutowy 2 2 2 8 2" xfId="1093" xr:uid="{00000000-0005-0000-0000-0000FA020000}"/>
    <cellStyle name="Walutowy 2 2 2 8 2 2" xfId="1498" xr:uid="{404E8D67-EB66-40ED-B0BC-31C933B2B92D}"/>
    <cellStyle name="Walutowy 2 2 2 8 2 3" xfId="1900" xr:uid="{CB10A3DE-D3F7-419F-AFB9-2376EAF771D9}"/>
    <cellStyle name="Walutowy 2 2 2 8 3" xfId="1304" xr:uid="{5F328DD1-B601-41B2-886C-682056A9ECD7}"/>
    <cellStyle name="Walutowy 2 2 2 8 4" xfId="1706" xr:uid="{10BFDD7C-EBD9-4506-9A39-F6D1060484EE}"/>
    <cellStyle name="Walutowy 2 2 2 9" xfId="860" xr:uid="{00000000-0005-0000-0000-0000FB020000}"/>
    <cellStyle name="Walutowy 2 2 2 9 2" xfId="1311" xr:uid="{73438A98-74FA-481F-8D61-817413AA57C8}"/>
    <cellStyle name="Walutowy 2 2 2 9 3" xfId="1713" xr:uid="{63CE006C-8896-487B-BDAA-AFF37EC101C1}"/>
    <cellStyle name="Walutowy 2 2 3" xfId="125" xr:uid="{00000000-0005-0000-0000-0000FC020000}"/>
    <cellStyle name="Walutowy 2 2 3 2" xfId="240" xr:uid="{00000000-0005-0000-0000-0000FD020000}"/>
    <cellStyle name="Walutowy 2 2 3 2 2" xfId="444" xr:uid="{00000000-0005-0000-0000-0000FE020000}"/>
    <cellStyle name="Walutowy 2 2 3 2 2 2" xfId="810" xr:uid="{00000000-0005-0000-0000-0000FF020000}"/>
    <cellStyle name="Walutowy 2 2 3 2 2 2 2" xfId="1055" xr:uid="{00000000-0005-0000-0000-000000030000}"/>
    <cellStyle name="Walutowy 2 2 3 2 2 2 2 2" xfId="1460" xr:uid="{D45EEFEC-8C8C-4F57-97ED-6C2597AD38A9}"/>
    <cellStyle name="Walutowy 2 2 3 2 2 2 2 3" xfId="1862" xr:uid="{1F1A202B-E28F-42CD-9DF0-AFFEC6E72F4B}"/>
    <cellStyle name="Walutowy 2 2 3 2 2 2 3" xfId="1266" xr:uid="{BB5172A1-DDAA-44E0-AA87-00D2ACB8C725}"/>
    <cellStyle name="Walutowy 2 2 3 2 2 2 4" xfId="1668" xr:uid="{ACD3ACAC-F16C-4F3C-AF1C-F621384471C8}"/>
    <cellStyle name="Walutowy 2 2 3 2 2 3" xfId="925" xr:uid="{00000000-0005-0000-0000-000001030000}"/>
    <cellStyle name="Walutowy 2 2 3 2 2 3 2" xfId="1368" xr:uid="{CF1E2A85-08E7-450C-B50E-B46F65DB8EEE}"/>
    <cellStyle name="Walutowy 2 2 3 2 2 3 3" xfId="1770" xr:uid="{312A8FE0-014E-468A-BA07-1D6E35B08A68}"/>
    <cellStyle name="Walutowy 2 2 3 2 2 4" xfId="1165" xr:uid="{09B694C8-AAEA-466E-B253-3BA1F0F2C423}"/>
    <cellStyle name="Walutowy 2 2 3 2 2 5" xfId="1567" xr:uid="{AFA38A01-7163-46D3-8A21-5124B8270E5C}"/>
    <cellStyle name="Walutowy 2 2 3 2 3" xfId="647" xr:uid="{00000000-0005-0000-0000-000002030000}"/>
    <cellStyle name="Walutowy 2 2 3 2 3 2" xfId="960" xr:uid="{00000000-0005-0000-0000-000003030000}"/>
    <cellStyle name="Walutowy 2 2 3 2 3 2 2" xfId="1403" xr:uid="{69B43503-F1A5-4AD1-B33F-585FFB94547B}"/>
    <cellStyle name="Walutowy 2 2 3 2 3 2 3" xfId="1805" xr:uid="{45632296-9B08-4FF5-ABD6-EEB2A9C9570A}"/>
    <cellStyle name="Walutowy 2 2 3 2 3 3" xfId="1202" xr:uid="{7EB8C9F0-EE71-4FC9-9854-618C37F1D61B}"/>
    <cellStyle name="Walutowy 2 2 3 2 3 4" xfId="1604" xr:uid="{7668B0E8-33A7-482F-B057-49D5699FEA7F}"/>
    <cellStyle name="Walutowy 2 2 3 2 4" xfId="751" xr:uid="{00000000-0005-0000-0000-000004030000}"/>
    <cellStyle name="Walutowy 2 2 3 2 4 2" xfId="999" xr:uid="{00000000-0005-0000-0000-000005030000}"/>
    <cellStyle name="Walutowy 2 2 3 2 4 2 2" xfId="1419" xr:uid="{62E60474-A614-477D-B2E2-1DA818FB2252}"/>
    <cellStyle name="Walutowy 2 2 3 2 4 2 3" xfId="1821" xr:uid="{12698EE4-69C4-49C1-A9E9-0F1CF78E775F}"/>
    <cellStyle name="Walutowy 2 2 3 2 4 3" xfId="1225" xr:uid="{C4C11E7F-8AEB-43EF-B49F-66E66066A768}"/>
    <cellStyle name="Walutowy 2 2 3 2 4 4" xfId="1627" xr:uid="{47DE0ECC-35F7-4738-B809-542CE44852E5}"/>
    <cellStyle name="Walutowy 2 2 3 2 5" xfId="888" xr:uid="{00000000-0005-0000-0000-000006030000}"/>
    <cellStyle name="Walutowy 2 2 3 2 5 2" xfId="1334" xr:uid="{6C18F18F-DE50-4128-AFBA-BA4AE412B647}"/>
    <cellStyle name="Walutowy 2 2 3 2 5 3" xfId="1736" xr:uid="{01694C71-A0FF-441A-BC62-D0CE6B7E074D}"/>
    <cellStyle name="Walutowy 2 2 3 2 6" xfId="1129" xr:uid="{92091DC2-049F-403C-992E-D0918C18EFC8}"/>
    <cellStyle name="Walutowy 2 2 3 2 7" xfId="1531" xr:uid="{8A5E37F3-DB03-4342-B0C9-591AF9F56B62}"/>
    <cellStyle name="Walutowy 2 2 3 3" xfId="343" xr:uid="{00000000-0005-0000-0000-000007030000}"/>
    <cellStyle name="Walutowy 2 2 3 3 2" xfId="811" xr:uid="{00000000-0005-0000-0000-000008030000}"/>
    <cellStyle name="Walutowy 2 2 3 3 2 2" xfId="1056" xr:uid="{00000000-0005-0000-0000-000009030000}"/>
    <cellStyle name="Walutowy 2 2 3 3 2 2 2" xfId="1461" xr:uid="{5787DF25-6460-4E50-99A4-5A77052BCEA8}"/>
    <cellStyle name="Walutowy 2 2 3 3 2 2 3" xfId="1863" xr:uid="{A9222E6B-9654-49C0-8353-D10BECEA20E0}"/>
    <cellStyle name="Walutowy 2 2 3 3 2 3" xfId="1267" xr:uid="{F819CDA5-20B9-4BDB-B796-8CA9875BE268}"/>
    <cellStyle name="Walutowy 2 2 3 3 2 4" xfId="1669" xr:uid="{65AA2685-3C4D-4EA2-9C9E-80DF0351CAB5}"/>
    <cellStyle name="Walutowy 2 2 3 3 3" xfId="752" xr:uid="{00000000-0005-0000-0000-00000A030000}"/>
    <cellStyle name="Walutowy 2 2 3 3 3 2" xfId="1000" xr:uid="{00000000-0005-0000-0000-00000B030000}"/>
    <cellStyle name="Walutowy 2 2 3 3 3 2 2" xfId="1420" xr:uid="{BB68290E-BE4E-42A1-BD27-15256058155D}"/>
    <cellStyle name="Walutowy 2 2 3 3 3 2 3" xfId="1822" xr:uid="{87EB70B4-6C44-4B54-8834-3F825018B7C5}"/>
    <cellStyle name="Walutowy 2 2 3 3 3 3" xfId="1226" xr:uid="{283DC6AB-BA13-45E3-BC82-216AF6E478CC}"/>
    <cellStyle name="Walutowy 2 2 3 3 3 4" xfId="1628" xr:uid="{6EBCD898-3FCF-4B1B-BB91-A31AFA2AD23F}"/>
    <cellStyle name="Walutowy 2 2 3 3 4" xfId="908" xr:uid="{00000000-0005-0000-0000-00000C030000}"/>
    <cellStyle name="Walutowy 2 2 3 3 4 2" xfId="1351" xr:uid="{FE438B03-C521-4B39-A5EB-7A9AA728B7F4}"/>
    <cellStyle name="Walutowy 2 2 3 3 4 3" xfId="1753" xr:uid="{B3B1DF0C-432F-44C2-99A0-46231B972E10}"/>
    <cellStyle name="Walutowy 2 2 3 3 5" xfId="1147" xr:uid="{C0ED1D01-300D-43D2-A145-747017B95967}"/>
    <cellStyle name="Walutowy 2 2 3 3 6" xfId="1549" xr:uid="{DB2B8908-E0F2-4E81-818A-A653A92DCB63}"/>
    <cellStyle name="Walutowy 2 2 3 4" xfId="546" xr:uid="{00000000-0005-0000-0000-00000D030000}"/>
    <cellStyle name="Walutowy 2 2 3 4 2" xfId="812" xr:uid="{00000000-0005-0000-0000-00000E030000}"/>
    <cellStyle name="Walutowy 2 2 3 4 2 2" xfId="1057" xr:uid="{00000000-0005-0000-0000-00000F030000}"/>
    <cellStyle name="Walutowy 2 2 3 4 2 2 2" xfId="1462" xr:uid="{04FA6337-3F6F-4B01-90BD-0CEBEC6E143E}"/>
    <cellStyle name="Walutowy 2 2 3 4 2 2 3" xfId="1864" xr:uid="{2725909E-62F6-460E-9A6B-582D3F86F64F}"/>
    <cellStyle name="Walutowy 2 2 3 4 2 3" xfId="1268" xr:uid="{B9B06901-7DF4-4D2B-9A4B-55B38F0EFB9F}"/>
    <cellStyle name="Walutowy 2 2 3 4 2 4" xfId="1670" xr:uid="{8E8549B4-D31B-47EB-A55E-BAF12DAB2F63}"/>
    <cellStyle name="Walutowy 2 2 3 4 3" xfId="753" xr:uid="{00000000-0005-0000-0000-000010030000}"/>
    <cellStyle name="Walutowy 2 2 3 4 3 2" xfId="1001" xr:uid="{00000000-0005-0000-0000-000011030000}"/>
    <cellStyle name="Walutowy 2 2 3 4 3 2 2" xfId="1421" xr:uid="{15D1A8E8-2C0D-4F49-8CF0-EE154B5C8A51}"/>
    <cellStyle name="Walutowy 2 2 3 4 3 2 3" xfId="1823" xr:uid="{68A83D1A-BA50-4969-A548-007B06F245E2}"/>
    <cellStyle name="Walutowy 2 2 3 4 3 3" xfId="1227" xr:uid="{30DDADA7-D1EB-402D-A64E-B1ACC65CF6C3}"/>
    <cellStyle name="Walutowy 2 2 3 4 3 4" xfId="1629" xr:uid="{4C3BDD7B-202D-4B8A-AE90-22D5BF992F2D}"/>
    <cellStyle name="Walutowy 2 2 3 4 4" xfId="943" xr:uid="{00000000-0005-0000-0000-000012030000}"/>
    <cellStyle name="Walutowy 2 2 3 4 4 2" xfId="1386" xr:uid="{5503B74D-7D7D-4618-AF63-50DB6E957CDD}"/>
    <cellStyle name="Walutowy 2 2 3 4 4 3" xfId="1788" xr:uid="{86BB9992-9668-4C93-8FA0-DC752928FA5D}"/>
    <cellStyle name="Walutowy 2 2 3 4 5" xfId="1184" xr:uid="{04A20323-65A3-4A27-A062-44AEB7F99238}"/>
    <cellStyle name="Walutowy 2 2 3 4 6" xfId="1586" xr:uid="{422D8217-095A-4448-B258-F74FD789CE4E}"/>
    <cellStyle name="Walutowy 2 2 3 5" xfId="813" xr:uid="{00000000-0005-0000-0000-000013030000}"/>
    <cellStyle name="Walutowy 2 2 3 5 2" xfId="1058" xr:uid="{00000000-0005-0000-0000-000014030000}"/>
    <cellStyle name="Walutowy 2 2 3 5 2 2" xfId="1463" xr:uid="{26E40D18-9026-4CA4-B042-DA7A53D953BB}"/>
    <cellStyle name="Walutowy 2 2 3 5 2 3" xfId="1865" xr:uid="{B0215424-F27D-47FF-BD69-1F1200FA5AC3}"/>
    <cellStyle name="Walutowy 2 2 3 5 3" xfId="1269" xr:uid="{4963ED7F-C910-48E7-AB35-7A7AD49FAF78}"/>
    <cellStyle name="Walutowy 2 2 3 5 4" xfId="1671" xr:uid="{2D17E8A3-8E4E-4815-A70D-45B4D52FF3B0}"/>
    <cellStyle name="Walutowy 2 2 3 6" xfId="750" xr:uid="{00000000-0005-0000-0000-000015030000}"/>
    <cellStyle name="Walutowy 2 2 3 6 2" xfId="998" xr:uid="{00000000-0005-0000-0000-000016030000}"/>
    <cellStyle name="Walutowy 2 2 3 6 2 2" xfId="1418" xr:uid="{BEB0C06D-C78A-4F0A-A974-B6C245431F73}"/>
    <cellStyle name="Walutowy 2 2 3 6 2 3" xfId="1820" xr:uid="{72B5C22D-638E-4D6F-B667-9BA34777CEC8}"/>
    <cellStyle name="Walutowy 2 2 3 6 3" xfId="1224" xr:uid="{B31E5075-A3D3-4593-8DA0-86D3D98DADF0}"/>
    <cellStyle name="Walutowy 2 2 3 6 4" xfId="1626" xr:uid="{8F074380-4320-4799-859C-5591C1D938F6}"/>
    <cellStyle name="Walutowy 2 2 3 7" xfId="866" xr:uid="{00000000-0005-0000-0000-000017030000}"/>
    <cellStyle name="Walutowy 2 2 3 7 2" xfId="1317" xr:uid="{C6BB949E-CF1C-412D-AA25-9C48479CA7F0}"/>
    <cellStyle name="Walutowy 2 2 3 7 3" xfId="1719" xr:uid="{37CE96D7-6DB3-4E43-8C1F-A054631A7002}"/>
    <cellStyle name="Walutowy 2 2 3 8" xfId="1111" xr:uid="{823B5A1F-07F1-4DFF-AF4A-CEE75D4FE6A8}"/>
    <cellStyle name="Walutowy 2 2 3 9" xfId="1513" xr:uid="{A862C7F1-007F-4A3F-9CC1-E83024456D68}"/>
    <cellStyle name="Walutowy 2 2 4" xfId="168" xr:uid="{00000000-0005-0000-0000-000018030000}"/>
    <cellStyle name="Walutowy 2 2 4 2" xfId="367" xr:uid="{00000000-0005-0000-0000-000019030000}"/>
    <cellStyle name="Walutowy 2 2 4 2 2" xfId="814" xr:uid="{00000000-0005-0000-0000-00001A030000}"/>
    <cellStyle name="Walutowy 2 2 4 2 2 2" xfId="1059" xr:uid="{00000000-0005-0000-0000-00001B030000}"/>
    <cellStyle name="Walutowy 2 2 4 2 2 2 2" xfId="1464" xr:uid="{C0B44EA0-1669-48D6-979E-15232B12A295}"/>
    <cellStyle name="Walutowy 2 2 4 2 2 2 3" xfId="1866" xr:uid="{3BD892B0-40B3-41FD-B2A7-91F1E34DA1FA}"/>
    <cellStyle name="Walutowy 2 2 4 2 2 3" xfId="1270" xr:uid="{847D411A-78BA-457B-A828-E727895B019A}"/>
    <cellStyle name="Walutowy 2 2 4 2 2 4" xfId="1672" xr:uid="{0259436B-45A5-4389-9AC8-D29CEE3BB768}"/>
    <cellStyle name="Walutowy 2 2 4 2 3" xfId="755" xr:uid="{00000000-0005-0000-0000-00001C030000}"/>
    <cellStyle name="Walutowy 2 2 4 2 3 2" xfId="1003" xr:uid="{00000000-0005-0000-0000-00001D030000}"/>
    <cellStyle name="Walutowy 2 2 4 2 3 2 2" xfId="1423" xr:uid="{EC6C1933-F3ED-49B6-8075-63F1698A601D}"/>
    <cellStyle name="Walutowy 2 2 4 2 3 2 3" xfId="1825" xr:uid="{EC1DEF47-9652-4530-8075-50153A8D26A3}"/>
    <cellStyle name="Walutowy 2 2 4 2 3 3" xfId="1229" xr:uid="{C9BDD619-70F7-4C32-A0CE-E642C05F82CC}"/>
    <cellStyle name="Walutowy 2 2 4 2 3 4" xfId="1631" xr:uid="{149C10D2-B762-4035-8B3C-9BB2C0441B6A}"/>
    <cellStyle name="Walutowy 2 2 4 2 4" xfId="914" xr:uid="{00000000-0005-0000-0000-00001E030000}"/>
    <cellStyle name="Walutowy 2 2 4 2 4 2" xfId="1357" xr:uid="{61EFA248-D0A6-4E27-BC89-EB31F6A4AF2C}"/>
    <cellStyle name="Walutowy 2 2 4 2 4 3" xfId="1759" xr:uid="{A6A10172-5D69-4E90-9DDF-66AE31F79903}"/>
    <cellStyle name="Walutowy 2 2 4 2 5" xfId="1153" xr:uid="{D5D032F0-6108-4247-80A3-3A62AE10C09F}"/>
    <cellStyle name="Walutowy 2 2 4 2 6" xfId="1555" xr:uid="{20CD2CE6-D5AF-4F9A-8E5C-54025DA55B30}"/>
    <cellStyle name="Walutowy 2 2 4 3" xfId="570" xr:uid="{00000000-0005-0000-0000-00001F030000}"/>
    <cellStyle name="Walutowy 2 2 4 3 2" xfId="815" xr:uid="{00000000-0005-0000-0000-000020030000}"/>
    <cellStyle name="Walutowy 2 2 4 3 2 2" xfId="1060" xr:uid="{00000000-0005-0000-0000-000021030000}"/>
    <cellStyle name="Walutowy 2 2 4 3 2 2 2" xfId="1465" xr:uid="{8A1C09A7-D464-4ECC-995C-254CD9EF5123}"/>
    <cellStyle name="Walutowy 2 2 4 3 2 2 3" xfId="1867" xr:uid="{A356E573-CD37-451A-9D23-5D04ECFA87DB}"/>
    <cellStyle name="Walutowy 2 2 4 3 2 3" xfId="1271" xr:uid="{33350DFF-A485-4F70-A1DC-32D1DEEB8F2F}"/>
    <cellStyle name="Walutowy 2 2 4 3 2 4" xfId="1673" xr:uid="{150F51B1-44BD-4D24-84AA-D52B85AEECAB}"/>
    <cellStyle name="Walutowy 2 2 4 3 3" xfId="949" xr:uid="{00000000-0005-0000-0000-000022030000}"/>
    <cellStyle name="Walutowy 2 2 4 3 3 2" xfId="1392" xr:uid="{DAEA8786-4908-4F90-A241-481F54827922}"/>
    <cellStyle name="Walutowy 2 2 4 3 3 3" xfId="1794" xr:uid="{E4A7CE49-B459-424F-999B-D191F0A15D1E}"/>
    <cellStyle name="Walutowy 2 2 4 3 4" xfId="1190" xr:uid="{A70164DA-E747-4241-B851-511D1197A2E4}"/>
    <cellStyle name="Walutowy 2 2 4 3 5" xfId="1592" xr:uid="{3B659F65-CF74-425F-9FC8-C1C33611CDB8}"/>
    <cellStyle name="Walutowy 2 2 4 4" xfId="754" xr:uid="{00000000-0005-0000-0000-000023030000}"/>
    <cellStyle name="Walutowy 2 2 4 4 2" xfId="1002" xr:uid="{00000000-0005-0000-0000-000024030000}"/>
    <cellStyle name="Walutowy 2 2 4 4 2 2" xfId="1422" xr:uid="{F2E9A35D-E6EA-4B6A-88A3-0BBECC2AD986}"/>
    <cellStyle name="Walutowy 2 2 4 4 2 3" xfId="1824" xr:uid="{BB4415B7-118F-4FC8-91CD-85CDDFFB8D5F}"/>
    <cellStyle name="Walutowy 2 2 4 4 3" xfId="1228" xr:uid="{88B247AD-467B-4742-88ED-414E5BE3413F}"/>
    <cellStyle name="Walutowy 2 2 4 4 4" xfId="1630" xr:uid="{01E5FD88-E520-4E26-98FE-F7237A1FDDC1}"/>
    <cellStyle name="Walutowy 2 2 4 5" xfId="877" xr:uid="{00000000-0005-0000-0000-000025030000}"/>
    <cellStyle name="Walutowy 2 2 4 5 2" xfId="1323" xr:uid="{D51275D6-799E-4306-83E0-8E7912B02F07}"/>
    <cellStyle name="Walutowy 2 2 4 5 3" xfId="1725" xr:uid="{806D7C69-555F-4D56-8A0F-402DBB4E3B8C}"/>
    <cellStyle name="Walutowy 2 2 4 6" xfId="1117" xr:uid="{1A5726E9-A367-450E-A839-B2ABB64ED658}"/>
    <cellStyle name="Walutowy 2 2 4 7" xfId="1519" xr:uid="{9D9399C8-E865-47E9-97D9-5C03AE306EB7}"/>
    <cellStyle name="Walutowy 2 2 5" xfId="266" xr:uid="{00000000-0005-0000-0000-000026030000}"/>
    <cellStyle name="Walutowy 2 2 5 2" xfId="816" xr:uid="{00000000-0005-0000-0000-000027030000}"/>
    <cellStyle name="Walutowy 2 2 5 2 2" xfId="1061" xr:uid="{00000000-0005-0000-0000-000028030000}"/>
    <cellStyle name="Walutowy 2 2 5 2 2 2" xfId="1466" xr:uid="{2CFFA977-4965-492F-ADEE-6BF8CA2240ED}"/>
    <cellStyle name="Walutowy 2 2 5 2 2 3" xfId="1868" xr:uid="{99DB7002-FCAE-40B1-BB5C-D66D86082BFC}"/>
    <cellStyle name="Walutowy 2 2 5 2 3" xfId="1272" xr:uid="{74844B45-B7C8-4E19-BEB0-197B8F87C9D1}"/>
    <cellStyle name="Walutowy 2 2 5 2 4" xfId="1674" xr:uid="{A1D9F180-979D-4E62-95FF-4A084C7F0899}"/>
    <cellStyle name="Walutowy 2 2 5 3" xfId="756" xr:uid="{00000000-0005-0000-0000-000029030000}"/>
    <cellStyle name="Walutowy 2 2 5 3 2" xfId="1004" xr:uid="{00000000-0005-0000-0000-00002A030000}"/>
    <cellStyle name="Walutowy 2 2 5 3 2 2" xfId="1424" xr:uid="{10F05C3C-07A5-44EF-9599-356EEFB71CB2}"/>
    <cellStyle name="Walutowy 2 2 5 3 2 3" xfId="1826" xr:uid="{85408D20-19E2-4E11-A589-87EAF8AE5B23}"/>
    <cellStyle name="Walutowy 2 2 5 3 3" xfId="1230" xr:uid="{E2948547-0B12-4EA6-B1A5-C88F06E7D147}"/>
    <cellStyle name="Walutowy 2 2 5 3 4" xfId="1632" xr:uid="{2A1DD76B-D891-4E19-9828-909FB8F2890A}"/>
    <cellStyle name="Walutowy 2 2 5 4" xfId="897" xr:uid="{00000000-0005-0000-0000-00002B030000}"/>
    <cellStyle name="Walutowy 2 2 5 4 2" xfId="1340" xr:uid="{334F9206-0880-465A-AF16-5C8C12317010}"/>
    <cellStyle name="Walutowy 2 2 5 4 3" xfId="1742" xr:uid="{661757B8-7C18-40CE-A935-8ECE7F3B893C}"/>
    <cellStyle name="Walutowy 2 2 5 5" xfId="1135" xr:uid="{30104010-33FE-4CB6-8976-6365C06BD2D0}"/>
    <cellStyle name="Walutowy 2 2 5 6" xfId="1537" xr:uid="{0B8208C2-B0D5-4A80-BF9F-501659796033}"/>
    <cellStyle name="Walutowy 2 2 6" xfId="469" xr:uid="{00000000-0005-0000-0000-00002C030000}"/>
    <cellStyle name="Walutowy 2 2 6 2" xfId="817" xr:uid="{00000000-0005-0000-0000-00002D030000}"/>
    <cellStyle name="Walutowy 2 2 6 2 2" xfId="1062" xr:uid="{00000000-0005-0000-0000-00002E030000}"/>
    <cellStyle name="Walutowy 2 2 6 2 2 2" xfId="1467" xr:uid="{BB941F2E-7E62-48DC-ABA9-E072B08593F0}"/>
    <cellStyle name="Walutowy 2 2 6 2 2 3" xfId="1869" xr:uid="{D03E06C0-982C-4A0E-842E-501E285D0FAD}"/>
    <cellStyle name="Walutowy 2 2 6 2 3" xfId="1273" xr:uid="{E8C110A2-31C4-4611-B48E-AD5E4D5AE294}"/>
    <cellStyle name="Walutowy 2 2 6 2 4" xfId="1675" xr:uid="{DA87F625-D3EF-4914-B0D5-C72A8971DE06}"/>
    <cellStyle name="Walutowy 2 2 6 3" xfId="757" xr:uid="{00000000-0005-0000-0000-00002F030000}"/>
    <cellStyle name="Walutowy 2 2 6 3 2" xfId="1005" xr:uid="{00000000-0005-0000-0000-000030030000}"/>
    <cellStyle name="Walutowy 2 2 6 3 2 2" xfId="1425" xr:uid="{B50A71C7-C0A5-459B-8955-5335F5D0E5FF}"/>
    <cellStyle name="Walutowy 2 2 6 3 2 3" xfId="1827" xr:uid="{83CF9D80-BDD6-4E2A-AC6E-E60B2B2B430A}"/>
    <cellStyle name="Walutowy 2 2 6 3 3" xfId="1231" xr:uid="{CEA3B5D8-929F-4BF1-BDD4-B71F97F76DA3}"/>
    <cellStyle name="Walutowy 2 2 6 3 4" xfId="1633" xr:uid="{D9484BC1-FF76-44DB-9DA9-90D5E9BD7581}"/>
    <cellStyle name="Walutowy 2 2 6 4" xfId="932" xr:uid="{00000000-0005-0000-0000-000031030000}"/>
    <cellStyle name="Walutowy 2 2 6 4 2" xfId="1375" xr:uid="{84744A5A-E660-4475-99FA-06A33F90B3F0}"/>
    <cellStyle name="Walutowy 2 2 6 4 3" xfId="1777" xr:uid="{A048DC42-1BCE-472F-B023-1B1C505A9EE2}"/>
    <cellStyle name="Walutowy 2 2 6 5" xfId="1172" xr:uid="{7A325957-F0C4-49C2-9973-61CBD79B7278}"/>
    <cellStyle name="Walutowy 2 2 6 6" xfId="1574" xr:uid="{EF672AEF-7389-4199-9735-6D295B2E23F9}"/>
    <cellStyle name="Walutowy 2 2 7" xfId="758" xr:uid="{00000000-0005-0000-0000-000032030000}"/>
    <cellStyle name="Walutowy 2 2 7 2" xfId="818" xr:uid="{00000000-0005-0000-0000-000033030000}"/>
    <cellStyle name="Walutowy 2 2 7 2 2" xfId="1063" xr:uid="{00000000-0005-0000-0000-000034030000}"/>
    <cellStyle name="Walutowy 2 2 7 2 2 2" xfId="1468" xr:uid="{880C2BFF-D260-409C-A9FF-F2C43AAFAB6C}"/>
    <cellStyle name="Walutowy 2 2 7 2 2 3" xfId="1870" xr:uid="{DF123DFC-089A-40A0-863F-8B81E3A60706}"/>
    <cellStyle name="Walutowy 2 2 7 2 3" xfId="1274" xr:uid="{F56C1786-4356-4318-B447-EC1376233E35}"/>
    <cellStyle name="Walutowy 2 2 7 2 4" xfId="1676" xr:uid="{5B7D23F6-66E3-4AEF-A8B5-8A5BD1DC1CEC}"/>
    <cellStyle name="Walutowy 2 2 7 3" xfId="1006" xr:uid="{00000000-0005-0000-0000-000035030000}"/>
    <cellStyle name="Walutowy 2 2 7 3 2" xfId="1426" xr:uid="{A4FCFD12-62B9-4871-B43C-C97A105CDA14}"/>
    <cellStyle name="Walutowy 2 2 7 3 3" xfId="1828" xr:uid="{E7F867D7-C3D0-487F-89BA-A6B83BF8E675}"/>
    <cellStyle name="Walutowy 2 2 7 4" xfId="1232" xr:uid="{8C71D3D6-DA4E-48BE-A433-61D3037E05C7}"/>
    <cellStyle name="Walutowy 2 2 7 5" xfId="1634" xr:uid="{83DA2321-9B3B-4E39-8477-63372621B683}"/>
    <cellStyle name="Walutowy 2 2 8" xfId="759" xr:uid="{00000000-0005-0000-0000-000036030000}"/>
    <cellStyle name="Walutowy 2 2 8 2" xfId="819" xr:uid="{00000000-0005-0000-0000-000037030000}"/>
    <cellStyle name="Walutowy 2 2 8 2 2" xfId="1064" xr:uid="{00000000-0005-0000-0000-000038030000}"/>
    <cellStyle name="Walutowy 2 2 8 2 2 2" xfId="1469" xr:uid="{CC13BDB6-6D07-4C05-8BDB-E886F903DC4A}"/>
    <cellStyle name="Walutowy 2 2 8 2 2 3" xfId="1871" xr:uid="{892712FD-450C-45DB-A2F5-CFA57D1A6E97}"/>
    <cellStyle name="Walutowy 2 2 8 2 3" xfId="1275" xr:uid="{504236CC-469B-49FD-8529-D77B05CA21C1}"/>
    <cellStyle name="Walutowy 2 2 8 2 4" xfId="1677" xr:uid="{D8ECD071-F74A-4D2C-8CD7-203AD2A591AC}"/>
    <cellStyle name="Walutowy 2 2 8 3" xfId="1007" xr:uid="{00000000-0005-0000-0000-000039030000}"/>
    <cellStyle name="Walutowy 2 2 8 3 2" xfId="1427" xr:uid="{5255702C-8720-4D64-A263-E024C109652A}"/>
    <cellStyle name="Walutowy 2 2 8 3 3" xfId="1829" xr:uid="{74591C24-F020-42EC-BAA2-37E2B7188A8E}"/>
    <cellStyle name="Walutowy 2 2 8 4" xfId="1233" xr:uid="{14C651DA-E62B-4304-A809-058D8B0C9169}"/>
    <cellStyle name="Walutowy 2 2 8 5" xfId="1635" xr:uid="{43727D26-A32B-4D30-8157-F9391DB47B2E}"/>
    <cellStyle name="Walutowy 2 2 9" xfId="820" xr:uid="{00000000-0005-0000-0000-00003A030000}"/>
    <cellStyle name="Walutowy 2 2 9 2" xfId="1065" xr:uid="{00000000-0005-0000-0000-00003B030000}"/>
    <cellStyle name="Walutowy 2 2 9 2 2" xfId="1470" xr:uid="{88541F11-885C-4C51-980C-0C1B867F4B34}"/>
    <cellStyle name="Walutowy 2 2 9 2 3" xfId="1872" xr:uid="{8153CBD8-A0B0-4C37-B4FB-45A9C3666A47}"/>
    <cellStyle name="Walutowy 2 2 9 3" xfId="1276" xr:uid="{60570707-A87B-4841-AA7A-28A822658F95}"/>
    <cellStyle name="Walutowy 2 2 9 4" xfId="1678" xr:uid="{C6603C86-7421-45FD-90F3-5FF2D7434E74}"/>
    <cellStyle name="Walutowy 2 3" xfId="37" xr:uid="{00000000-0005-0000-0000-00003C030000}"/>
    <cellStyle name="Walutowy 2 3 10" xfId="1502" xr:uid="{0830FD2D-0478-42D7-9D7B-EA08A1C61EEB}"/>
    <cellStyle name="Walutowy 2 3 2" xfId="60" xr:uid="{00000000-0005-0000-0000-00003D030000}"/>
    <cellStyle name="Walutowy 2 3 2 2" xfId="186" xr:uid="{00000000-0005-0000-0000-00003E030000}"/>
    <cellStyle name="Walutowy 2 3 2 2 2" xfId="385" xr:uid="{00000000-0005-0000-0000-00003F030000}"/>
    <cellStyle name="Walutowy 2 3 2 2 2 2" xfId="920" xr:uid="{00000000-0005-0000-0000-000040030000}"/>
    <cellStyle name="Walutowy 2 3 2 2 2 2 2" xfId="1363" xr:uid="{9EFAF9E1-976B-4889-9BDD-C3F072A2F2EB}"/>
    <cellStyle name="Walutowy 2 3 2 2 2 2 3" xfId="1765" xr:uid="{7C2783EB-A5EB-48F9-82F4-974D36F1FACE}"/>
    <cellStyle name="Walutowy 2 3 2 2 2 3" xfId="1159" xr:uid="{6595E734-ED34-4620-9599-D29941140B69}"/>
    <cellStyle name="Walutowy 2 3 2 2 2 4" xfId="1561" xr:uid="{5C697CCD-16DD-4E90-BC7C-C71A9152EBF3}"/>
    <cellStyle name="Walutowy 2 3 2 2 3" xfId="588" xr:uid="{00000000-0005-0000-0000-000041030000}"/>
    <cellStyle name="Walutowy 2 3 2 2 3 2" xfId="955" xr:uid="{00000000-0005-0000-0000-000042030000}"/>
    <cellStyle name="Walutowy 2 3 2 2 3 2 2" xfId="1398" xr:uid="{51A24099-28E5-4232-B30E-8C7332733807}"/>
    <cellStyle name="Walutowy 2 3 2 2 3 2 3" xfId="1800" xr:uid="{155C11FF-623B-4C23-A271-CB183FB17625}"/>
    <cellStyle name="Walutowy 2 3 2 2 3 3" xfId="1196" xr:uid="{4ECED1A6-F1FD-4FB2-849C-D81CD835E1D3}"/>
    <cellStyle name="Walutowy 2 3 2 2 3 4" xfId="1598" xr:uid="{00C98C51-3E7D-42A2-AAE4-6FD909A6A39C}"/>
    <cellStyle name="Walutowy 2 3 2 2 4" xfId="821" xr:uid="{00000000-0005-0000-0000-000043030000}"/>
    <cellStyle name="Walutowy 2 3 2 2 4 2" xfId="1066" xr:uid="{00000000-0005-0000-0000-000044030000}"/>
    <cellStyle name="Walutowy 2 3 2 2 4 2 2" xfId="1471" xr:uid="{7CCAFE54-C0B7-4C70-9BD6-49CA22A6A114}"/>
    <cellStyle name="Walutowy 2 3 2 2 4 2 3" xfId="1873" xr:uid="{8C75C2CE-889B-482C-AA24-7EC400524A47}"/>
    <cellStyle name="Walutowy 2 3 2 2 4 3" xfId="1277" xr:uid="{57905AAA-6542-46E8-BC44-11CCAF251318}"/>
    <cellStyle name="Walutowy 2 3 2 2 4 4" xfId="1679" xr:uid="{D7A786B3-FF88-4365-804B-FB22EB14FB78}"/>
    <cellStyle name="Walutowy 2 3 2 2 5" xfId="883" xr:uid="{00000000-0005-0000-0000-000045030000}"/>
    <cellStyle name="Walutowy 2 3 2 2 5 2" xfId="1329" xr:uid="{C589D6A0-4005-4279-91A8-B38C9F679087}"/>
    <cellStyle name="Walutowy 2 3 2 2 5 3" xfId="1731" xr:uid="{AA82FC6E-E252-4B40-A06B-1FAC4DFFEBC8}"/>
    <cellStyle name="Walutowy 2 3 2 2 6" xfId="1123" xr:uid="{B6B3EFCB-5A7B-4588-BDF2-6A499E8DE5D0}"/>
    <cellStyle name="Walutowy 2 3 2 2 7" xfId="1525" xr:uid="{E22F96D9-1E55-4255-AA58-F0FE06ED8D70}"/>
    <cellStyle name="Walutowy 2 3 2 3" xfId="284" xr:uid="{00000000-0005-0000-0000-000046030000}"/>
    <cellStyle name="Walutowy 2 3 2 3 2" xfId="903" xr:uid="{00000000-0005-0000-0000-000047030000}"/>
    <cellStyle name="Walutowy 2 3 2 3 2 2" xfId="1346" xr:uid="{7C2ECF31-CD1C-48D6-8926-34E792067E5C}"/>
    <cellStyle name="Walutowy 2 3 2 3 2 3" xfId="1748" xr:uid="{0DB5B464-CBC7-49F0-94BC-838CA10366AA}"/>
    <cellStyle name="Walutowy 2 3 2 3 3" xfId="1141" xr:uid="{CF6353BD-850C-42AD-A764-F0436B1C1001}"/>
    <cellStyle name="Walutowy 2 3 2 3 4" xfId="1543" xr:uid="{4B6BF78E-DD04-47E7-8A1C-E624A32C835F}"/>
    <cellStyle name="Walutowy 2 3 2 4" xfId="487" xr:uid="{00000000-0005-0000-0000-000048030000}"/>
    <cellStyle name="Walutowy 2 3 2 4 2" xfId="938" xr:uid="{00000000-0005-0000-0000-000049030000}"/>
    <cellStyle name="Walutowy 2 3 2 4 2 2" xfId="1381" xr:uid="{828ABA53-58E7-42BE-972A-D1AD5D30EEC2}"/>
    <cellStyle name="Walutowy 2 3 2 4 2 3" xfId="1783" xr:uid="{73E54C3A-BC52-45DD-B3F7-40599189C3EC}"/>
    <cellStyle name="Walutowy 2 3 2 4 3" xfId="1178" xr:uid="{DF9D4602-89CE-4608-A222-5C9E97A0B9CE}"/>
    <cellStyle name="Walutowy 2 3 2 4 4" xfId="1580" xr:uid="{92E7600D-1E6B-41CA-87AC-A49F96CA30AD}"/>
    <cellStyle name="Walutowy 2 3 2 5" xfId="761" xr:uid="{00000000-0005-0000-0000-00004A030000}"/>
    <cellStyle name="Walutowy 2 3 2 5 2" xfId="1009" xr:uid="{00000000-0005-0000-0000-00004B030000}"/>
    <cellStyle name="Walutowy 2 3 2 5 2 2" xfId="1429" xr:uid="{3500359F-4E30-480C-A13D-DBFA9A0D40C8}"/>
    <cellStyle name="Walutowy 2 3 2 5 2 3" xfId="1831" xr:uid="{5D8273E2-12AB-4490-8962-4E2A220DBB37}"/>
    <cellStyle name="Walutowy 2 3 2 5 3" xfId="1235" xr:uid="{3035FF48-3B65-4A03-A4B3-5C5A9F9853EB}"/>
    <cellStyle name="Walutowy 2 3 2 5 4" xfId="1637" xr:uid="{19A7A2A6-F9E1-4859-B5F9-D053CB0AFE30}"/>
    <cellStyle name="Walutowy 2 3 2 6" xfId="861" xr:uid="{00000000-0005-0000-0000-00004C030000}"/>
    <cellStyle name="Walutowy 2 3 2 6 2" xfId="1312" xr:uid="{03CB5BCA-F396-4C6F-9355-992AD1324E16}"/>
    <cellStyle name="Walutowy 2 3 2 6 3" xfId="1714" xr:uid="{8404134A-1166-4802-9D4F-1886792EEB7E}"/>
    <cellStyle name="Walutowy 2 3 2 7" xfId="1105" xr:uid="{40E3BF3E-C971-45C2-B6D5-3F129C4B6638}"/>
    <cellStyle name="Walutowy 2 3 2 8" xfId="1507" xr:uid="{6B10A9E6-7F82-4A05-8A95-EAF85CB165DD}"/>
    <cellStyle name="Walutowy 2 3 3" xfId="136" xr:uid="{00000000-0005-0000-0000-00004D030000}"/>
    <cellStyle name="Walutowy 2 3 3 2" xfId="245" xr:uid="{00000000-0005-0000-0000-00004E030000}"/>
    <cellStyle name="Walutowy 2 3 3 2 2" xfId="449" xr:uid="{00000000-0005-0000-0000-00004F030000}"/>
    <cellStyle name="Walutowy 2 3 3 2 2 2" xfId="926" xr:uid="{00000000-0005-0000-0000-000050030000}"/>
    <cellStyle name="Walutowy 2 3 3 2 2 2 2" xfId="1369" xr:uid="{4B86A606-3B88-4045-B96F-165554CC649E}"/>
    <cellStyle name="Walutowy 2 3 3 2 2 2 3" xfId="1771" xr:uid="{832489E7-025A-4A6C-BA3E-50D38E739964}"/>
    <cellStyle name="Walutowy 2 3 3 2 2 3" xfId="1166" xr:uid="{AAA8D011-99C1-4A8D-B502-FE79E34FB064}"/>
    <cellStyle name="Walutowy 2 3 3 2 2 4" xfId="1568" xr:uid="{8D027362-70F1-4587-9E8F-F9823DC6DB88}"/>
    <cellStyle name="Walutowy 2 3 3 2 3" xfId="652" xr:uid="{00000000-0005-0000-0000-000051030000}"/>
    <cellStyle name="Walutowy 2 3 3 2 3 2" xfId="961" xr:uid="{00000000-0005-0000-0000-000052030000}"/>
    <cellStyle name="Walutowy 2 3 3 2 3 2 2" xfId="1404" xr:uid="{5A4C40CF-F881-4140-9EE4-2A3A0F2E06CF}"/>
    <cellStyle name="Walutowy 2 3 3 2 3 2 3" xfId="1806" xr:uid="{57497DCA-7781-4F8C-B2AA-32FD0085CEF5}"/>
    <cellStyle name="Walutowy 2 3 3 2 3 3" xfId="1203" xr:uid="{2BFE70DF-C5B5-4801-9D12-4CF89900AE59}"/>
    <cellStyle name="Walutowy 2 3 3 2 3 4" xfId="1605" xr:uid="{939F71A0-6C43-4BF8-A402-AFC1E616FAC2}"/>
    <cellStyle name="Walutowy 2 3 3 2 4" xfId="889" xr:uid="{00000000-0005-0000-0000-000053030000}"/>
    <cellStyle name="Walutowy 2 3 3 2 4 2" xfId="1335" xr:uid="{7A122BFA-A02D-4BED-AD7B-A89312B47CCC}"/>
    <cellStyle name="Walutowy 2 3 3 2 4 3" xfId="1737" xr:uid="{B8E79E1C-5D47-4E06-9439-577DC7095B40}"/>
    <cellStyle name="Walutowy 2 3 3 2 5" xfId="1130" xr:uid="{903E8D22-F3B9-4342-AB02-B713D5F295FD}"/>
    <cellStyle name="Walutowy 2 3 3 2 6" xfId="1532" xr:uid="{EFF2D860-57CA-43BD-AFA2-5EB72EB13A28}"/>
    <cellStyle name="Walutowy 2 3 3 3" xfId="348" xr:uid="{00000000-0005-0000-0000-000054030000}"/>
    <cellStyle name="Walutowy 2 3 3 3 2" xfId="909" xr:uid="{00000000-0005-0000-0000-000055030000}"/>
    <cellStyle name="Walutowy 2 3 3 3 2 2" xfId="1352" xr:uid="{560681EB-9EAB-4391-9D42-313F1460EA05}"/>
    <cellStyle name="Walutowy 2 3 3 3 2 3" xfId="1754" xr:uid="{BF0F92DA-5EEB-4A78-A7EE-7BA9F2423D75}"/>
    <cellStyle name="Walutowy 2 3 3 3 3" xfId="1148" xr:uid="{9EE647DA-2810-49DF-ADD3-6B255AAAFCC8}"/>
    <cellStyle name="Walutowy 2 3 3 3 4" xfId="1550" xr:uid="{B9F8406E-8A97-4258-8791-B1A34586CD0E}"/>
    <cellStyle name="Walutowy 2 3 3 4" xfId="551" xr:uid="{00000000-0005-0000-0000-000056030000}"/>
    <cellStyle name="Walutowy 2 3 3 4 2" xfId="944" xr:uid="{00000000-0005-0000-0000-000057030000}"/>
    <cellStyle name="Walutowy 2 3 3 4 2 2" xfId="1387" xr:uid="{BC04409F-DEB5-44E6-BF6E-267E7A1AC4E5}"/>
    <cellStyle name="Walutowy 2 3 3 4 2 3" xfId="1789" xr:uid="{B4E013F2-6F4A-4CEC-A050-55A18FBD917F}"/>
    <cellStyle name="Walutowy 2 3 3 4 3" xfId="1185" xr:uid="{B14BD721-0417-499A-A442-D2E15922E07F}"/>
    <cellStyle name="Walutowy 2 3 3 4 4" xfId="1587" xr:uid="{56A899CB-C033-42B1-9F9C-83DD827B2089}"/>
    <cellStyle name="Walutowy 2 3 3 5" xfId="822" xr:uid="{00000000-0005-0000-0000-000058030000}"/>
    <cellStyle name="Walutowy 2 3 3 5 2" xfId="1067" xr:uid="{00000000-0005-0000-0000-000059030000}"/>
    <cellStyle name="Walutowy 2 3 3 5 2 2" xfId="1472" xr:uid="{C66E82EB-5D01-4A83-A860-8273F45359BA}"/>
    <cellStyle name="Walutowy 2 3 3 5 2 3" xfId="1874" xr:uid="{5116ABE1-8A92-47B0-824F-5ADEB723EEB5}"/>
    <cellStyle name="Walutowy 2 3 3 5 3" xfId="1278" xr:uid="{89CE212D-077B-4C2F-A9B9-441C68EDB2E9}"/>
    <cellStyle name="Walutowy 2 3 3 5 4" xfId="1680" xr:uid="{C54225EA-1254-446F-980F-1E939D7B9F08}"/>
    <cellStyle name="Walutowy 2 3 3 6" xfId="867" xr:uid="{00000000-0005-0000-0000-00005A030000}"/>
    <cellStyle name="Walutowy 2 3 3 6 2" xfId="1318" xr:uid="{93BDE4E2-5F20-4706-A6A5-532AF57E6EE3}"/>
    <cellStyle name="Walutowy 2 3 3 6 3" xfId="1720" xr:uid="{B6D8E158-BE41-402E-A370-7AF22E889309}"/>
    <cellStyle name="Walutowy 2 3 3 7" xfId="1112" xr:uid="{135757F7-4E07-4ED9-BCE5-B7829A1869EC}"/>
    <cellStyle name="Walutowy 2 3 3 8" xfId="1514" xr:uid="{23659C5C-771E-48F0-A771-ABC246F7B998}"/>
    <cellStyle name="Walutowy 2 3 4" xfId="173" xr:uid="{00000000-0005-0000-0000-00005B030000}"/>
    <cellStyle name="Walutowy 2 3 4 2" xfId="372" xr:uid="{00000000-0005-0000-0000-00005C030000}"/>
    <cellStyle name="Walutowy 2 3 4 2 2" xfId="915" xr:uid="{00000000-0005-0000-0000-00005D030000}"/>
    <cellStyle name="Walutowy 2 3 4 2 2 2" xfId="1358" xr:uid="{12D95A61-1D85-4CE7-A31A-8FE6FDF859FD}"/>
    <cellStyle name="Walutowy 2 3 4 2 2 3" xfId="1760" xr:uid="{7B09D1B7-0F70-414E-9523-CC7672D2AA5D}"/>
    <cellStyle name="Walutowy 2 3 4 2 3" xfId="1154" xr:uid="{A599DEB4-1D2A-47AE-ABC0-DCF2380E71C9}"/>
    <cellStyle name="Walutowy 2 3 4 2 4" xfId="1556" xr:uid="{A269C5EA-D419-4889-859B-C58FBE3AA810}"/>
    <cellStyle name="Walutowy 2 3 4 3" xfId="575" xr:uid="{00000000-0005-0000-0000-00005E030000}"/>
    <cellStyle name="Walutowy 2 3 4 3 2" xfId="950" xr:uid="{00000000-0005-0000-0000-00005F030000}"/>
    <cellStyle name="Walutowy 2 3 4 3 2 2" xfId="1393" xr:uid="{34C5CCB3-C810-48AC-BE20-F590BAD730A7}"/>
    <cellStyle name="Walutowy 2 3 4 3 2 3" xfId="1795" xr:uid="{9BF990F0-22DE-490C-A9FE-903A4FCCAB2C}"/>
    <cellStyle name="Walutowy 2 3 4 3 3" xfId="1191" xr:uid="{FDB469D3-6AA7-4F0E-B971-F01BD1C95E1A}"/>
    <cellStyle name="Walutowy 2 3 4 3 4" xfId="1593" xr:uid="{AA57BC86-2976-4F19-92C6-350503FF2823}"/>
    <cellStyle name="Walutowy 2 3 4 4" xfId="878" xr:uid="{00000000-0005-0000-0000-000060030000}"/>
    <cellStyle name="Walutowy 2 3 4 4 2" xfId="1324" xr:uid="{801F239E-D226-4D53-A6BF-27B5C3B22BA7}"/>
    <cellStyle name="Walutowy 2 3 4 4 3" xfId="1726" xr:uid="{5793D06C-AB7F-4B7C-83C7-2897AC3953DE}"/>
    <cellStyle name="Walutowy 2 3 4 5" xfId="1118" xr:uid="{CC2E3660-AAA2-4F6A-9FAF-4308A723AB98}"/>
    <cellStyle name="Walutowy 2 3 4 6" xfId="1520" xr:uid="{0FEC6DC9-6C30-4B3E-9B87-533E95F3609C}"/>
    <cellStyle name="Walutowy 2 3 5" xfId="271" xr:uid="{00000000-0005-0000-0000-000061030000}"/>
    <cellStyle name="Walutowy 2 3 5 2" xfId="898" xr:uid="{00000000-0005-0000-0000-000062030000}"/>
    <cellStyle name="Walutowy 2 3 5 2 2" xfId="1341" xr:uid="{F38F9F60-3A17-4FF9-8113-B3A68A5A23D2}"/>
    <cellStyle name="Walutowy 2 3 5 2 3" xfId="1743" xr:uid="{A7F0D934-623E-4C28-AD7A-848D209B4D36}"/>
    <cellStyle name="Walutowy 2 3 5 3" xfId="1136" xr:uid="{AA6A4476-9BCB-462D-9526-4537B29470F0}"/>
    <cellStyle name="Walutowy 2 3 5 4" xfId="1538" xr:uid="{F087FA1B-A184-4D6F-8F58-EFCCA113E1F3}"/>
    <cellStyle name="Walutowy 2 3 6" xfId="474" xr:uid="{00000000-0005-0000-0000-000063030000}"/>
    <cellStyle name="Walutowy 2 3 6 2" xfId="933" xr:uid="{00000000-0005-0000-0000-000064030000}"/>
    <cellStyle name="Walutowy 2 3 6 2 2" xfId="1376" xr:uid="{65C74ACE-6ECB-489C-98A0-FAF51271CD75}"/>
    <cellStyle name="Walutowy 2 3 6 2 3" xfId="1778" xr:uid="{087A56A6-FE45-4E2B-B8E6-D25F9B973609}"/>
    <cellStyle name="Walutowy 2 3 6 3" xfId="1173" xr:uid="{0518EC4E-253D-4122-BE5D-2401768C1C5A}"/>
    <cellStyle name="Walutowy 2 3 6 4" xfId="1575" xr:uid="{C16168B5-C800-4C39-AE00-140287740C27}"/>
    <cellStyle name="Walutowy 2 3 7" xfId="760" xr:uid="{00000000-0005-0000-0000-000065030000}"/>
    <cellStyle name="Walutowy 2 3 7 2" xfId="1008" xr:uid="{00000000-0005-0000-0000-000066030000}"/>
    <cellStyle name="Walutowy 2 3 7 2 2" xfId="1428" xr:uid="{83E8E7D0-D927-4FCA-982E-469469DB9988}"/>
    <cellStyle name="Walutowy 2 3 7 2 3" xfId="1830" xr:uid="{7DD0496B-75AF-45E5-9F74-0C4278EA6F2F}"/>
    <cellStyle name="Walutowy 2 3 7 3" xfId="1234" xr:uid="{6EEE0B10-D172-4482-B945-EF1AC9D33238}"/>
    <cellStyle name="Walutowy 2 3 7 4" xfId="1636" xr:uid="{10059E20-ACA5-4C26-81A2-8EAD9782BB53}"/>
    <cellStyle name="Walutowy 2 3 8" xfId="856" xr:uid="{00000000-0005-0000-0000-000067030000}"/>
    <cellStyle name="Walutowy 2 3 8 2" xfId="1307" xr:uid="{66A8FCC2-80F7-4C83-AE8E-9C2F2F7C0F96}"/>
    <cellStyle name="Walutowy 2 3 8 3" xfId="1709" xr:uid="{81F41250-CCE8-48E4-88BF-000CBA1A9B93}"/>
    <cellStyle name="Walutowy 2 3 9" xfId="1100" xr:uid="{6E873DD4-9EAD-4EB1-A94B-B6241BDA0421}"/>
    <cellStyle name="Walutowy 2 4" xfId="39" xr:uid="{00000000-0005-0000-0000-000068030000}"/>
    <cellStyle name="Walutowy 2 4 10" xfId="1503" xr:uid="{95A1E3C4-38DE-4613-8AEE-9752E533168F}"/>
    <cellStyle name="Walutowy 2 4 2" xfId="61" xr:uid="{00000000-0005-0000-0000-000069030000}"/>
    <cellStyle name="Walutowy 2 4 2 2" xfId="187" xr:uid="{00000000-0005-0000-0000-00006A030000}"/>
    <cellStyle name="Walutowy 2 4 2 2 2" xfId="386" xr:uid="{00000000-0005-0000-0000-00006B030000}"/>
    <cellStyle name="Walutowy 2 4 2 2 2 2" xfId="921" xr:uid="{00000000-0005-0000-0000-00006C030000}"/>
    <cellStyle name="Walutowy 2 4 2 2 2 2 2" xfId="1364" xr:uid="{C9038F08-775B-452F-AB64-A2AC90C96B4C}"/>
    <cellStyle name="Walutowy 2 4 2 2 2 2 3" xfId="1766" xr:uid="{ED47BC5C-5643-462C-886B-117CA0CAF10B}"/>
    <cellStyle name="Walutowy 2 4 2 2 2 3" xfId="1160" xr:uid="{990BC379-36A3-4CB8-B354-38C84146021D}"/>
    <cellStyle name="Walutowy 2 4 2 2 2 4" xfId="1562" xr:uid="{5A68D74F-D945-435B-B66F-F27988C60BFD}"/>
    <cellStyle name="Walutowy 2 4 2 2 3" xfId="589" xr:uid="{00000000-0005-0000-0000-00006D030000}"/>
    <cellStyle name="Walutowy 2 4 2 2 3 2" xfId="956" xr:uid="{00000000-0005-0000-0000-00006E030000}"/>
    <cellStyle name="Walutowy 2 4 2 2 3 2 2" xfId="1399" xr:uid="{821862E4-1233-4D23-A825-5A501C7433F6}"/>
    <cellStyle name="Walutowy 2 4 2 2 3 2 3" xfId="1801" xr:uid="{A3845195-9064-4029-A055-F51E445C316E}"/>
    <cellStyle name="Walutowy 2 4 2 2 3 3" xfId="1197" xr:uid="{1810BE70-BF56-4488-86B8-EA41A5845F7F}"/>
    <cellStyle name="Walutowy 2 4 2 2 3 4" xfId="1599" xr:uid="{0C60C48C-AF58-4363-AA6D-7D6F68748218}"/>
    <cellStyle name="Walutowy 2 4 2 2 4" xfId="884" xr:uid="{00000000-0005-0000-0000-00006F030000}"/>
    <cellStyle name="Walutowy 2 4 2 2 4 2" xfId="1330" xr:uid="{DCA49F24-BBEC-4D33-9B93-90128C2FE37F}"/>
    <cellStyle name="Walutowy 2 4 2 2 4 3" xfId="1732" xr:uid="{1BA5EB5C-DE73-4685-B595-475F6813E540}"/>
    <cellStyle name="Walutowy 2 4 2 2 5" xfId="1124" xr:uid="{14D72F84-E497-4B25-8C09-F7D83BDEFEA1}"/>
    <cellStyle name="Walutowy 2 4 2 2 6" xfId="1526" xr:uid="{F980BAEC-DB12-4E9D-9B04-7020516843DF}"/>
    <cellStyle name="Walutowy 2 4 2 3" xfId="285" xr:uid="{00000000-0005-0000-0000-000070030000}"/>
    <cellStyle name="Walutowy 2 4 2 3 2" xfId="904" xr:uid="{00000000-0005-0000-0000-000071030000}"/>
    <cellStyle name="Walutowy 2 4 2 3 2 2" xfId="1347" xr:uid="{BC02A817-4202-4FFD-9DD5-838047D228B9}"/>
    <cellStyle name="Walutowy 2 4 2 3 2 3" xfId="1749" xr:uid="{6E505320-DFDA-46C0-B200-9A854F1B6D4F}"/>
    <cellStyle name="Walutowy 2 4 2 3 3" xfId="1142" xr:uid="{E3910A3B-4F53-41D9-A4B3-2A61C620A450}"/>
    <cellStyle name="Walutowy 2 4 2 3 4" xfId="1544" xr:uid="{9B3FAC50-AD95-4324-B783-D4566DBBF3CA}"/>
    <cellStyle name="Walutowy 2 4 2 4" xfId="488" xr:uid="{00000000-0005-0000-0000-000072030000}"/>
    <cellStyle name="Walutowy 2 4 2 4 2" xfId="939" xr:uid="{00000000-0005-0000-0000-000073030000}"/>
    <cellStyle name="Walutowy 2 4 2 4 2 2" xfId="1382" xr:uid="{9BBEC257-D2FF-439E-ADE8-A065564ADC6B}"/>
    <cellStyle name="Walutowy 2 4 2 4 2 3" xfId="1784" xr:uid="{99CDFD7D-E225-4997-B395-D1C6821C7CE0}"/>
    <cellStyle name="Walutowy 2 4 2 4 3" xfId="1179" xr:uid="{6335413B-040D-4C03-A338-AF38E6F48FA1}"/>
    <cellStyle name="Walutowy 2 4 2 4 4" xfId="1581" xr:uid="{D5DC0389-C5E2-484A-9485-5365DA0CA135}"/>
    <cellStyle name="Walutowy 2 4 2 5" xfId="823" xr:uid="{00000000-0005-0000-0000-000074030000}"/>
    <cellStyle name="Walutowy 2 4 2 5 2" xfId="1068" xr:uid="{00000000-0005-0000-0000-000075030000}"/>
    <cellStyle name="Walutowy 2 4 2 5 2 2" xfId="1473" xr:uid="{48CF01C1-FEAC-4E20-964F-88F0DFCCE5B7}"/>
    <cellStyle name="Walutowy 2 4 2 5 2 3" xfId="1875" xr:uid="{4AF5B1D0-A888-41F3-B9C4-4F3459DE7EE7}"/>
    <cellStyle name="Walutowy 2 4 2 5 3" xfId="1279" xr:uid="{32A6B660-BD91-4B79-A6BC-67511BE6162F}"/>
    <cellStyle name="Walutowy 2 4 2 5 4" xfId="1681" xr:uid="{DF623351-1CF2-40C1-8ABC-0A4A2E0B7232}"/>
    <cellStyle name="Walutowy 2 4 2 6" xfId="862" xr:uid="{00000000-0005-0000-0000-000076030000}"/>
    <cellStyle name="Walutowy 2 4 2 6 2" xfId="1313" xr:uid="{C622B31E-2498-458E-ACDA-96E8EBF01635}"/>
    <cellStyle name="Walutowy 2 4 2 6 3" xfId="1715" xr:uid="{2A272CAD-960D-4133-AE84-02D9F4022B89}"/>
    <cellStyle name="Walutowy 2 4 2 7" xfId="1106" xr:uid="{135C7597-F474-479C-A3DF-8B677359CE35}"/>
    <cellStyle name="Walutowy 2 4 2 8" xfId="1508" xr:uid="{EBE9DF67-34CA-45EA-AE00-A0F8098DAFFF}"/>
    <cellStyle name="Walutowy 2 4 3" xfId="138" xr:uid="{00000000-0005-0000-0000-000077030000}"/>
    <cellStyle name="Walutowy 2 4 3 2" xfId="246" xr:uid="{00000000-0005-0000-0000-000078030000}"/>
    <cellStyle name="Walutowy 2 4 3 2 2" xfId="450" xr:uid="{00000000-0005-0000-0000-000079030000}"/>
    <cellStyle name="Walutowy 2 4 3 2 2 2" xfId="927" xr:uid="{00000000-0005-0000-0000-00007A030000}"/>
    <cellStyle name="Walutowy 2 4 3 2 2 2 2" xfId="1370" xr:uid="{D520BAFD-C18F-4762-A65F-6C957A935885}"/>
    <cellStyle name="Walutowy 2 4 3 2 2 2 3" xfId="1772" xr:uid="{2654AC92-85C2-40BD-B50D-24BAD31DB6E3}"/>
    <cellStyle name="Walutowy 2 4 3 2 2 3" xfId="1167" xr:uid="{92F80EF4-868D-4DB4-A7EE-AA17BA78DC68}"/>
    <cellStyle name="Walutowy 2 4 3 2 2 4" xfId="1569" xr:uid="{1A4FDB00-43B3-487F-9A77-10408279EF28}"/>
    <cellStyle name="Walutowy 2 4 3 2 3" xfId="653" xr:uid="{00000000-0005-0000-0000-00007B030000}"/>
    <cellStyle name="Walutowy 2 4 3 2 3 2" xfId="962" xr:uid="{00000000-0005-0000-0000-00007C030000}"/>
    <cellStyle name="Walutowy 2 4 3 2 3 2 2" xfId="1405" xr:uid="{507C43AE-6449-4F53-A551-D79C5BC3481B}"/>
    <cellStyle name="Walutowy 2 4 3 2 3 2 3" xfId="1807" xr:uid="{8DEC2A0E-F564-4C56-958E-9A22EB4D7277}"/>
    <cellStyle name="Walutowy 2 4 3 2 3 3" xfId="1204" xr:uid="{3A60BCAD-B530-464E-B964-243B6DF689BE}"/>
    <cellStyle name="Walutowy 2 4 3 2 3 4" xfId="1606" xr:uid="{A9378702-5066-4CB8-B0AA-D0B37A3435B4}"/>
    <cellStyle name="Walutowy 2 4 3 2 4" xfId="890" xr:uid="{00000000-0005-0000-0000-00007D030000}"/>
    <cellStyle name="Walutowy 2 4 3 2 4 2" xfId="1336" xr:uid="{172FDDE7-E104-447A-87A3-176D5439C805}"/>
    <cellStyle name="Walutowy 2 4 3 2 4 3" xfId="1738" xr:uid="{9B7E9ED3-9926-454D-A3E1-AEEB73CF505A}"/>
    <cellStyle name="Walutowy 2 4 3 2 5" xfId="1131" xr:uid="{D9FD9CC5-5DDC-472A-AE79-98F49BD9193F}"/>
    <cellStyle name="Walutowy 2 4 3 2 6" xfId="1533" xr:uid="{DBF6131F-DEDA-4D33-A325-62D5E937BCB5}"/>
    <cellStyle name="Walutowy 2 4 3 3" xfId="349" xr:uid="{00000000-0005-0000-0000-00007E030000}"/>
    <cellStyle name="Walutowy 2 4 3 3 2" xfId="910" xr:uid="{00000000-0005-0000-0000-00007F030000}"/>
    <cellStyle name="Walutowy 2 4 3 3 2 2" xfId="1353" xr:uid="{4F79C571-4DE5-4004-9922-346568733B1B}"/>
    <cellStyle name="Walutowy 2 4 3 3 2 3" xfId="1755" xr:uid="{260365BE-0FC5-4ED2-AFC1-ACFE38C7B317}"/>
    <cellStyle name="Walutowy 2 4 3 3 3" xfId="1149" xr:uid="{BE34E2AE-9DE6-49FA-95B4-8B74ED373515}"/>
    <cellStyle name="Walutowy 2 4 3 3 4" xfId="1551" xr:uid="{54E4A76E-0208-47A5-A614-80E7C6D5D180}"/>
    <cellStyle name="Walutowy 2 4 3 4" xfId="552" xr:uid="{00000000-0005-0000-0000-000080030000}"/>
    <cellStyle name="Walutowy 2 4 3 4 2" xfId="945" xr:uid="{00000000-0005-0000-0000-000081030000}"/>
    <cellStyle name="Walutowy 2 4 3 4 2 2" xfId="1388" xr:uid="{8B936A0A-1D12-4EC4-8EBE-CDDE7909EE66}"/>
    <cellStyle name="Walutowy 2 4 3 4 2 3" xfId="1790" xr:uid="{1F600D29-4673-41A9-9006-C6AA67A175EA}"/>
    <cellStyle name="Walutowy 2 4 3 4 3" xfId="1186" xr:uid="{6D78CB0C-6530-4B0F-8488-F3E9FB41F959}"/>
    <cellStyle name="Walutowy 2 4 3 4 4" xfId="1588" xr:uid="{1E3372D5-279A-4A71-986B-DFCF2A22E255}"/>
    <cellStyle name="Walutowy 2 4 3 5" xfId="868" xr:uid="{00000000-0005-0000-0000-000082030000}"/>
    <cellStyle name="Walutowy 2 4 3 5 2" xfId="1319" xr:uid="{31CBDA1D-3C82-499A-8D3E-AC90737BF09C}"/>
    <cellStyle name="Walutowy 2 4 3 5 3" xfId="1721" xr:uid="{2C718957-EAA5-4F81-8884-E58330358AAD}"/>
    <cellStyle name="Walutowy 2 4 3 6" xfId="1113" xr:uid="{3CB4A721-DBC3-4403-B9D9-85B0D3CA7B26}"/>
    <cellStyle name="Walutowy 2 4 3 7" xfId="1515" xr:uid="{406FB8B9-9CC1-4EFA-90A1-C6F41ECC3F35}"/>
    <cellStyle name="Walutowy 2 4 4" xfId="174" xr:uid="{00000000-0005-0000-0000-000083030000}"/>
    <cellStyle name="Walutowy 2 4 4 2" xfId="373" xr:uid="{00000000-0005-0000-0000-000084030000}"/>
    <cellStyle name="Walutowy 2 4 4 2 2" xfId="916" xr:uid="{00000000-0005-0000-0000-000085030000}"/>
    <cellStyle name="Walutowy 2 4 4 2 2 2" xfId="1359" xr:uid="{8509E554-B9D9-4CF2-9E70-E8D68DD48B97}"/>
    <cellStyle name="Walutowy 2 4 4 2 2 3" xfId="1761" xr:uid="{70600974-96FB-4D51-B7DE-9425E6C991D9}"/>
    <cellStyle name="Walutowy 2 4 4 2 3" xfId="1155" xr:uid="{0C6FF01D-61E1-4CEF-9FD6-1F2EF7FD2860}"/>
    <cellStyle name="Walutowy 2 4 4 2 4" xfId="1557" xr:uid="{71CE8335-8E37-4D6B-9122-FBC9BC0971A3}"/>
    <cellStyle name="Walutowy 2 4 4 3" xfId="576" xr:uid="{00000000-0005-0000-0000-000086030000}"/>
    <cellStyle name="Walutowy 2 4 4 3 2" xfId="951" xr:uid="{00000000-0005-0000-0000-000087030000}"/>
    <cellStyle name="Walutowy 2 4 4 3 2 2" xfId="1394" xr:uid="{181D0661-8475-472B-8A72-1CF050F5C8D4}"/>
    <cellStyle name="Walutowy 2 4 4 3 2 3" xfId="1796" xr:uid="{4A5F87F7-EE1A-49E7-94F0-123355F083B4}"/>
    <cellStyle name="Walutowy 2 4 4 3 3" xfId="1192" xr:uid="{349CDB5C-E635-44A3-9C9E-665BA5B806CD}"/>
    <cellStyle name="Walutowy 2 4 4 3 4" xfId="1594" xr:uid="{075D347C-E17C-46A2-830C-2BAD7F3A5B11}"/>
    <cellStyle name="Walutowy 2 4 4 4" xfId="879" xr:uid="{00000000-0005-0000-0000-000088030000}"/>
    <cellStyle name="Walutowy 2 4 4 4 2" xfId="1325" xr:uid="{B3B5E563-F98E-4D3E-8CF6-0EC8AF475FB4}"/>
    <cellStyle name="Walutowy 2 4 4 4 3" xfId="1727" xr:uid="{C47D9F6A-3605-411F-BF48-8A134ACA6728}"/>
    <cellStyle name="Walutowy 2 4 4 5" xfId="1119" xr:uid="{E665811A-9B80-4C48-B7D0-7CD756975A25}"/>
    <cellStyle name="Walutowy 2 4 4 6" xfId="1521" xr:uid="{A8C55DB4-DD2B-4C5C-971A-28C8980033A7}"/>
    <cellStyle name="Walutowy 2 4 5" xfId="272" xr:uid="{00000000-0005-0000-0000-000089030000}"/>
    <cellStyle name="Walutowy 2 4 5 2" xfId="899" xr:uid="{00000000-0005-0000-0000-00008A030000}"/>
    <cellStyle name="Walutowy 2 4 5 2 2" xfId="1342" xr:uid="{3193C078-F8F2-42DB-857C-A3F9A3109015}"/>
    <cellStyle name="Walutowy 2 4 5 2 3" xfId="1744" xr:uid="{E39E01BA-12C6-432D-A327-0CAB9D89112E}"/>
    <cellStyle name="Walutowy 2 4 5 3" xfId="1137" xr:uid="{900BA151-FC8B-4F5D-9BE5-C00D5E0EB86D}"/>
    <cellStyle name="Walutowy 2 4 5 4" xfId="1539" xr:uid="{C1F7F1A4-548E-4E6B-812A-ABF30C1793FD}"/>
    <cellStyle name="Walutowy 2 4 6" xfId="475" xr:uid="{00000000-0005-0000-0000-00008B030000}"/>
    <cellStyle name="Walutowy 2 4 6 2" xfId="934" xr:uid="{00000000-0005-0000-0000-00008C030000}"/>
    <cellStyle name="Walutowy 2 4 6 2 2" xfId="1377" xr:uid="{344E69A0-F5AC-4EEB-B02C-0E8DA1E4EAD4}"/>
    <cellStyle name="Walutowy 2 4 6 2 3" xfId="1779" xr:uid="{9175B1FD-5E20-40AE-892F-6CCCA32EBF85}"/>
    <cellStyle name="Walutowy 2 4 6 3" xfId="1174" xr:uid="{F71334F1-38B9-4248-9391-6B25CA787152}"/>
    <cellStyle name="Walutowy 2 4 6 4" xfId="1576" xr:uid="{84315144-1A5C-47F8-B032-E6C09A572D79}"/>
    <cellStyle name="Walutowy 2 4 7" xfId="762" xr:uid="{00000000-0005-0000-0000-00008D030000}"/>
    <cellStyle name="Walutowy 2 4 7 2" xfId="1010" xr:uid="{00000000-0005-0000-0000-00008E030000}"/>
    <cellStyle name="Walutowy 2 4 7 2 2" xfId="1430" xr:uid="{B328DE1B-5614-4545-B10E-D522791BA7EF}"/>
    <cellStyle name="Walutowy 2 4 7 2 3" xfId="1832" xr:uid="{30B7B3BF-4AF8-4FF2-8AC5-537FC6CD6260}"/>
    <cellStyle name="Walutowy 2 4 7 3" xfId="1236" xr:uid="{FF229963-AE82-410B-841D-AEB9FC12FA9A}"/>
    <cellStyle name="Walutowy 2 4 7 4" xfId="1638" xr:uid="{F0283070-7529-4DA3-BC69-285F0B4765CA}"/>
    <cellStyle name="Walutowy 2 4 8" xfId="857" xr:uid="{00000000-0005-0000-0000-00008F030000}"/>
    <cellStyle name="Walutowy 2 4 8 2" xfId="1308" xr:uid="{A0A66D5F-85FF-4D96-8022-4B6433696BAB}"/>
    <cellStyle name="Walutowy 2 4 8 3" xfId="1710" xr:uid="{D7CF03AF-2E39-462C-A28D-00200F7D7DC0}"/>
    <cellStyle name="Walutowy 2 4 9" xfId="1101" xr:uid="{E12AFADC-88FA-4128-8EF9-9767DB348D24}"/>
    <cellStyle name="Walutowy 2 5" xfId="43" xr:uid="{00000000-0005-0000-0000-000090030000}"/>
    <cellStyle name="Walutowy 2 5 10" xfId="1504" xr:uid="{E89C478A-1203-4885-B8EF-A54018E3FE78}"/>
    <cellStyle name="Walutowy 2 5 2" xfId="64" xr:uid="{00000000-0005-0000-0000-000091030000}"/>
    <cellStyle name="Walutowy 2 5 2 2" xfId="190" xr:uid="{00000000-0005-0000-0000-000092030000}"/>
    <cellStyle name="Walutowy 2 5 2 2 2" xfId="389" xr:uid="{00000000-0005-0000-0000-000093030000}"/>
    <cellStyle name="Walutowy 2 5 2 2 2 2" xfId="922" xr:uid="{00000000-0005-0000-0000-000094030000}"/>
    <cellStyle name="Walutowy 2 5 2 2 2 2 2" xfId="1365" xr:uid="{BC552182-A52D-4EF7-ABF2-1F58E0FAA13A}"/>
    <cellStyle name="Walutowy 2 5 2 2 2 2 3" xfId="1767" xr:uid="{E855F1ED-1031-4297-9337-A051E143B274}"/>
    <cellStyle name="Walutowy 2 5 2 2 2 3" xfId="1161" xr:uid="{43E3E24C-80C9-4A8C-99B0-51E2AAE36F12}"/>
    <cellStyle name="Walutowy 2 5 2 2 2 4" xfId="1563" xr:uid="{0A7012B9-3DC9-41F4-B49C-92EE8F183C60}"/>
    <cellStyle name="Walutowy 2 5 2 2 3" xfId="592" xr:uid="{00000000-0005-0000-0000-000095030000}"/>
    <cellStyle name="Walutowy 2 5 2 2 3 2" xfId="957" xr:uid="{00000000-0005-0000-0000-000096030000}"/>
    <cellStyle name="Walutowy 2 5 2 2 3 2 2" xfId="1400" xr:uid="{C8578F01-C648-4E24-8560-2B4FFE505CCB}"/>
    <cellStyle name="Walutowy 2 5 2 2 3 2 3" xfId="1802" xr:uid="{F62120C7-B538-457E-9AF8-F43E306365D5}"/>
    <cellStyle name="Walutowy 2 5 2 2 3 3" xfId="1198" xr:uid="{0934B031-313E-4A52-9B60-6F03A2D9EF26}"/>
    <cellStyle name="Walutowy 2 5 2 2 3 4" xfId="1600" xr:uid="{1958336D-8C97-4A94-90DF-1AD9E65A82CD}"/>
    <cellStyle name="Walutowy 2 5 2 2 4" xfId="885" xr:uid="{00000000-0005-0000-0000-000097030000}"/>
    <cellStyle name="Walutowy 2 5 2 2 4 2" xfId="1331" xr:uid="{0F4FAD91-FF4A-4ED1-AD70-7E284D1C3F1B}"/>
    <cellStyle name="Walutowy 2 5 2 2 4 3" xfId="1733" xr:uid="{4BDA453D-1E0D-43D8-BB43-BAE831C5E564}"/>
    <cellStyle name="Walutowy 2 5 2 2 5" xfId="1125" xr:uid="{610D9089-B8CE-4EDE-A767-D858FCEC9152}"/>
    <cellStyle name="Walutowy 2 5 2 2 6" xfId="1527" xr:uid="{2B56FCA0-0587-4325-B2E2-F44E043FFDEC}"/>
    <cellStyle name="Walutowy 2 5 2 3" xfId="288" xr:uid="{00000000-0005-0000-0000-000098030000}"/>
    <cellStyle name="Walutowy 2 5 2 3 2" xfId="905" xr:uid="{00000000-0005-0000-0000-000099030000}"/>
    <cellStyle name="Walutowy 2 5 2 3 2 2" xfId="1348" xr:uid="{85B7BBFD-9EE6-4034-AEEC-F643DF0315DE}"/>
    <cellStyle name="Walutowy 2 5 2 3 2 3" xfId="1750" xr:uid="{37BD852A-EB5E-4729-B87E-142ADF11C32C}"/>
    <cellStyle name="Walutowy 2 5 2 3 3" xfId="1143" xr:uid="{B1C24FD3-89C3-45C1-8242-9F867AE1AD79}"/>
    <cellStyle name="Walutowy 2 5 2 3 4" xfId="1545" xr:uid="{420A608E-448B-4919-86E9-859A65D05132}"/>
    <cellStyle name="Walutowy 2 5 2 4" xfId="491" xr:uid="{00000000-0005-0000-0000-00009A030000}"/>
    <cellStyle name="Walutowy 2 5 2 4 2" xfId="940" xr:uid="{00000000-0005-0000-0000-00009B030000}"/>
    <cellStyle name="Walutowy 2 5 2 4 2 2" xfId="1383" xr:uid="{B83D446B-4F60-4F8E-9FB1-C3D759CE8A22}"/>
    <cellStyle name="Walutowy 2 5 2 4 2 3" xfId="1785" xr:uid="{F59D0091-961B-4549-8DB2-905C9CC037BC}"/>
    <cellStyle name="Walutowy 2 5 2 4 3" xfId="1180" xr:uid="{972A2F79-9CC3-493F-A83E-467A6AC7D0C6}"/>
    <cellStyle name="Walutowy 2 5 2 4 4" xfId="1582" xr:uid="{C6D8830A-D433-4B00-9FD5-780F51100CC4}"/>
    <cellStyle name="Walutowy 2 5 2 5" xfId="824" xr:uid="{00000000-0005-0000-0000-00009C030000}"/>
    <cellStyle name="Walutowy 2 5 2 5 2" xfId="1069" xr:uid="{00000000-0005-0000-0000-00009D030000}"/>
    <cellStyle name="Walutowy 2 5 2 5 2 2" xfId="1474" xr:uid="{F42BE5EC-FB4A-43F6-B6A6-CE5AFF8A8B93}"/>
    <cellStyle name="Walutowy 2 5 2 5 2 3" xfId="1876" xr:uid="{810F1E27-091C-4935-BAA3-98599B5697AA}"/>
    <cellStyle name="Walutowy 2 5 2 5 3" xfId="1280" xr:uid="{42698621-7618-424A-BA1A-02905DC7D8B7}"/>
    <cellStyle name="Walutowy 2 5 2 5 4" xfId="1682" xr:uid="{54C0EBE9-8A58-4CF5-A9A9-E7EC2BFCB66F}"/>
    <cellStyle name="Walutowy 2 5 2 6" xfId="863" xr:uid="{00000000-0005-0000-0000-00009E030000}"/>
    <cellStyle name="Walutowy 2 5 2 6 2" xfId="1314" xr:uid="{D8BA88CA-2256-48E4-9C34-B0552E773131}"/>
    <cellStyle name="Walutowy 2 5 2 6 3" xfId="1716" xr:uid="{237BEDE2-4FCC-4689-83DC-8D0A8040EECA}"/>
    <cellStyle name="Walutowy 2 5 2 7" xfId="1107" xr:uid="{AFDC2ECC-5131-4FD5-92F4-FE192583C7D8}"/>
    <cellStyle name="Walutowy 2 5 2 8" xfId="1509" xr:uid="{4CF102F9-744F-44AA-81B6-B6DA2841036E}"/>
    <cellStyle name="Walutowy 2 5 3" xfId="142" xr:uid="{00000000-0005-0000-0000-00009F030000}"/>
    <cellStyle name="Walutowy 2 5 3 2" xfId="249" xr:uid="{00000000-0005-0000-0000-0000A0030000}"/>
    <cellStyle name="Walutowy 2 5 3 2 2" xfId="453" xr:uid="{00000000-0005-0000-0000-0000A1030000}"/>
    <cellStyle name="Walutowy 2 5 3 2 2 2" xfId="928" xr:uid="{00000000-0005-0000-0000-0000A2030000}"/>
    <cellStyle name="Walutowy 2 5 3 2 2 2 2" xfId="1371" xr:uid="{B75C239E-460C-4DD5-ACD2-5A37B95EE5A5}"/>
    <cellStyle name="Walutowy 2 5 3 2 2 2 3" xfId="1773" xr:uid="{E950C66D-5BA9-44E1-BE39-A3E03315CACE}"/>
    <cellStyle name="Walutowy 2 5 3 2 2 3" xfId="1168" xr:uid="{318AFA0C-3BB0-481C-ABE6-AE8655F40313}"/>
    <cellStyle name="Walutowy 2 5 3 2 2 4" xfId="1570" xr:uid="{430BC901-4C79-47CE-9F41-8C1F68746436}"/>
    <cellStyle name="Walutowy 2 5 3 2 3" xfId="656" xr:uid="{00000000-0005-0000-0000-0000A3030000}"/>
    <cellStyle name="Walutowy 2 5 3 2 3 2" xfId="963" xr:uid="{00000000-0005-0000-0000-0000A4030000}"/>
    <cellStyle name="Walutowy 2 5 3 2 3 2 2" xfId="1406" xr:uid="{4D21B0BA-56AC-4A52-8D87-9C21B53F8C54}"/>
    <cellStyle name="Walutowy 2 5 3 2 3 2 3" xfId="1808" xr:uid="{9409F771-7515-4E28-BBBB-BDCAE20A1595}"/>
    <cellStyle name="Walutowy 2 5 3 2 3 3" xfId="1205" xr:uid="{4E117DF7-4382-4C9C-BF40-988C0908C2F0}"/>
    <cellStyle name="Walutowy 2 5 3 2 3 4" xfId="1607" xr:uid="{AD547511-048C-483A-8B34-7397183F2E75}"/>
    <cellStyle name="Walutowy 2 5 3 2 4" xfId="891" xr:uid="{00000000-0005-0000-0000-0000A5030000}"/>
    <cellStyle name="Walutowy 2 5 3 2 4 2" xfId="1337" xr:uid="{C4C3D857-3CD5-4315-9DB7-8B91663435D0}"/>
    <cellStyle name="Walutowy 2 5 3 2 4 3" xfId="1739" xr:uid="{4E1CB2E1-84C8-4587-8342-5CF6B99CDE96}"/>
    <cellStyle name="Walutowy 2 5 3 2 5" xfId="1132" xr:uid="{D33D92E6-3CB6-4FE7-A968-66C7BED41846}"/>
    <cellStyle name="Walutowy 2 5 3 2 6" xfId="1534" xr:uid="{9BCD7099-F317-4953-B188-72CD706344D3}"/>
    <cellStyle name="Walutowy 2 5 3 3" xfId="352" xr:uid="{00000000-0005-0000-0000-0000A6030000}"/>
    <cellStyle name="Walutowy 2 5 3 3 2" xfId="911" xr:uid="{00000000-0005-0000-0000-0000A7030000}"/>
    <cellStyle name="Walutowy 2 5 3 3 2 2" xfId="1354" xr:uid="{DAEA684E-7AB5-4977-99C9-5A5BF5941831}"/>
    <cellStyle name="Walutowy 2 5 3 3 2 3" xfId="1756" xr:uid="{EA7AED8F-5B72-4BB9-BB35-CEBBB125F5FF}"/>
    <cellStyle name="Walutowy 2 5 3 3 3" xfId="1150" xr:uid="{005460A9-D9BB-40F8-A10D-536AA066779C}"/>
    <cellStyle name="Walutowy 2 5 3 3 4" xfId="1552" xr:uid="{2C899BC7-195F-4E7C-B228-DC195CD04BB1}"/>
    <cellStyle name="Walutowy 2 5 3 4" xfId="555" xr:uid="{00000000-0005-0000-0000-0000A8030000}"/>
    <cellStyle name="Walutowy 2 5 3 4 2" xfId="946" xr:uid="{00000000-0005-0000-0000-0000A9030000}"/>
    <cellStyle name="Walutowy 2 5 3 4 2 2" xfId="1389" xr:uid="{3B77D978-DFE8-42E2-9E3B-5C425836D3B2}"/>
    <cellStyle name="Walutowy 2 5 3 4 2 3" xfId="1791" xr:uid="{3EFDD827-68A0-443C-B2BF-864D84E9E5B4}"/>
    <cellStyle name="Walutowy 2 5 3 4 3" xfId="1187" xr:uid="{DC6737C0-2973-4218-BF14-E2A4A120E784}"/>
    <cellStyle name="Walutowy 2 5 3 4 4" xfId="1589" xr:uid="{82088076-FA7E-4F75-809A-C02832202F4A}"/>
    <cellStyle name="Walutowy 2 5 3 5" xfId="869" xr:uid="{00000000-0005-0000-0000-0000AA030000}"/>
    <cellStyle name="Walutowy 2 5 3 5 2" xfId="1320" xr:uid="{A6AE76D5-58F3-4DEF-B78D-5E799315492C}"/>
    <cellStyle name="Walutowy 2 5 3 5 3" xfId="1722" xr:uid="{EF7AB52D-D433-4DC5-9815-195C5B42DE2E}"/>
    <cellStyle name="Walutowy 2 5 3 6" xfId="1114" xr:uid="{5F164873-4F77-41DC-9112-1691A23C8D1E}"/>
    <cellStyle name="Walutowy 2 5 3 7" xfId="1516" xr:uid="{27483561-73B8-4376-B788-F0E6B1CAAC9A}"/>
    <cellStyle name="Walutowy 2 5 4" xfId="177" xr:uid="{00000000-0005-0000-0000-0000AB030000}"/>
    <cellStyle name="Walutowy 2 5 4 2" xfId="376" xr:uid="{00000000-0005-0000-0000-0000AC030000}"/>
    <cellStyle name="Walutowy 2 5 4 2 2" xfId="917" xr:uid="{00000000-0005-0000-0000-0000AD030000}"/>
    <cellStyle name="Walutowy 2 5 4 2 2 2" xfId="1360" xr:uid="{E8D02085-3B8D-4047-8AE4-7E1593F432FF}"/>
    <cellStyle name="Walutowy 2 5 4 2 2 3" xfId="1762" xr:uid="{81E83B44-A3D3-43DD-BCB7-B34AB245FCB6}"/>
    <cellStyle name="Walutowy 2 5 4 2 3" xfId="1156" xr:uid="{9478E5C2-2A7B-42D8-82DE-1C1C405269CE}"/>
    <cellStyle name="Walutowy 2 5 4 2 4" xfId="1558" xr:uid="{FFF8C00B-46E4-45F7-809E-D6463B8A68CE}"/>
    <cellStyle name="Walutowy 2 5 4 3" xfId="579" xr:uid="{00000000-0005-0000-0000-0000AE030000}"/>
    <cellStyle name="Walutowy 2 5 4 3 2" xfId="952" xr:uid="{00000000-0005-0000-0000-0000AF030000}"/>
    <cellStyle name="Walutowy 2 5 4 3 2 2" xfId="1395" xr:uid="{021CA3A1-91B8-4963-9CBF-1C286646D2D7}"/>
    <cellStyle name="Walutowy 2 5 4 3 2 3" xfId="1797" xr:uid="{EE795A35-C31B-46DF-A12E-908ABBF855B0}"/>
    <cellStyle name="Walutowy 2 5 4 3 3" xfId="1193" xr:uid="{0EADAC3C-3A76-47D2-88A9-61A9F06E9B03}"/>
    <cellStyle name="Walutowy 2 5 4 3 4" xfId="1595" xr:uid="{41782142-814F-432E-84D4-AD986842F8E8}"/>
    <cellStyle name="Walutowy 2 5 4 4" xfId="880" xr:uid="{00000000-0005-0000-0000-0000B0030000}"/>
    <cellStyle name="Walutowy 2 5 4 4 2" xfId="1326" xr:uid="{5BC576D0-0164-4A0D-9490-8DF1573CCC11}"/>
    <cellStyle name="Walutowy 2 5 4 4 3" xfId="1728" xr:uid="{FAB60FCD-1AA6-4AAB-B7F5-9CF73A9136EF}"/>
    <cellStyle name="Walutowy 2 5 4 5" xfId="1120" xr:uid="{4B740150-B8E0-484B-93A5-9DB2404A8985}"/>
    <cellStyle name="Walutowy 2 5 4 6" xfId="1522" xr:uid="{F601BD13-0939-457D-A320-2E8CC781924C}"/>
    <cellStyle name="Walutowy 2 5 5" xfId="275" xr:uid="{00000000-0005-0000-0000-0000B1030000}"/>
    <cellStyle name="Walutowy 2 5 5 2" xfId="900" xr:uid="{00000000-0005-0000-0000-0000B2030000}"/>
    <cellStyle name="Walutowy 2 5 5 2 2" xfId="1343" xr:uid="{70E2CBB5-01A4-4867-81AA-AD88AA2FDC7B}"/>
    <cellStyle name="Walutowy 2 5 5 2 3" xfId="1745" xr:uid="{4E4378C4-4361-49B4-B8FB-40283FD43C92}"/>
    <cellStyle name="Walutowy 2 5 5 3" xfId="1138" xr:uid="{6A893D62-8A83-4B66-A55C-471AD80BA550}"/>
    <cellStyle name="Walutowy 2 5 5 4" xfId="1540" xr:uid="{D238296A-9F8B-47D8-A7BD-DFC972885BBA}"/>
    <cellStyle name="Walutowy 2 5 6" xfId="478" xr:uid="{00000000-0005-0000-0000-0000B3030000}"/>
    <cellStyle name="Walutowy 2 5 6 2" xfId="935" xr:uid="{00000000-0005-0000-0000-0000B4030000}"/>
    <cellStyle name="Walutowy 2 5 6 2 2" xfId="1378" xr:uid="{67AFC940-707D-4211-8AF5-BF1E27332C3F}"/>
    <cellStyle name="Walutowy 2 5 6 2 3" xfId="1780" xr:uid="{C141CC5E-B2BC-49D6-997A-C12794EACED3}"/>
    <cellStyle name="Walutowy 2 5 6 3" xfId="1175" xr:uid="{3C63D626-AA71-46E2-BF9B-C2079776CD5E}"/>
    <cellStyle name="Walutowy 2 5 6 4" xfId="1577" xr:uid="{A35FF173-8854-4DEB-AA80-62640CD224A3}"/>
    <cellStyle name="Walutowy 2 5 7" xfId="763" xr:uid="{00000000-0005-0000-0000-0000B5030000}"/>
    <cellStyle name="Walutowy 2 5 7 2" xfId="1011" xr:uid="{00000000-0005-0000-0000-0000B6030000}"/>
    <cellStyle name="Walutowy 2 5 7 2 2" xfId="1431" xr:uid="{D347CEA7-C79A-44CB-9ED9-97E6FEBCAB28}"/>
    <cellStyle name="Walutowy 2 5 7 2 3" xfId="1833" xr:uid="{68E51719-D73A-4FED-BB27-0695FC682562}"/>
    <cellStyle name="Walutowy 2 5 7 3" xfId="1237" xr:uid="{01D8BE68-AB6E-48D3-BC8B-C0C185F64201}"/>
    <cellStyle name="Walutowy 2 5 7 4" xfId="1639" xr:uid="{FF76773E-01D9-4E4E-923C-8D93E36B8F49}"/>
    <cellStyle name="Walutowy 2 5 8" xfId="858" xr:uid="{00000000-0005-0000-0000-0000B7030000}"/>
    <cellStyle name="Walutowy 2 5 8 2" xfId="1309" xr:uid="{7FD105AF-D764-4A68-952E-93B89FA75B83}"/>
    <cellStyle name="Walutowy 2 5 8 3" xfId="1711" xr:uid="{0BE2A1F8-7B82-4FFB-B517-48165698D78D}"/>
    <cellStyle name="Walutowy 2 5 9" xfId="1102" xr:uid="{AE280557-0938-4BD1-81AD-8BB059D70C04}"/>
    <cellStyle name="Walutowy 2 6" xfId="258" xr:uid="{00000000-0005-0000-0000-0000B8030000}"/>
    <cellStyle name="Walutowy 2 6 2" xfId="463" xr:uid="{00000000-0005-0000-0000-0000B9030000}"/>
    <cellStyle name="Walutowy 2 6 2 2" xfId="825" xr:uid="{00000000-0005-0000-0000-0000BA030000}"/>
    <cellStyle name="Walutowy 2 6 2 2 2" xfId="1070" xr:uid="{00000000-0005-0000-0000-0000BB030000}"/>
    <cellStyle name="Walutowy 2 6 2 2 2 2" xfId="1475" xr:uid="{64A68E35-DDEF-46C0-A048-B7D0A72DBE51}"/>
    <cellStyle name="Walutowy 2 6 2 2 2 3" xfId="1877" xr:uid="{180B3A3E-8C73-4936-8439-E8747C5B482E}"/>
    <cellStyle name="Walutowy 2 6 2 2 3" xfId="1281" xr:uid="{8393B558-82C2-4924-B469-AA776A9BA262}"/>
    <cellStyle name="Walutowy 2 6 2 2 4" xfId="1683" xr:uid="{838D8765-B2F3-44CB-9965-8036F76E2D79}"/>
    <cellStyle name="Walutowy 2 6 2 3" xfId="931" xr:uid="{00000000-0005-0000-0000-0000BC030000}"/>
    <cellStyle name="Walutowy 2 6 2 3 2" xfId="1374" xr:uid="{4F5CC73E-2EDD-4E4F-84E0-71380346B8FA}"/>
    <cellStyle name="Walutowy 2 6 2 3 3" xfId="1776" xr:uid="{6FF7ED77-9F30-4CD7-AE37-16C2F0A6FC20}"/>
    <cellStyle name="Walutowy 2 6 2 4" xfId="1171" xr:uid="{58A3A58F-FA7A-4A0F-890A-A788772A47C3}"/>
    <cellStyle name="Walutowy 2 6 2 5" xfId="1573" xr:uid="{A71E933F-F2E0-450F-AEA3-CDB367A37F52}"/>
    <cellStyle name="Walutowy 2 6 3" xfId="666" xr:uid="{00000000-0005-0000-0000-0000BD030000}"/>
    <cellStyle name="Walutowy 2 6 3 2" xfId="966" xr:uid="{00000000-0005-0000-0000-0000BE030000}"/>
    <cellStyle name="Walutowy 2 6 3 2 2" xfId="1409" xr:uid="{722076D8-4E82-4AF1-B954-50B858A1D60B}"/>
    <cellStyle name="Walutowy 2 6 3 2 3" xfId="1811" xr:uid="{851E2AFD-0342-40F8-A030-9E22D3DAD076}"/>
    <cellStyle name="Walutowy 2 6 3 3" xfId="1208" xr:uid="{1A642E5D-75F9-41C8-8ECF-C1D4AF315532}"/>
    <cellStyle name="Walutowy 2 6 3 4" xfId="1610" xr:uid="{E9E6654D-B297-4F30-AA7F-568D970E411A}"/>
    <cellStyle name="Walutowy 2 6 4" xfId="764" xr:uid="{00000000-0005-0000-0000-0000BF030000}"/>
    <cellStyle name="Walutowy 2 6 4 2" xfId="1012" xr:uid="{00000000-0005-0000-0000-0000C0030000}"/>
    <cellStyle name="Walutowy 2 6 4 2 2" xfId="1432" xr:uid="{AC0BD491-3711-47FF-B5C6-F1DE044F237C}"/>
    <cellStyle name="Walutowy 2 6 4 2 3" xfId="1834" xr:uid="{084EC13E-47A6-46C0-AD0B-1B42BBDD03DD}"/>
    <cellStyle name="Walutowy 2 6 4 3" xfId="1238" xr:uid="{9813AAC1-373E-415E-A97F-41E75890622B}"/>
    <cellStyle name="Walutowy 2 6 4 4" xfId="1640" xr:uid="{84FF9CCC-7DE2-4BEA-B0C5-30A70B1545FB}"/>
    <cellStyle name="Walutowy 2 6 5" xfId="893" xr:uid="{00000000-0005-0000-0000-0000C1030000}"/>
    <cellStyle name="Walutowy 2 6 5 2" xfId="1339" xr:uid="{07D515C7-5493-4712-86AE-56A13369CA23}"/>
    <cellStyle name="Walutowy 2 6 5 3" xfId="1741" xr:uid="{A968BBB7-2CE8-40C9-B51A-E7B91E75517A}"/>
    <cellStyle name="Walutowy 2 6 6" xfId="1134" xr:uid="{0A0EE1E1-A33A-4617-9818-E66BBCB73E21}"/>
    <cellStyle name="Walutowy 2 6 7" xfId="1536" xr:uid="{CC1CC8F8-8E4D-49FB-BDE0-E5F8DEE49F9D}"/>
    <cellStyle name="Walutowy 2 7" xfId="361" xr:uid="{00000000-0005-0000-0000-0000C2030000}"/>
    <cellStyle name="Walutowy 2 7 2" xfId="826" xr:uid="{00000000-0005-0000-0000-0000C3030000}"/>
    <cellStyle name="Walutowy 2 7 2 2" xfId="1071" xr:uid="{00000000-0005-0000-0000-0000C4030000}"/>
    <cellStyle name="Walutowy 2 7 2 2 2" xfId="1476" xr:uid="{5234C73D-D0B1-4175-BAC7-ABEADB52F5E0}"/>
    <cellStyle name="Walutowy 2 7 2 2 3" xfId="1878" xr:uid="{4A184091-DCBA-4EA4-8AAE-69D640120E5E}"/>
    <cellStyle name="Walutowy 2 7 2 3" xfId="1282" xr:uid="{5061A0D9-7F03-4EA5-B79B-E35C00541F75}"/>
    <cellStyle name="Walutowy 2 7 2 4" xfId="1684" xr:uid="{3E780868-4436-48DE-BBDC-F008DCF179CB}"/>
    <cellStyle name="Walutowy 2 7 3" xfId="765" xr:uid="{00000000-0005-0000-0000-0000C5030000}"/>
    <cellStyle name="Walutowy 2 7 3 2" xfId="1013" xr:uid="{00000000-0005-0000-0000-0000C6030000}"/>
    <cellStyle name="Walutowy 2 7 3 2 2" xfId="1433" xr:uid="{2C2405D5-07D9-4BD7-BC68-B9CDE665EEE4}"/>
    <cellStyle name="Walutowy 2 7 3 2 3" xfId="1835" xr:uid="{163FB3AD-DAFD-4271-81C1-C59DF0CD1443}"/>
    <cellStyle name="Walutowy 2 7 3 3" xfId="1239" xr:uid="{AC17DDA9-92AF-4927-B10B-1083D1B12EBB}"/>
    <cellStyle name="Walutowy 2 7 3 4" xfId="1641" xr:uid="{B812C9EE-AD05-4AFD-A5B7-EF43F140ACD3}"/>
    <cellStyle name="Walutowy 2 7 4" xfId="913" xr:uid="{00000000-0005-0000-0000-0000C7030000}"/>
    <cellStyle name="Walutowy 2 7 4 2" xfId="1356" xr:uid="{F1FBA70E-08D3-41B2-8EFD-BC4B3632F09C}"/>
    <cellStyle name="Walutowy 2 7 4 3" xfId="1758" xr:uid="{84D6E776-2A1D-47AD-A8A7-CEDB0342E92E}"/>
    <cellStyle name="Walutowy 2 7 5" xfId="1152" xr:uid="{88CE5F1E-EBAC-436E-AC2C-697258FCF294}"/>
    <cellStyle name="Walutowy 2 7 6" xfId="1554" xr:uid="{08FCE21A-A1D9-4A37-A214-F100693E275A}"/>
    <cellStyle name="Walutowy 2 8" xfId="564" xr:uid="{00000000-0005-0000-0000-0000C8030000}"/>
    <cellStyle name="Walutowy 2 8 2" xfId="827" xr:uid="{00000000-0005-0000-0000-0000C9030000}"/>
    <cellStyle name="Walutowy 2 8 2 2" xfId="1072" xr:uid="{00000000-0005-0000-0000-0000CA030000}"/>
    <cellStyle name="Walutowy 2 8 2 2 2" xfId="1477" xr:uid="{EFA6F5F5-D55F-4734-8FBD-FCE2F8ED8FC9}"/>
    <cellStyle name="Walutowy 2 8 2 2 3" xfId="1879" xr:uid="{83E9136B-C355-4EAC-89EA-A2DE7C782415}"/>
    <cellStyle name="Walutowy 2 8 2 3" xfId="1283" xr:uid="{21174B1E-F4E8-492E-B51C-1D7B5F31E436}"/>
    <cellStyle name="Walutowy 2 8 2 4" xfId="1685" xr:uid="{593DCA97-BCC4-47E1-A69A-B890FA03A6EF}"/>
    <cellStyle name="Walutowy 2 8 3" xfId="948" xr:uid="{00000000-0005-0000-0000-0000CB030000}"/>
    <cellStyle name="Walutowy 2 8 3 2" xfId="1391" xr:uid="{A69FAA99-D261-4B2E-9024-0F3E25479152}"/>
    <cellStyle name="Walutowy 2 8 3 3" xfId="1793" xr:uid="{91A9BE93-7506-4A7E-8E6B-70D9A7002999}"/>
    <cellStyle name="Walutowy 2 8 4" xfId="1189" xr:uid="{A9B3BF6F-70C1-44FC-B732-58F3B6D31B6F}"/>
    <cellStyle name="Walutowy 2 8 5" xfId="1591" xr:uid="{C5F21AEE-ABBB-4E20-AC28-B2BA3CF07921}"/>
    <cellStyle name="Walutowy 2 9" xfId="743" xr:uid="{00000000-0005-0000-0000-0000CC030000}"/>
    <cellStyle name="Walutowy 2 9 2" xfId="991" xr:uid="{00000000-0005-0000-0000-0000CD030000}"/>
    <cellStyle name="Walutowy 2 9 2 2" xfId="1411" xr:uid="{AE2C4328-DA83-4CFA-B2E3-F4C2F804CBC3}"/>
    <cellStyle name="Walutowy 2 9 2 3" xfId="1813" xr:uid="{1C753213-0865-4BF2-B4FC-DE340A803508}"/>
    <cellStyle name="Walutowy 2 9 3" xfId="1217" xr:uid="{7266959F-9196-4B6E-8912-2E03D0D0C01A}"/>
    <cellStyle name="Walutowy 2 9 4" xfId="1619" xr:uid="{3168718A-CBCC-4AD5-859A-D06C3BC882F9}"/>
    <cellStyle name="Walutowy 3" xfId="45" xr:uid="{00000000-0005-0000-0000-0000CE030000}"/>
    <cellStyle name="Walutowy 3 10" xfId="859" xr:uid="{00000000-0005-0000-0000-0000CF030000}"/>
    <cellStyle name="Walutowy 3 10 2" xfId="1310" xr:uid="{43470737-35E6-40BD-AF5D-4591099B9B9E}"/>
    <cellStyle name="Walutowy 3 10 3" xfId="1712" xr:uid="{FFBAEB89-9383-476A-B4DD-1D03B95B7CD2}"/>
    <cellStyle name="Walutowy 3 11" xfId="1103" xr:uid="{C2A2BB07-AD02-42C0-86D2-A951E9453812}"/>
    <cellStyle name="Walutowy 3 12" xfId="1505" xr:uid="{2C10FF7D-67CD-4160-8FA5-ABBDDC85BE13}"/>
    <cellStyle name="Walutowy 3 2" xfId="65" xr:uid="{00000000-0005-0000-0000-0000D0030000}"/>
    <cellStyle name="Walutowy 3 2 2" xfId="191" xr:uid="{00000000-0005-0000-0000-0000D1030000}"/>
    <cellStyle name="Walutowy 3 2 2 2" xfId="390" xr:uid="{00000000-0005-0000-0000-0000D2030000}"/>
    <cellStyle name="Walutowy 3 2 2 2 2" xfId="828" xr:uid="{00000000-0005-0000-0000-0000D3030000}"/>
    <cellStyle name="Walutowy 3 2 2 2 2 2" xfId="1073" xr:uid="{00000000-0005-0000-0000-0000D4030000}"/>
    <cellStyle name="Walutowy 3 2 2 2 2 2 2" xfId="1478" xr:uid="{19EDB8A6-5CBE-4D71-9687-5EF041CB58CA}"/>
    <cellStyle name="Walutowy 3 2 2 2 2 2 3" xfId="1880" xr:uid="{0DAD7FA5-C1EF-4626-8F4F-513C38DF1503}"/>
    <cellStyle name="Walutowy 3 2 2 2 2 3" xfId="1284" xr:uid="{6723B870-E50C-4EC6-B772-3006C702EFDE}"/>
    <cellStyle name="Walutowy 3 2 2 2 2 4" xfId="1686" xr:uid="{77430CF1-250C-450B-989D-B0C804C27317}"/>
    <cellStyle name="Walutowy 3 2 2 2 3" xfId="923" xr:uid="{00000000-0005-0000-0000-0000D5030000}"/>
    <cellStyle name="Walutowy 3 2 2 2 3 2" xfId="1366" xr:uid="{14F959B5-A1F2-4C4B-839B-E74E964AAF96}"/>
    <cellStyle name="Walutowy 3 2 2 2 3 3" xfId="1768" xr:uid="{9F20429F-FF53-4392-9791-BBB676DA4C22}"/>
    <cellStyle name="Walutowy 3 2 2 2 4" xfId="1162" xr:uid="{F20F04A4-D840-46CC-8775-12464FC27F37}"/>
    <cellStyle name="Walutowy 3 2 2 2 5" xfId="1564" xr:uid="{8C895521-B370-4341-AAC5-E9E14F433EC2}"/>
    <cellStyle name="Walutowy 3 2 2 3" xfId="593" xr:uid="{00000000-0005-0000-0000-0000D6030000}"/>
    <cellStyle name="Walutowy 3 2 2 3 2" xfId="958" xr:uid="{00000000-0005-0000-0000-0000D7030000}"/>
    <cellStyle name="Walutowy 3 2 2 3 2 2" xfId="1401" xr:uid="{2D86C0E7-DDEE-4D21-AD73-F7DEBDF91FE3}"/>
    <cellStyle name="Walutowy 3 2 2 3 2 3" xfId="1803" xr:uid="{CF479C2A-40A7-4271-A074-311F8D041282}"/>
    <cellStyle name="Walutowy 3 2 2 3 3" xfId="1199" xr:uid="{F3E73974-88B5-445D-84BC-5C56E3BF4726}"/>
    <cellStyle name="Walutowy 3 2 2 3 4" xfId="1601" xr:uid="{B87EBB9D-5D6D-4455-A044-3752FD580AB2}"/>
    <cellStyle name="Walutowy 3 2 2 4" xfId="768" xr:uid="{00000000-0005-0000-0000-0000D8030000}"/>
    <cellStyle name="Walutowy 3 2 2 4 2" xfId="1016" xr:uid="{00000000-0005-0000-0000-0000D9030000}"/>
    <cellStyle name="Walutowy 3 2 2 4 2 2" xfId="1436" xr:uid="{8EB0036F-8F54-428D-9849-D3938950DC84}"/>
    <cellStyle name="Walutowy 3 2 2 4 2 3" xfId="1838" xr:uid="{17AA5F81-03BD-42E1-ACB0-12268B759743}"/>
    <cellStyle name="Walutowy 3 2 2 4 3" xfId="1242" xr:uid="{9AF6BB2F-5C80-4EA3-9E82-CE230DCDC23D}"/>
    <cellStyle name="Walutowy 3 2 2 4 4" xfId="1644" xr:uid="{794F1ECC-6D67-421F-9707-66E66483CBAB}"/>
    <cellStyle name="Walutowy 3 2 2 5" xfId="886" xr:uid="{00000000-0005-0000-0000-0000DA030000}"/>
    <cellStyle name="Walutowy 3 2 2 5 2" xfId="1332" xr:uid="{D7099432-1C0A-46D8-88E2-D306CF96D1D2}"/>
    <cellStyle name="Walutowy 3 2 2 5 3" xfId="1734" xr:uid="{4926CF03-D69D-403D-8237-D5C3D5B09B28}"/>
    <cellStyle name="Walutowy 3 2 2 6" xfId="1126" xr:uid="{8B42A9F5-ABD5-4C11-9F5B-2E0DC7BCDF7A}"/>
    <cellStyle name="Walutowy 3 2 2 7" xfId="1528" xr:uid="{F216DEC5-2B3C-4C7B-9B3E-DED1B84F4671}"/>
    <cellStyle name="Walutowy 3 2 3" xfId="289" xr:uid="{00000000-0005-0000-0000-0000DB030000}"/>
    <cellStyle name="Walutowy 3 2 3 2" xfId="829" xr:uid="{00000000-0005-0000-0000-0000DC030000}"/>
    <cellStyle name="Walutowy 3 2 3 2 2" xfId="1074" xr:uid="{00000000-0005-0000-0000-0000DD030000}"/>
    <cellStyle name="Walutowy 3 2 3 2 2 2" xfId="1479" xr:uid="{B369AF32-C504-4F6B-BD0B-BA8B8D899520}"/>
    <cellStyle name="Walutowy 3 2 3 2 2 3" xfId="1881" xr:uid="{68B1B5FE-18A8-4787-8217-DFCCA96DC53A}"/>
    <cellStyle name="Walutowy 3 2 3 2 3" xfId="1285" xr:uid="{36D4F92A-69D2-450A-BBA4-0545D0283E9A}"/>
    <cellStyle name="Walutowy 3 2 3 2 4" xfId="1687" xr:uid="{C97043B4-878E-4831-8898-D44F432BA99E}"/>
    <cellStyle name="Walutowy 3 2 3 3" xfId="769" xr:uid="{00000000-0005-0000-0000-0000DE030000}"/>
    <cellStyle name="Walutowy 3 2 3 3 2" xfId="1017" xr:uid="{00000000-0005-0000-0000-0000DF030000}"/>
    <cellStyle name="Walutowy 3 2 3 3 2 2" xfId="1437" xr:uid="{E7BC4E8D-3269-450E-9522-A1576AEC257E}"/>
    <cellStyle name="Walutowy 3 2 3 3 2 3" xfId="1839" xr:uid="{DC72AFD7-0594-434F-B1F7-DE64C7B08800}"/>
    <cellStyle name="Walutowy 3 2 3 3 3" xfId="1243" xr:uid="{C6BF0622-2395-4C28-A8A3-E0F0635FE82E}"/>
    <cellStyle name="Walutowy 3 2 3 3 4" xfId="1645" xr:uid="{A11DCC28-6459-4030-9D67-5F5C661C8B1B}"/>
    <cellStyle name="Walutowy 3 2 3 4" xfId="906" xr:uid="{00000000-0005-0000-0000-0000E0030000}"/>
    <cellStyle name="Walutowy 3 2 3 4 2" xfId="1349" xr:uid="{193453A4-DFEA-4438-AB43-E43768C2DCD0}"/>
    <cellStyle name="Walutowy 3 2 3 4 3" xfId="1751" xr:uid="{A9F6E2FB-38C0-4F0E-A8E1-D18F48B2E4AD}"/>
    <cellStyle name="Walutowy 3 2 3 5" xfId="1144" xr:uid="{66CE8741-7B43-4A2D-A551-8D10A0BB76A9}"/>
    <cellStyle name="Walutowy 3 2 3 6" xfId="1546" xr:uid="{E5AA5BA5-4B88-45EB-BE1E-2896DF179E9D}"/>
    <cellStyle name="Walutowy 3 2 4" xfId="492" xr:uid="{00000000-0005-0000-0000-0000E1030000}"/>
    <cellStyle name="Walutowy 3 2 4 2" xfId="830" xr:uid="{00000000-0005-0000-0000-0000E2030000}"/>
    <cellStyle name="Walutowy 3 2 4 2 2" xfId="1075" xr:uid="{00000000-0005-0000-0000-0000E3030000}"/>
    <cellStyle name="Walutowy 3 2 4 2 2 2" xfId="1480" xr:uid="{7802D83D-1C8D-4B53-A2B4-91821B556AE4}"/>
    <cellStyle name="Walutowy 3 2 4 2 2 3" xfId="1882" xr:uid="{7EB6435B-6B9C-4D6F-8BCE-E715F3806F93}"/>
    <cellStyle name="Walutowy 3 2 4 2 3" xfId="1286" xr:uid="{948559EC-C31E-463E-A03E-13B531FEDC62}"/>
    <cellStyle name="Walutowy 3 2 4 2 4" xfId="1688" xr:uid="{A7BAEBEA-FBFC-4773-B3BC-15EC5392FA71}"/>
    <cellStyle name="Walutowy 3 2 4 3" xfId="770" xr:uid="{00000000-0005-0000-0000-0000E4030000}"/>
    <cellStyle name="Walutowy 3 2 4 3 2" xfId="1018" xr:uid="{00000000-0005-0000-0000-0000E5030000}"/>
    <cellStyle name="Walutowy 3 2 4 3 2 2" xfId="1438" xr:uid="{12CA5B5B-25BC-47EC-83F1-01F85FEB3CDC}"/>
    <cellStyle name="Walutowy 3 2 4 3 2 3" xfId="1840" xr:uid="{77740A6B-2EAD-4EA1-936A-E2490E4A019D}"/>
    <cellStyle name="Walutowy 3 2 4 3 3" xfId="1244" xr:uid="{E2E137C8-BB6F-49DC-88A9-915699D936F4}"/>
    <cellStyle name="Walutowy 3 2 4 3 4" xfId="1646" xr:uid="{0ABB9A60-3BE3-40EF-95C8-FE0F59BDA47B}"/>
    <cellStyle name="Walutowy 3 2 4 4" xfId="941" xr:uid="{00000000-0005-0000-0000-0000E6030000}"/>
    <cellStyle name="Walutowy 3 2 4 4 2" xfId="1384" xr:uid="{C8E90A57-3518-45D1-8ACD-73167B811555}"/>
    <cellStyle name="Walutowy 3 2 4 4 3" xfId="1786" xr:uid="{18AFD876-58EC-4605-95D9-BD9439C55555}"/>
    <cellStyle name="Walutowy 3 2 4 5" xfId="1181" xr:uid="{F139A967-9F1C-4B65-9ECE-1DDBC8E30451}"/>
    <cellStyle name="Walutowy 3 2 4 6" xfId="1583" xr:uid="{AB015505-6812-4E89-8694-87E59E54EADA}"/>
    <cellStyle name="Walutowy 3 2 5" xfId="831" xr:uid="{00000000-0005-0000-0000-0000E7030000}"/>
    <cellStyle name="Walutowy 3 2 5 2" xfId="1076" xr:uid="{00000000-0005-0000-0000-0000E8030000}"/>
    <cellStyle name="Walutowy 3 2 5 2 2" xfId="1481" xr:uid="{320D0321-D9ED-4D41-B09E-4FE59FB146C4}"/>
    <cellStyle name="Walutowy 3 2 5 2 3" xfId="1883" xr:uid="{712C009F-535F-4B8A-ABD2-6108806AE4A3}"/>
    <cellStyle name="Walutowy 3 2 5 3" xfId="1287" xr:uid="{8BA547F4-E3ED-4168-8911-F4CF582EAD8F}"/>
    <cellStyle name="Walutowy 3 2 5 4" xfId="1689" xr:uid="{912772CB-8B0C-4396-93FE-5F2933A01736}"/>
    <cellStyle name="Walutowy 3 2 6" xfId="767" xr:uid="{00000000-0005-0000-0000-0000E9030000}"/>
    <cellStyle name="Walutowy 3 2 6 2" xfId="1015" xr:uid="{00000000-0005-0000-0000-0000EA030000}"/>
    <cellStyle name="Walutowy 3 2 6 2 2" xfId="1435" xr:uid="{5DB35679-596A-4101-80BF-D9C40C4ADB51}"/>
    <cellStyle name="Walutowy 3 2 6 2 3" xfId="1837" xr:uid="{F3E1B3BC-B6A0-42D0-B4B2-3C30D478F1BD}"/>
    <cellStyle name="Walutowy 3 2 6 3" xfId="1241" xr:uid="{E04E1434-BA32-40D4-AA34-9F8711D952D9}"/>
    <cellStyle name="Walutowy 3 2 6 4" xfId="1643" xr:uid="{79AFCFD4-4850-45D1-86EF-4668C9BB7203}"/>
    <cellStyle name="Walutowy 3 2 7" xfId="864" xr:uid="{00000000-0005-0000-0000-0000EB030000}"/>
    <cellStyle name="Walutowy 3 2 7 2" xfId="1315" xr:uid="{0E7EC528-5644-4068-B4C1-CA0B4D2707C9}"/>
    <cellStyle name="Walutowy 3 2 7 3" xfId="1717" xr:uid="{47423567-3C1D-4C40-9D0E-6A17398C5686}"/>
    <cellStyle name="Walutowy 3 2 8" xfId="1108" xr:uid="{9CED8EF0-6079-46CC-BDA4-71A96F80B216}"/>
    <cellStyle name="Walutowy 3 2 9" xfId="1510" xr:uid="{60BF4CF5-BEB2-4F87-8BF6-0ECF1E583A05}"/>
    <cellStyle name="Walutowy 3 3" xfId="144" xr:uid="{00000000-0005-0000-0000-0000EC030000}"/>
    <cellStyle name="Walutowy 3 3 2" xfId="250" xr:uid="{00000000-0005-0000-0000-0000ED030000}"/>
    <cellStyle name="Walutowy 3 3 2 2" xfId="454" xr:uid="{00000000-0005-0000-0000-0000EE030000}"/>
    <cellStyle name="Walutowy 3 3 2 2 2" xfId="832" xr:uid="{00000000-0005-0000-0000-0000EF030000}"/>
    <cellStyle name="Walutowy 3 3 2 2 2 2" xfId="1077" xr:uid="{00000000-0005-0000-0000-0000F0030000}"/>
    <cellStyle name="Walutowy 3 3 2 2 2 2 2" xfId="1482" xr:uid="{AFE37905-CD1A-437D-A3E0-591843F6F93B}"/>
    <cellStyle name="Walutowy 3 3 2 2 2 2 3" xfId="1884" xr:uid="{9A78A3C1-0CFB-47D9-B242-F10CC26C32DF}"/>
    <cellStyle name="Walutowy 3 3 2 2 2 3" xfId="1288" xr:uid="{DF34E444-6F06-4CB7-97F9-DB82B9A0274A}"/>
    <cellStyle name="Walutowy 3 3 2 2 2 4" xfId="1690" xr:uid="{D56044B8-031D-4789-BC54-EE18116476B7}"/>
    <cellStyle name="Walutowy 3 3 2 2 3" xfId="929" xr:uid="{00000000-0005-0000-0000-0000F1030000}"/>
    <cellStyle name="Walutowy 3 3 2 2 3 2" xfId="1372" xr:uid="{7D8E184C-696F-4DF3-BBF7-9B3B5647A979}"/>
    <cellStyle name="Walutowy 3 3 2 2 3 3" xfId="1774" xr:uid="{76E5A912-3A4A-436D-98EB-115A609C8B53}"/>
    <cellStyle name="Walutowy 3 3 2 2 4" xfId="1169" xr:uid="{53FA1FCF-85BC-4F25-B01A-1774F9802DCA}"/>
    <cellStyle name="Walutowy 3 3 2 2 5" xfId="1571" xr:uid="{2AA045DB-C572-4BCC-8202-A9F5CCBF1EDF}"/>
    <cellStyle name="Walutowy 3 3 2 3" xfId="657" xr:uid="{00000000-0005-0000-0000-0000F2030000}"/>
    <cellStyle name="Walutowy 3 3 2 3 2" xfId="964" xr:uid="{00000000-0005-0000-0000-0000F3030000}"/>
    <cellStyle name="Walutowy 3 3 2 3 2 2" xfId="1407" xr:uid="{B3FD476A-BA28-428C-89B0-73FDDA82CADD}"/>
    <cellStyle name="Walutowy 3 3 2 3 2 3" xfId="1809" xr:uid="{2C29C688-9301-4C3E-9B35-F5E3220B29F4}"/>
    <cellStyle name="Walutowy 3 3 2 3 3" xfId="1206" xr:uid="{900CCA3C-EF9E-4D4B-AFBA-DF3C26D4F055}"/>
    <cellStyle name="Walutowy 3 3 2 3 4" xfId="1608" xr:uid="{13918674-E379-4241-8F4D-B436DEFD363F}"/>
    <cellStyle name="Walutowy 3 3 2 4" xfId="772" xr:uid="{00000000-0005-0000-0000-0000F4030000}"/>
    <cellStyle name="Walutowy 3 3 2 4 2" xfId="1020" xr:uid="{00000000-0005-0000-0000-0000F5030000}"/>
    <cellStyle name="Walutowy 3 3 2 4 2 2" xfId="1440" xr:uid="{F4417F39-16A9-41C9-9F27-5F739B42A33C}"/>
    <cellStyle name="Walutowy 3 3 2 4 2 3" xfId="1842" xr:uid="{D615B9D2-26AB-459A-9F9C-547E51AB96D0}"/>
    <cellStyle name="Walutowy 3 3 2 4 3" xfId="1246" xr:uid="{2EF50F7C-3CC8-434F-86CB-BA296F9D057F}"/>
    <cellStyle name="Walutowy 3 3 2 4 4" xfId="1648" xr:uid="{A96E5158-12F9-4DF8-B0FB-D6AB559C24FB}"/>
    <cellStyle name="Walutowy 3 3 2 5" xfId="892" xr:uid="{00000000-0005-0000-0000-0000F6030000}"/>
    <cellStyle name="Walutowy 3 3 2 5 2" xfId="1338" xr:uid="{CDE2B7BC-6F4F-48A7-8274-52F192506E57}"/>
    <cellStyle name="Walutowy 3 3 2 5 3" xfId="1740" xr:uid="{2C9D3290-3A6B-44AC-8CF6-0E9243E7EE47}"/>
    <cellStyle name="Walutowy 3 3 2 6" xfId="1133" xr:uid="{8E0353B5-995C-4A9C-BF09-627D24080F68}"/>
    <cellStyle name="Walutowy 3 3 2 7" xfId="1535" xr:uid="{437E2075-CF27-4626-A139-A04DFA69C81A}"/>
    <cellStyle name="Walutowy 3 3 3" xfId="353" xr:uid="{00000000-0005-0000-0000-0000F7030000}"/>
    <cellStyle name="Walutowy 3 3 3 2" xfId="833" xr:uid="{00000000-0005-0000-0000-0000F8030000}"/>
    <cellStyle name="Walutowy 3 3 3 2 2" xfId="1078" xr:uid="{00000000-0005-0000-0000-0000F9030000}"/>
    <cellStyle name="Walutowy 3 3 3 2 2 2" xfId="1483" xr:uid="{029154B1-FFC9-4746-AE30-AF661DA4E025}"/>
    <cellStyle name="Walutowy 3 3 3 2 2 3" xfId="1885" xr:uid="{006B74DB-F576-43DF-91A4-DB4218260427}"/>
    <cellStyle name="Walutowy 3 3 3 2 3" xfId="1289" xr:uid="{F9D7B46C-7AD4-4FCA-8D2D-A30CF98C20AB}"/>
    <cellStyle name="Walutowy 3 3 3 2 4" xfId="1691" xr:uid="{E92A1A1C-570C-4FD6-B71D-581D527CC130}"/>
    <cellStyle name="Walutowy 3 3 3 3" xfId="912" xr:uid="{00000000-0005-0000-0000-0000FA030000}"/>
    <cellStyle name="Walutowy 3 3 3 3 2" xfId="1355" xr:uid="{1BC5A277-37EE-4248-92C3-A4E305388F9F}"/>
    <cellStyle name="Walutowy 3 3 3 3 3" xfId="1757" xr:uid="{EBACF785-4258-433C-9EA7-EDB4E1F7C534}"/>
    <cellStyle name="Walutowy 3 3 3 4" xfId="1151" xr:uid="{F63A62FE-0DF7-45FC-8280-795A26904B2B}"/>
    <cellStyle name="Walutowy 3 3 3 5" xfId="1553" xr:uid="{7949C402-8E6F-4A25-9F0E-FFF0B697A1EF}"/>
    <cellStyle name="Walutowy 3 3 4" xfId="556" xr:uid="{00000000-0005-0000-0000-0000FB030000}"/>
    <cellStyle name="Walutowy 3 3 4 2" xfId="947" xr:uid="{00000000-0005-0000-0000-0000FC030000}"/>
    <cellStyle name="Walutowy 3 3 4 2 2" xfId="1390" xr:uid="{DCFEB8F6-2711-4396-92D3-BF22454B2649}"/>
    <cellStyle name="Walutowy 3 3 4 2 3" xfId="1792" xr:uid="{9066128A-037F-4EB5-A369-3220FB8DB3F0}"/>
    <cellStyle name="Walutowy 3 3 4 3" xfId="1188" xr:uid="{E6DDAD67-960D-4B14-AF44-A5D11A3AFBC9}"/>
    <cellStyle name="Walutowy 3 3 4 4" xfId="1590" xr:uid="{6F4E4C42-F472-4A9E-B026-2A1488751C27}"/>
    <cellStyle name="Walutowy 3 3 5" xfId="771" xr:uid="{00000000-0005-0000-0000-0000FD030000}"/>
    <cellStyle name="Walutowy 3 3 5 2" xfId="1019" xr:uid="{00000000-0005-0000-0000-0000FE030000}"/>
    <cellStyle name="Walutowy 3 3 5 2 2" xfId="1439" xr:uid="{6D3A7E1D-86AC-4F80-A84E-C584DE9229A7}"/>
    <cellStyle name="Walutowy 3 3 5 2 3" xfId="1841" xr:uid="{A85A7918-8178-4A7F-82E9-F86F2B166655}"/>
    <cellStyle name="Walutowy 3 3 5 3" xfId="1245" xr:uid="{FF86A8A3-3004-4F14-8C04-11F4ED3AA52F}"/>
    <cellStyle name="Walutowy 3 3 5 4" xfId="1647" xr:uid="{1D5239D8-E872-41F9-B52B-D49400A1741E}"/>
    <cellStyle name="Walutowy 3 3 6" xfId="870" xr:uid="{00000000-0005-0000-0000-0000FF030000}"/>
    <cellStyle name="Walutowy 3 3 6 2" xfId="1321" xr:uid="{E452CB28-1E0B-4724-8653-A9D06DC891D7}"/>
    <cellStyle name="Walutowy 3 3 6 3" xfId="1723" xr:uid="{EC6873E6-9B7D-4700-8508-9AE6EBF571FD}"/>
    <cellStyle name="Walutowy 3 3 7" xfId="1115" xr:uid="{02BE54D0-A086-4F24-923E-FC2808D41EF7}"/>
    <cellStyle name="Walutowy 3 3 8" xfId="1517" xr:uid="{4AE92998-961B-4763-838A-0A609CF5F63B}"/>
    <cellStyle name="Walutowy 3 4" xfId="178" xr:uid="{00000000-0005-0000-0000-000000040000}"/>
    <cellStyle name="Walutowy 3 4 2" xfId="377" xr:uid="{00000000-0005-0000-0000-000001040000}"/>
    <cellStyle name="Walutowy 3 4 2 2" xfId="834" xr:uid="{00000000-0005-0000-0000-000002040000}"/>
    <cellStyle name="Walutowy 3 4 2 2 2" xfId="1079" xr:uid="{00000000-0005-0000-0000-000003040000}"/>
    <cellStyle name="Walutowy 3 4 2 2 2 2" xfId="1484" xr:uid="{2EDE771C-94D4-4016-9C55-CB701FD22B9C}"/>
    <cellStyle name="Walutowy 3 4 2 2 2 3" xfId="1886" xr:uid="{1625150D-A2C5-439A-A984-3554BFD14F0B}"/>
    <cellStyle name="Walutowy 3 4 2 2 3" xfId="1290" xr:uid="{6A973D75-9EC3-4745-9425-D9765E094FE6}"/>
    <cellStyle name="Walutowy 3 4 2 2 4" xfId="1692" xr:uid="{9ACAF052-200F-4B36-9F02-866F12349684}"/>
    <cellStyle name="Walutowy 3 4 2 3" xfId="918" xr:uid="{00000000-0005-0000-0000-000004040000}"/>
    <cellStyle name="Walutowy 3 4 2 3 2" xfId="1361" xr:uid="{3AEAD1B8-CEAA-4DE5-958C-4B63483AC537}"/>
    <cellStyle name="Walutowy 3 4 2 3 3" xfId="1763" xr:uid="{4E71C519-8AA1-4BD0-B03E-E86FB732B9B3}"/>
    <cellStyle name="Walutowy 3 4 2 4" xfId="1157" xr:uid="{F3CA694E-EA43-4333-A280-6DBC53E8FAB0}"/>
    <cellStyle name="Walutowy 3 4 2 5" xfId="1559" xr:uid="{6CA4A2C1-9C2F-463C-8FD7-BF0C99CF25D3}"/>
    <cellStyle name="Walutowy 3 4 3" xfId="580" xr:uid="{00000000-0005-0000-0000-000005040000}"/>
    <cellStyle name="Walutowy 3 4 3 2" xfId="953" xr:uid="{00000000-0005-0000-0000-000006040000}"/>
    <cellStyle name="Walutowy 3 4 3 2 2" xfId="1396" xr:uid="{9AF1F418-7F81-4845-8DE1-2DDF1163B124}"/>
    <cellStyle name="Walutowy 3 4 3 2 3" xfId="1798" xr:uid="{8CBB9DE3-1BA0-4DE5-945D-A74A39927F03}"/>
    <cellStyle name="Walutowy 3 4 3 3" xfId="1194" xr:uid="{CAB130F1-98B9-4FBC-8E3D-8A2F9F3E9E2D}"/>
    <cellStyle name="Walutowy 3 4 3 4" xfId="1596" xr:uid="{9B9DDE7B-F2DB-4334-BD99-F450776A5A52}"/>
    <cellStyle name="Walutowy 3 4 4" xfId="773" xr:uid="{00000000-0005-0000-0000-000007040000}"/>
    <cellStyle name="Walutowy 3 4 4 2" xfId="1021" xr:uid="{00000000-0005-0000-0000-000008040000}"/>
    <cellStyle name="Walutowy 3 4 4 2 2" xfId="1441" xr:uid="{59E72CB1-0AA2-4F97-9586-8AE77C24DAC5}"/>
    <cellStyle name="Walutowy 3 4 4 2 3" xfId="1843" xr:uid="{BD19ECD6-A13D-497A-B4DE-3E3C0FD729B7}"/>
    <cellStyle name="Walutowy 3 4 4 3" xfId="1247" xr:uid="{D2CB530D-EE4B-4E02-B7F6-64F6F24CD067}"/>
    <cellStyle name="Walutowy 3 4 4 4" xfId="1649" xr:uid="{E435CA4E-1B76-4098-AAF8-659CB5F7E908}"/>
    <cellStyle name="Walutowy 3 4 5" xfId="881" xr:uid="{00000000-0005-0000-0000-000009040000}"/>
    <cellStyle name="Walutowy 3 4 5 2" xfId="1327" xr:uid="{A308AD59-054D-41CF-9D7F-5C59C56BA162}"/>
    <cellStyle name="Walutowy 3 4 5 3" xfId="1729" xr:uid="{FD52B21D-B627-4F96-9785-221E588BEAB8}"/>
    <cellStyle name="Walutowy 3 4 6" xfId="1121" xr:uid="{FC75FA91-97FC-4488-B8A3-CBA890C36CB9}"/>
    <cellStyle name="Walutowy 3 4 7" xfId="1523" xr:uid="{D23DA941-A6F3-439D-8E76-5788CF4AF987}"/>
    <cellStyle name="Walutowy 3 5" xfId="276" xr:uid="{00000000-0005-0000-0000-00000A040000}"/>
    <cellStyle name="Walutowy 3 5 2" xfId="835" xr:uid="{00000000-0005-0000-0000-00000B040000}"/>
    <cellStyle name="Walutowy 3 5 2 2" xfId="1080" xr:uid="{00000000-0005-0000-0000-00000C040000}"/>
    <cellStyle name="Walutowy 3 5 2 2 2" xfId="1485" xr:uid="{67AF5028-1CCB-4580-9EC8-2AD9B5B8C958}"/>
    <cellStyle name="Walutowy 3 5 2 2 3" xfId="1887" xr:uid="{D76BFB98-BE6F-45D1-89C7-205056D32264}"/>
    <cellStyle name="Walutowy 3 5 2 3" xfId="1291" xr:uid="{C4520DA7-514E-4B3D-8E93-9284F87DECFA}"/>
    <cellStyle name="Walutowy 3 5 2 4" xfId="1693" xr:uid="{916D6659-DA6B-4507-B661-5B1F9C9CAFCB}"/>
    <cellStyle name="Walutowy 3 5 3" xfId="774" xr:uid="{00000000-0005-0000-0000-00000D040000}"/>
    <cellStyle name="Walutowy 3 5 3 2" xfId="1022" xr:uid="{00000000-0005-0000-0000-00000E040000}"/>
    <cellStyle name="Walutowy 3 5 3 2 2" xfId="1442" xr:uid="{E8907DC9-B16A-4A1F-B1FC-528FDF3C2D51}"/>
    <cellStyle name="Walutowy 3 5 3 2 3" xfId="1844" xr:uid="{C4BCFDCF-3CCC-4074-A37F-98C7D073612F}"/>
    <cellStyle name="Walutowy 3 5 3 3" xfId="1248" xr:uid="{906357AB-1FC6-4102-B21D-DEBF8C29AFD0}"/>
    <cellStyle name="Walutowy 3 5 3 4" xfId="1650" xr:uid="{FC588141-8031-46D4-B43C-E081589EF831}"/>
    <cellStyle name="Walutowy 3 5 4" xfId="901" xr:uid="{00000000-0005-0000-0000-00000F040000}"/>
    <cellStyle name="Walutowy 3 5 4 2" xfId="1344" xr:uid="{3E590853-C757-4445-977D-E6CC5F66863C}"/>
    <cellStyle name="Walutowy 3 5 4 3" xfId="1746" xr:uid="{A204A02E-A2A5-428C-ADD2-C536E15B6741}"/>
    <cellStyle name="Walutowy 3 5 5" xfId="1139" xr:uid="{B1580DDA-3765-48D0-B624-4E7DB0A04EC4}"/>
    <cellStyle name="Walutowy 3 5 6" xfId="1541" xr:uid="{E9182542-8B67-4383-9157-8A213F0869C2}"/>
    <cellStyle name="Walutowy 3 6" xfId="479" xr:uid="{00000000-0005-0000-0000-000010040000}"/>
    <cellStyle name="Walutowy 3 6 2" xfId="836" xr:uid="{00000000-0005-0000-0000-000011040000}"/>
    <cellStyle name="Walutowy 3 6 2 2" xfId="1081" xr:uid="{00000000-0005-0000-0000-000012040000}"/>
    <cellStyle name="Walutowy 3 6 2 2 2" xfId="1486" xr:uid="{D6EC0CD3-EA96-4CAC-B1DC-0720ABF9ACC4}"/>
    <cellStyle name="Walutowy 3 6 2 2 3" xfId="1888" xr:uid="{1377553F-4AB3-4222-95F3-B18D8165E24D}"/>
    <cellStyle name="Walutowy 3 6 2 3" xfId="1292" xr:uid="{8042F7C0-8164-4187-8981-C45697588E80}"/>
    <cellStyle name="Walutowy 3 6 2 4" xfId="1694" xr:uid="{BFFD7A0E-E04B-4497-B65C-408FB18087F4}"/>
    <cellStyle name="Walutowy 3 6 3" xfId="775" xr:uid="{00000000-0005-0000-0000-000013040000}"/>
    <cellStyle name="Walutowy 3 6 3 2" xfId="1023" xr:uid="{00000000-0005-0000-0000-000014040000}"/>
    <cellStyle name="Walutowy 3 6 3 2 2" xfId="1443" xr:uid="{BAE2266B-51FD-42E3-966A-4500BBF5CDE3}"/>
    <cellStyle name="Walutowy 3 6 3 2 3" xfId="1845" xr:uid="{436213C5-0CF3-496D-A076-ED607969A2CE}"/>
    <cellStyle name="Walutowy 3 6 3 3" xfId="1249" xr:uid="{670CCFE3-8B3F-4E53-9CF6-3315EA550287}"/>
    <cellStyle name="Walutowy 3 6 3 4" xfId="1651" xr:uid="{3066C52B-C422-405A-8377-90BE9E29266C}"/>
    <cellStyle name="Walutowy 3 6 4" xfId="936" xr:uid="{00000000-0005-0000-0000-000015040000}"/>
    <cellStyle name="Walutowy 3 6 4 2" xfId="1379" xr:uid="{B18291E5-2B6D-4BB2-B441-BEA5483596F4}"/>
    <cellStyle name="Walutowy 3 6 4 3" xfId="1781" xr:uid="{336C083C-6994-4744-A383-C5B70AF17D47}"/>
    <cellStyle name="Walutowy 3 6 5" xfId="1176" xr:uid="{35CBB03F-D066-43CF-9037-188A076EB6C3}"/>
    <cellStyle name="Walutowy 3 6 6" xfId="1578" xr:uid="{4E4A17A8-C4DD-4045-9C53-1B9E21E1C6F6}"/>
    <cellStyle name="Walutowy 3 7" xfId="776" xr:uid="{00000000-0005-0000-0000-000016040000}"/>
    <cellStyle name="Walutowy 3 7 2" xfId="837" xr:uid="{00000000-0005-0000-0000-000017040000}"/>
    <cellStyle name="Walutowy 3 7 2 2" xfId="1082" xr:uid="{00000000-0005-0000-0000-000018040000}"/>
    <cellStyle name="Walutowy 3 7 2 2 2" xfId="1487" xr:uid="{BAB59848-8A84-4B57-A41A-C5EF771F20CC}"/>
    <cellStyle name="Walutowy 3 7 2 2 3" xfId="1889" xr:uid="{A26A2007-3240-477B-A601-B7F4FF4F9042}"/>
    <cellStyle name="Walutowy 3 7 2 3" xfId="1293" xr:uid="{82AB87DB-0456-414C-A660-B932C60EEFA2}"/>
    <cellStyle name="Walutowy 3 7 2 4" xfId="1695" xr:uid="{81448E0F-DC3D-4A3F-AEF2-96F6FAA0898C}"/>
    <cellStyle name="Walutowy 3 7 3" xfId="1024" xr:uid="{00000000-0005-0000-0000-000019040000}"/>
    <cellStyle name="Walutowy 3 7 3 2" xfId="1444" xr:uid="{4D060E07-E1A7-48F6-ABE2-2928151B941C}"/>
    <cellStyle name="Walutowy 3 7 3 3" xfId="1846" xr:uid="{A7863098-21F6-49C5-8108-B9D0AF4B8329}"/>
    <cellStyle name="Walutowy 3 7 4" xfId="1250" xr:uid="{40914AC3-9D5F-401F-9575-46714D92A3CB}"/>
    <cellStyle name="Walutowy 3 7 5" xfId="1652" xr:uid="{F51122C1-09BF-42FC-A517-5AD1BAE630CA}"/>
    <cellStyle name="Walutowy 3 8" xfId="838" xr:uid="{00000000-0005-0000-0000-00001A040000}"/>
    <cellStyle name="Walutowy 3 8 2" xfId="1083" xr:uid="{00000000-0005-0000-0000-00001B040000}"/>
    <cellStyle name="Walutowy 3 8 2 2" xfId="1488" xr:uid="{48436CF6-E89A-4DC1-B817-3B2C84BE009C}"/>
    <cellStyle name="Walutowy 3 8 2 3" xfId="1890" xr:uid="{63A66B94-3372-405A-8E4C-E531940872B5}"/>
    <cellStyle name="Walutowy 3 8 3" xfId="1294" xr:uid="{EAD6E3FC-14B7-4534-A68A-A377281E5B57}"/>
    <cellStyle name="Walutowy 3 8 4" xfId="1696" xr:uid="{C5D8CD66-6047-46A1-837B-9C6C79AAC30E}"/>
    <cellStyle name="Walutowy 3 9" xfId="766" xr:uid="{00000000-0005-0000-0000-00001C040000}"/>
    <cellStyle name="Walutowy 3 9 2" xfId="1014" xr:uid="{00000000-0005-0000-0000-00001D040000}"/>
    <cellStyle name="Walutowy 3 9 2 2" xfId="1434" xr:uid="{66DE8A42-843E-4439-9AE0-57CCF703A886}"/>
    <cellStyle name="Walutowy 3 9 2 3" xfId="1836" xr:uid="{D9DC9355-8CB2-49E5-B23E-3F64027F6B54}"/>
    <cellStyle name="Walutowy 3 9 3" xfId="1240" xr:uid="{0A5E28E8-2C44-4D9B-82AF-6A32F291A210}"/>
    <cellStyle name="Walutowy 3 9 4" xfId="1642" xr:uid="{9D276C91-D69C-408C-BE15-DE75AE0F2724}"/>
    <cellStyle name="Walutowy 4" xfId="155" xr:uid="{00000000-0005-0000-0000-00001E040000}"/>
    <cellStyle name="Walutowy 4 2" xfId="461" xr:uid="{00000000-0005-0000-0000-00001F040000}"/>
    <cellStyle name="Walutowy 4 2 2" xfId="839" xr:uid="{00000000-0005-0000-0000-000020040000}"/>
    <cellStyle name="Walutowy 4 2 2 2" xfId="1084" xr:uid="{00000000-0005-0000-0000-000021040000}"/>
    <cellStyle name="Walutowy 4 2 2 2 2" xfId="1489" xr:uid="{271B2CC3-8E59-4420-94E9-58AB43863A9D}"/>
    <cellStyle name="Walutowy 4 2 2 2 3" xfId="1891" xr:uid="{4ED4AED1-2E07-4BE8-8BEB-4CF2A569ADF8}"/>
    <cellStyle name="Walutowy 4 2 2 3" xfId="1295" xr:uid="{EAE3F57F-7E4D-458C-9FB5-EB578CE0C0B5}"/>
    <cellStyle name="Walutowy 4 2 2 4" xfId="1697" xr:uid="{BACB5D08-6732-445B-9164-88C13D66AC22}"/>
    <cellStyle name="Walutowy 4 2 3" xfId="778" xr:uid="{00000000-0005-0000-0000-000022040000}"/>
    <cellStyle name="Walutowy 4 2 3 2" xfId="1026" xr:uid="{00000000-0005-0000-0000-000023040000}"/>
    <cellStyle name="Walutowy 4 2 3 2 2" xfId="1446" xr:uid="{C78A6AD3-9FD2-47C2-8AD1-2F082D6174B2}"/>
    <cellStyle name="Walutowy 4 2 3 2 3" xfId="1848" xr:uid="{865E6974-B624-4824-B6FD-A45432B2B7D8}"/>
    <cellStyle name="Walutowy 4 2 3 3" xfId="1252" xr:uid="{305F5ACC-48F4-4E70-9091-FA55BED05C9D}"/>
    <cellStyle name="Walutowy 4 2 3 4" xfId="1654" xr:uid="{32E42431-75A2-48E4-B93A-93CAD51C9DF3}"/>
    <cellStyle name="Walutowy 4 2 4" xfId="930" xr:uid="{00000000-0005-0000-0000-000024040000}"/>
    <cellStyle name="Walutowy 4 2 4 2" xfId="1373" xr:uid="{57D9C60B-1E6E-4C71-B6A3-4686BB500715}"/>
    <cellStyle name="Walutowy 4 2 4 3" xfId="1775" xr:uid="{756DE3DA-B9B3-4DFC-BC47-70E56F271844}"/>
    <cellStyle name="Walutowy 4 2 5" xfId="1170" xr:uid="{ECEE7936-45C6-4B92-8DF4-042D9D6CD882}"/>
    <cellStyle name="Walutowy 4 2 6" xfId="1572" xr:uid="{CF1CBA0D-B474-4940-8513-AF6F1FE783FE}"/>
    <cellStyle name="Walutowy 4 3" xfId="664" xr:uid="{00000000-0005-0000-0000-000025040000}"/>
    <cellStyle name="Walutowy 4 3 2" xfId="840" xr:uid="{00000000-0005-0000-0000-000026040000}"/>
    <cellStyle name="Walutowy 4 3 2 2" xfId="1085" xr:uid="{00000000-0005-0000-0000-000027040000}"/>
    <cellStyle name="Walutowy 4 3 2 2 2" xfId="1490" xr:uid="{9B009BD5-2EEB-4CA2-84EB-D5B9F2636F9A}"/>
    <cellStyle name="Walutowy 4 3 2 2 3" xfId="1892" xr:uid="{9CE0DB16-F77E-4588-A7BC-4986E163802E}"/>
    <cellStyle name="Walutowy 4 3 2 3" xfId="1296" xr:uid="{45172474-E981-4E4F-B2A2-D9C778B5C394}"/>
    <cellStyle name="Walutowy 4 3 2 4" xfId="1698" xr:uid="{CEC0B87E-A8ED-4705-A991-B4CB53E161A3}"/>
    <cellStyle name="Walutowy 4 3 3" xfId="779" xr:uid="{00000000-0005-0000-0000-000028040000}"/>
    <cellStyle name="Walutowy 4 3 3 2" xfId="1027" xr:uid="{00000000-0005-0000-0000-000029040000}"/>
    <cellStyle name="Walutowy 4 3 3 2 2" xfId="1447" xr:uid="{6224B147-B7EA-4AA5-9B4E-F7380F255423}"/>
    <cellStyle name="Walutowy 4 3 3 2 3" xfId="1849" xr:uid="{3E8D9B03-4223-4FB3-BF55-BC74E8CCDD9E}"/>
    <cellStyle name="Walutowy 4 3 3 3" xfId="1253" xr:uid="{631F1344-3C95-4B00-9912-0D19867B66DA}"/>
    <cellStyle name="Walutowy 4 3 3 4" xfId="1655" xr:uid="{6079B55C-D637-4F08-B369-6259CB402E0C}"/>
    <cellStyle name="Walutowy 4 3 4" xfId="965" xr:uid="{00000000-0005-0000-0000-00002A040000}"/>
    <cellStyle name="Walutowy 4 3 4 2" xfId="1408" xr:uid="{10BABB33-88CE-4FFA-9EE4-0FE7144FA690}"/>
    <cellStyle name="Walutowy 4 3 4 3" xfId="1810" xr:uid="{523CDB2B-A03B-416F-BE36-25976CA79E83}"/>
    <cellStyle name="Walutowy 4 3 5" xfId="1207" xr:uid="{5DA668FA-3418-4842-AEFE-2792DD7709B5}"/>
    <cellStyle name="Walutowy 4 3 6" xfId="1609" xr:uid="{84F190A8-94AF-4DEB-B522-F85895B50300}"/>
    <cellStyle name="Walutowy 4 4" xfId="780" xr:uid="{00000000-0005-0000-0000-00002B040000}"/>
    <cellStyle name="Walutowy 4 4 2" xfId="841" xr:uid="{00000000-0005-0000-0000-00002C040000}"/>
    <cellStyle name="Walutowy 4 4 2 2" xfId="1086" xr:uid="{00000000-0005-0000-0000-00002D040000}"/>
    <cellStyle name="Walutowy 4 4 2 2 2" xfId="1491" xr:uid="{CAF1DDCB-C043-4DAB-BC90-33EB9EAC53C3}"/>
    <cellStyle name="Walutowy 4 4 2 2 3" xfId="1893" xr:uid="{EBB9539A-ABB2-4384-BF73-5938635AFA70}"/>
    <cellStyle name="Walutowy 4 4 2 3" xfId="1297" xr:uid="{0A981338-48B5-492F-BEAD-36417CF6BE91}"/>
    <cellStyle name="Walutowy 4 4 2 4" xfId="1699" xr:uid="{A84ED42A-5457-4226-9FB5-20A28597E815}"/>
    <cellStyle name="Walutowy 4 4 3" xfId="1028" xr:uid="{00000000-0005-0000-0000-00002E040000}"/>
    <cellStyle name="Walutowy 4 4 3 2" xfId="1448" xr:uid="{D74E7F5A-8C56-429D-B699-16E215A5278A}"/>
    <cellStyle name="Walutowy 4 4 3 3" xfId="1850" xr:uid="{7297DE31-7468-4F76-9C29-16784BC857A6}"/>
    <cellStyle name="Walutowy 4 4 4" xfId="1254" xr:uid="{9E9B21F9-819A-42D6-89BF-EFB68516730F}"/>
    <cellStyle name="Walutowy 4 4 5" xfId="1656" xr:uid="{28643AA0-E536-4DCB-8E82-2A416355D8E0}"/>
    <cellStyle name="Walutowy 4 5" xfId="842" xr:uid="{00000000-0005-0000-0000-00002F040000}"/>
    <cellStyle name="Walutowy 4 5 2" xfId="1087" xr:uid="{00000000-0005-0000-0000-000030040000}"/>
    <cellStyle name="Walutowy 4 5 2 2" xfId="1492" xr:uid="{34FED5E2-6311-4CD0-A2A4-94986ECA40A4}"/>
    <cellStyle name="Walutowy 4 5 2 3" xfId="1894" xr:uid="{DAA3976B-24EF-488B-B851-DBE723E93F1E}"/>
    <cellStyle name="Walutowy 4 5 3" xfId="1298" xr:uid="{AD400CA2-9ECC-4F25-B10E-3FBB9394650D}"/>
    <cellStyle name="Walutowy 4 5 4" xfId="1700" xr:uid="{6AED8073-AC74-480B-874C-C6D7D6B67621}"/>
    <cellStyle name="Walutowy 4 6" xfId="777" xr:uid="{00000000-0005-0000-0000-000031040000}"/>
    <cellStyle name="Walutowy 4 6 2" xfId="1025" xr:uid="{00000000-0005-0000-0000-000032040000}"/>
    <cellStyle name="Walutowy 4 6 2 2" xfId="1445" xr:uid="{675C6E52-E785-4DAC-8779-AB7C85584442}"/>
    <cellStyle name="Walutowy 4 6 2 3" xfId="1847" xr:uid="{7D35B271-2096-4458-A10F-E80F2A8A7AC4}"/>
    <cellStyle name="Walutowy 4 6 3" xfId="1251" xr:uid="{9047C45D-56B1-4420-9C00-5453764B5D29}"/>
    <cellStyle name="Walutowy 4 6 4" xfId="1653" xr:uid="{E20DF67B-5E2E-4D38-91F7-B2D3E328A94E}"/>
    <cellStyle name="Walutowy 4 7" xfId="872" xr:uid="{00000000-0005-0000-0000-000033040000}"/>
    <cellStyle name="Walutowy 4 7 2" xfId="1322" xr:uid="{36570983-089D-4337-A7EA-360C348E927B}"/>
    <cellStyle name="Walutowy 4 7 3" xfId="1724" xr:uid="{E1D74343-5779-4D41-89B3-ED69CC53DF70}"/>
    <cellStyle name="Walutowy 4 8" xfId="1116" xr:uid="{BB909230-09F2-4A91-845F-4D081E39E8AB}"/>
    <cellStyle name="Walutowy 4 9" xfId="1518" xr:uid="{19A925EE-0503-4159-8488-2B9F2A674DCB}"/>
    <cellStyle name="Walutowy 5" xfId="781" xr:uid="{00000000-0005-0000-0000-000034040000}"/>
    <cellStyle name="Walutowy 5 2" xfId="782" xr:uid="{00000000-0005-0000-0000-000035040000}"/>
    <cellStyle name="Walutowy 5 2 2" xfId="843" xr:uid="{00000000-0005-0000-0000-000036040000}"/>
    <cellStyle name="Walutowy 5 2 2 2" xfId="1088" xr:uid="{00000000-0005-0000-0000-000037040000}"/>
    <cellStyle name="Walutowy 5 2 2 2 2" xfId="1493" xr:uid="{9D09AE53-85E2-4DCF-BE80-E20DCB248345}"/>
    <cellStyle name="Walutowy 5 2 2 2 3" xfId="1895" xr:uid="{EB148090-AB5E-4E8C-9F2D-5751419C68DB}"/>
    <cellStyle name="Walutowy 5 2 2 3" xfId="1299" xr:uid="{60A5BAE6-CFB5-4E0B-B0F4-233E8F386418}"/>
    <cellStyle name="Walutowy 5 2 2 4" xfId="1701" xr:uid="{5534B013-5694-445A-9964-5620433DD5E5}"/>
    <cellStyle name="Walutowy 5 2 3" xfId="1030" xr:uid="{00000000-0005-0000-0000-000038040000}"/>
    <cellStyle name="Walutowy 5 2 3 2" xfId="1450" xr:uid="{572D520A-EBE8-4A25-8A78-2B9DC2D83C46}"/>
    <cellStyle name="Walutowy 5 2 3 3" xfId="1852" xr:uid="{CD3C2F55-6C48-4DBF-9286-D88D97040966}"/>
    <cellStyle name="Walutowy 5 2 4" xfId="1256" xr:uid="{7290DF1B-DE2B-4BB7-B8CC-A3DB5767B63E}"/>
    <cellStyle name="Walutowy 5 2 5" xfId="1658" xr:uid="{ED1894CE-0411-4F2F-8BF8-035B967E8132}"/>
    <cellStyle name="Walutowy 5 3" xfId="844" xr:uid="{00000000-0005-0000-0000-000039040000}"/>
    <cellStyle name="Walutowy 5 3 2" xfId="1089" xr:uid="{00000000-0005-0000-0000-00003A040000}"/>
    <cellStyle name="Walutowy 5 3 2 2" xfId="1494" xr:uid="{F3F6D028-3E78-42F7-8461-0E3A72880381}"/>
    <cellStyle name="Walutowy 5 3 2 3" xfId="1896" xr:uid="{3A9C83F3-45CD-422B-894D-5BEBDD8304F1}"/>
    <cellStyle name="Walutowy 5 3 3" xfId="1300" xr:uid="{0DB799A2-B67E-4794-A5D8-CBECD6140BD4}"/>
    <cellStyle name="Walutowy 5 3 4" xfId="1702" xr:uid="{32989CAD-D023-478D-8E0C-E3F3E4F12E3E}"/>
    <cellStyle name="Walutowy 5 4" xfId="1029" xr:uid="{00000000-0005-0000-0000-00003B040000}"/>
    <cellStyle name="Walutowy 5 4 2" xfId="1449" xr:uid="{77AF3622-7D3D-4C08-9594-0214EA2D809A}"/>
    <cellStyle name="Walutowy 5 4 3" xfId="1851" xr:uid="{43E02C3B-E63F-4E0E-9F88-D69CD759E69A}"/>
    <cellStyle name="Walutowy 5 5" xfId="1255" xr:uid="{51A96A65-59E5-4205-8113-66C356E50DFC}"/>
    <cellStyle name="Walutowy 5 6" xfId="1657" xr:uid="{DE9378F5-DF43-43C5-8222-AD71BD9D5E48}"/>
    <cellStyle name="Walutowy 6" xfId="783" xr:uid="{00000000-0005-0000-0000-00003C040000}"/>
    <cellStyle name="Walutowy 6 2" xfId="845" xr:uid="{00000000-0005-0000-0000-00003D040000}"/>
    <cellStyle name="Walutowy 6 2 2" xfId="1090" xr:uid="{00000000-0005-0000-0000-00003E040000}"/>
    <cellStyle name="Walutowy 6 2 2 2" xfId="1495" xr:uid="{6F5E80C4-4213-4FFE-9333-A1E19ADE91B8}"/>
    <cellStyle name="Walutowy 6 2 2 3" xfId="1897" xr:uid="{7C9321EB-84B1-48FB-B027-EF73F54CAFEC}"/>
    <cellStyle name="Walutowy 6 2 3" xfId="1301" xr:uid="{3D5D9AC3-5917-4638-A879-3D4C2E6E92AD}"/>
    <cellStyle name="Walutowy 6 2 4" xfId="1703" xr:uid="{29ABCB2B-21E4-4810-A012-E3CD62A3CE14}"/>
    <cellStyle name="Walutowy 6 3" xfId="1031" xr:uid="{00000000-0005-0000-0000-00003F040000}"/>
    <cellStyle name="Walutowy 6 3 2" xfId="1451" xr:uid="{2BDC5D4C-D9B5-44F3-ACB6-5563427B5EC0}"/>
    <cellStyle name="Walutowy 6 3 3" xfId="1853" xr:uid="{C511144A-3854-49E1-8EAC-EE1C2903D15D}"/>
    <cellStyle name="Walutowy 6 4" xfId="1257" xr:uid="{F214CB90-21CB-4D33-8A9D-5F3D74D3108D}"/>
    <cellStyle name="Walutowy 6 5" xfId="1659" xr:uid="{F6CE6CAE-F63D-490A-9BA5-354CB241D547}"/>
    <cellStyle name="Walutowy 7" xfId="784" xr:uid="{00000000-0005-0000-0000-000040040000}"/>
    <cellStyle name="Walutowy 7 2" xfId="846" xr:uid="{00000000-0005-0000-0000-000041040000}"/>
    <cellStyle name="Walutowy 7 2 2" xfId="1091" xr:uid="{00000000-0005-0000-0000-000042040000}"/>
    <cellStyle name="Walutowy 7 2 2 2" xfId="1496" xr:uid="{EC0237F0-CC8B-4FAF-940C-AECC08A57CF1}"/>
    <cellStyle name="Walutowy 7 2 2 3" xfId="1898" xr:uid="{8FD0EF2C-EEFC-4CFA-8C46-A1EA886A3844}"/>
    <cellStyle name="Walutowy 7 2 3" xfId="1302" xr:uid="{4E496EBC-AF65-406C-B66A-0135BEA2BDA4}"/>
    <cellStyle name="Walutowy 7 2 4" xfId="1704" xr:uid="{BD2FFCDB-4907-4544-A3FE-1D22C410F204}"/>
    <cellStyle name="Walutowy 7 3" xfId="1032" xr:uid="{00000000-0005-0000-0000-000043040000}"/>
    <cellStyle name="Walutowy 7 3 2" xfId="1452" xr:uid="{FECDE345-ADD6-4B42-B865-401465830F16}"/>
    <cellStyle name="Walutowy 7 3 3" xfId="1854" xr:uid="{92055BB8-D2CC-45A4-92A7-BCCC932AEF8C}"/>
    <cellStyle name="Walutowy 7 4" xfId="1258" xr:uid="{A2330C38-10B5-4B0D-8746-76FC59AD808C}"/>
    <cellStyle name="Walutowy 7 5" xfId="1660" xr:uid="{002C16C4-DE0C-4F4F-97D2-F46B1AC70D93}"/>
    <cellStyle name="Walutowy 8" xfId="847" xr:uid="{00000000-0005-0000-0000-000044040000}"/>
    <cellStyle name="Walutowy 8 2" xfId="1092" xr:uid="{00000000-0005-0000-0000-000045040000}"/>
    <cellStyle name="Walutowy 8 2 2" xfId="1497" xr:uid="{C1F30D5A-94D4-4CED-AA07-047A0897A467}"/>
    <cellStyle name="Walutowy 8 2 3" xfId="1899" xr:uid="{6277C58F-E787-4828-ABA5-040CD1AEDA82}"/>
    <cellStyle name="Walutowy 8 3" xfId="1303" xr:uid="{EC52775D-C934-4AD3-81B3-7D230F2B5C73}"/>
    <cellStyle name="Walutowy 8 4" xfId="1705" xr:uid="{09C00EB1-602E-48A7-82CB-0486F29CC9D3}"/>
    <cellStyle name="Walutowy 9" xfId="1499" xr:uid="{B6EBADDC-61E8-4E2E-B022-7886C58A62D0}"/>
    <cellStyle name="Złe 2" xfId="12" xr:uid="{00000000-0005-0000-0000-000046040000}"/>
    <cellStyle name="Zły" xfId="1095" builtinId="27"/>
  </cellStyles>
  <dxfs count="0"/>
  <tableStyles count="0" defaultTableStyle="TableStyleMedium2" defaultPivotStyle="PivotStyleLight16"/>
  <colors>
    <mruColors>
      <color rgb="FF0000FF"/>
      <color rgb="FFFFFF99"/>
      <color rgb="FFFF99FF"/>
      <color rgb="FFFFFFCC"/>
      <color rgb="FF00FFFF"/>
      <color rgb="FFFF00FF"/>
      <color rgb="FFCCFFCC"/>
      <color rgb="FF00FF00"/>
      <color rgb="FFF4F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FE63-DF1D-47AA-8DDF-E90566A4C049}">
  <sheetPr>
    <pageSetUpPr fitToPage="1"/>
  </sheetPr>
  <dimension ref="A1:BA583"/>
  <sheetViews>
    <sheetView tabSelected="1" zoomScaleNormal="100" workbookViewId="0">
      <selection activeCell="B2" sqref="B2:M2"/>
    </sheetView>
  </sheetViews>
  <sheetFormatPr defaultRowHeight="15"/>
  <cols>
    <col min="1" max="1" width="4.42578125" style="3" customWidth="1"/>
    <col min="2" max="2" width="63.7109375" style="269" customWidth="1"/>
    <col min="3" max="3" width="14.7109375" style="287" customWidth="1"/>
    <col min="4" max="4" width="12.5703125" style="287" customWidth="1"/>
    <col min="5" max="6" width="14.7109375" style="287" customWidth="1"/>
    <col min="7" max="7" width="10.28515625" style="287" customWidth="1"/>
    <col min="8" max="8" width="10.5703125" style="366" customWidth="1"/>
    <col min="9" max="9" width="12.42578125" style="7" customWidth="1"/>
    <col min="10" max="10" width="11.42578125" style="6" bestFit="1" customWidth="1"/>
    <col min="11" max="11" width="10.28515625" style="8" bestFit="1" customWidth="1"/>
    <col min="12" max="12" width="12.5703125" style="8" customWidth="1"/>
    <col min="13" max="13" width="15" style="6" customWidth="1"/>
  </cols>
  <sheetData>
    <row r="1" spans="1:53">
      <c r="A1" s="254"/>
      <c r="B1" s="418"/>
      <c r="C1" s="254"/>
      <c r="D1" s="419"/>
      <c r="E1" s="419"/>
      <c r="F1" s="419"/>
      <c r="G1" s="254"/>
      <c r="H1" s="420"/>
      <c r="I1" s="421"/>
      <c r="J1" s="505" t="s">
        <v>1029</v>
      </c>
      <c r="K1" s="505"/>
      <c r="L1" s="505"/>
      <c r="M1" s="505"/>
    </row>
    <row r="2" spans="1:53" s="11" customFormat="1" ht="15" customHeight="1">
      <c r="A2" s="254"/>
      <c r="B2" s="503" t="s">
        <v>1012</v>
      </c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</row>
    <row r="3" spans="1:53" s="351" customFormat="1" ht="15" customHeight="1">
      <c r="A3" s="254"/>
      <c r="B3" s="504" t="s">
        <v>1017</v>
      </c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4" spans="1:53">
      <c r="A4" s="254"/>
      <c r="B4" s="418"/>
      <c r="C4" s="254"/>
      <c r="D4" s="424"/>
      <c r="E4" s="424"/>
      <c r="F4" s="424"/>
      <c r="G4" s="424"/>
      <c r="H4" s="424"/>
      <c r="I4" s="424"/>
      <c r="J4" s="421"/>
      <c r="K4" s="422"/>
      <c r="L4" s="423"/>
      <c r="M4" s="423"/>
    </row>
    <row r="5" spans="1:53" ht="29.25" customHeight="1">
      <c r="A5" s="506" t="s">
        <v>0</v>
      </c>
      <c r="B5" s="507" t="s">
        <v>1013</v>
      </c>
      <c r="C5" s="508" t="s">
        <v>1014</v>
      </c>
      <c r="D5" s="509"/>
      <c r="E5" s="508" t="s">
        <v>1018</v>
      </c>
      <c r="F5" s="509"/>
      <c r="G5" s="510" t="s">
        <v>5</v>
      </c>
      <c r="H5" s="511" t="s">
        <v>1015</v>
      </c>
      <c r="I5" s="512" t="s">
        <v>1</v>
      </c>
      <c r="J5" s="514" t="s">
        <v>1023</v>
      </c>
      <c r="K5" s="516" t="s">
        <v>1016</v>
      </c>
      <c r="L5" s="518" t="s">
        <v>1022</v>
      </c>
      <c r="M5" s="518" t="s">
        <v>1024</v>
      </c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</row>
    <row r="6" spans="1:53" ht="25.5">
      <c r="A6" s="506"/>
      <c r="B6" s="507"/>
      <c r="C6" s="425" t="s">
        <v>2</v>
      </c>
      <c r="D6" s="425" t="s">
        <v>3</v>
      </c>
      <c r="E6" s="425" t="s">
        <v>2</v>
      </c>
      <c r="F6" s="425" t="s">
        <v>3</v>
      </c>
      <c r="G6" s="510"/>
      <c r="H6" s="511"/>
      <c r="I6" s="513"/>
      <c r="J6" s="515"/>
      <c r="K6" s="517"/>
      <c r="L6" s="519"/>
      <c r="M6" s="519"/>
    </row>
    <row r="7" spans="1:53" s="408" customFormat="1">
      <c r="A7" s="426">
        <v>1</v>
      </c>
      <c r="B7" s="427">
        <f>A7+1</f>
        <v>2</v>
      </c>
      <c r="C7" s="426">
        <f>B7+1</f>
        <v>3</v>
      </c>
      <c r="D7" s="427">
        <f>C7+1</f>
        <v>4</v>
      </c>
      <c r="E7" s="427">
        <v>5</v>
      </c>
      <c r="F7" s="427">
        <v>6</v>
      </c>
      <c r="G7" s="426">
        <v>7</v>
      </c>
      <c r="H7" s="428">
        <v>8</v>
      </c>
      <c r="I7" s="426">
        <v>9</v>
      </c>
      <c r="J7" s="426">
        <v>10</v>
      </c>
      <c r="K7" s="426">
        <f>J7+1</f>
        <v>11</v>
      </c>
      <c r="L7" s="426">
        <v>12</v>
      </c>
      <c r="M7" s="426">
        <v>13</v>
      </c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</row>
    <row r="8" spans="1:53" ht="17.100000000000001" customHeight="1">
      <c r="A8" s="492" t="s">
        <v>4</v>
      </c>
      <c r="B8" s="493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4"/>
    </row>
    <row r="9" spans="1:53" ht="51">
      <c r="A9" s="210">
        <v>1</v>
      </c>
      <c r="B9" s="240" t="s">
        <v>871</v>
      </c>
      <c r="C9" s="254" t="s">
        <v>1007</v>
      </c>
      <c r="D9" s="87" t="s">
        <v>6</v>
      </c>
      <c r="E9" s="210"/>
      <c r="F9" s="210"/>
      <c r="G9" s="210" t="s">
        <v>1006</v>
      </c>
      <c r="H9" s="223">
        <v>2</v>
      </c>
      <c r="I9" s="239"/>
      <c r="J9" s="23">
        <f t="shared" ref="J9:J22" si="0">H9*I9</f>
        <v>0</v>
      </c>
      <c r="K9" s="24"/>
      <c r="L9" s="25">
        <f t="shared" ref="L9" si="1">J9*K9</f>
        <v>0</v>
      </c>
      <c r="M9" s="25">
        <f t="shared" ref="M9" si="2">J9+L9</f>
        <v>0</v>
      </c>
    </row>
    <row r="10" spans="1:53" s="253" customFormat="1" ht="25.5">
      <c r="A10" s="18">
        <v>2</v>
      </c>
      <c r="B10" s="91" t="s">
        <v>966</v>
      </c>
      <c r="C10" s="19">
        <v>22492098</v>
      </c>
      <c r="D10" s="87" t="s">
        <v>6</v>
      </c>
      <c r="E10" s="87"/>
      <c r="F10" s="87"/>
      <c r="G10" s="87" t="s">
        <v>18</v>
      </c>
      <c r="H10" s="223">
        <v>2</v>
      </c>
      <c r="I10" s="27"/>
      <c r="J10" s="23">
        <f t="shared" si="0"/>
        <v>0</v>
      </c>
      <c r="K10" s="24"/>
      <c r="L10" s="25">
        <f t="shared" ref="L10:L22" si="3">J10*K10</f>
        <v>0</v>
      </c>
      <c r="M10" s="25">
        <f t="shared" ref="M10:M22" si="4">J10+L10</f>
        <v>0</v>
      </c>
    </row>
    <row r="11" spans="1:53" s="11" customFormat="1" ht="25.5">
      <c r="A11" s="19">
        <v>3</v>
      </c>
      <c r="B11" s="285" t="s">
        <v>565</v>
      </c>
      <c r="C11" s="352" t="s">
        <v>988</v>
      </c>
      <c r="D11" s="87" t="s">
        <v>6</v>
      </c>
      <c r="E11" s="207"/>
      <c r="F11" s="207"/>
      <c r="G11" s="207" t="s">
        <v>57</v>
      </c>
      <c r="H11" s="222">
        <v>1</v>
      </c>
      <c r="I11" s="341"/>
      <c r="J11" s="198">
        <f t="shared" si="0"/>
        <v>0</v>
      </c>
      <c r="K11" s="199"/>
      <c r="L11" s="200">
        <f t="shared" si="3"/>
        <v>0</v>
      </c>
      <c r="M11" s="200">
        <f t="shared" si="4"/>
        <v>0</v>
      </c>
    </row>
    <row r="12" spans="1:53" ht="114.75">
      <c r="A12" s="18">
        <v>4</v>
      </c>
      <c r="B12" s="91" t="s">
        <v>7</v>
      </c>
      <c r="C12" s="19">
        <v>3123000063</v>
      </c>
      <c r="D12" s="87" t="s">
        <v>6</v>
      </c>
      <c r="E12" s="87"/>
      <c r="F12" s="87"/>
      <c r="G12" s="87" t="s">
        <v>66</v>
      </c>
      <c r="H12" s="223">
        <v>1</v>
      </c>
      <c r="I12" s="27"/>
      <c r="J12" s="23">
        <f t="shared" si="0"/>
        <v>0</v>
      </c>
      <c r="K12" s="24"/>
      <c r="L12" s="25">
        <f t="shared" si="3"/>
        <v>0</v>
      </c>
      <c r="M12" s="25">
        <f t="shared" si="4"/>
        <v>0</v>
      </c>
    </row>
    <row r="13" spans="1:53" s="83" customFormat="1" ht="89.25">
      <c r="A13" s="19">
        <v>5</v>
      </c>
      <c r="B13" s="91" t="s">
        <v>724</v>
      </c>
      <c r="C13" s="19">
        <v>4924000118</v>
      </c>
      <c r="D13" s="87" t="s">
        <v>6</v>
      </c>
      <c r="E13" s="87"/>
      <c r="F13" s="87"/>
      <c r="G13" s="87" t="s">
        <v>66</v>
      </c>
      <c r="H13" s="223">
        <v>2</v>
      </c>
      <c r="I13" s="27"/>
      <c r="J13" s="23">
        <f t="shared" si="0"/>
        <v>0</v>
      </c>
      <c r="K13" s="24"/>
      <c r="L13" s="25">
        <f t="shared" si="3"/>
        <v>0</v>
      </c>
      <c r="M13" s="25">
        <f t="shared" si="4"/>
        <v>0</v>
      </c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</row>
    <row r="14" spans="1:53" s="101" customFormat="1" ht="51">
      <c r="A14" s="18">
        <v>6</v>
      </c>
      <c r="B14" s="240" t="s">
        <v>725</v>
      </c>
      <c r="C14" s="248">
        <v>3123000020</v>
      </c>
      <c r="D14" s="210" t="s">
        <v>6</v>
      </c>
      <c r="E14" s="87"/>
      <c r="F14" s="87"/>
      <c r="G14" s="87" t="s">
        <v>66</v>
      </c>
      <c r="H14" s="223">
        <v>1</v>
      </c>
      <c r="I14" s="206"/>
      <c r="J14" s="198">
        <f t="shared" si="0"/>
        <v>0</v>
      </c>
      <c r="K14" s="199"/>
      <c r="L14" s="200">
        <f t="shared" si="3"/>
        <v>0</v>
      </c>
      <c r="M14" s="200">
        <f t="shared" si="4"/>
        <v>0</v>
      </c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</row>
    <row r="15" spans="1:53" s="101" customFormat="1" ht="89.25">
      <c r="A15" s="19">
        <v>7</v>
      </c>
      <c r="B15" s="91" t="s">
        <v>8</v>
      </c>
      <c r="C15" s="19">
        <v>3123000071</v>
      </c>
      <c r="D15" s="87" t="s">
        <v>6</v>
      </c>
      <c r="E15" s="87"/>
      <c r="F15" s="87"/>
      <c r="G15" s="87" t="s">
        <v>66</v>
      </c>
      <c r="H15" s="223">
        <v>2</v>
      </c>
      <c r="I15" s="27"/>
      <c r="J15" s="23">
        <f t="shared" si="0"/>
        <v>0</v>
      </c>
      <c r="K15" s="24"/>
      <c r="L15" s="25">
        <f t="shared" si="3"/>
        <v>0</v>
      </c>
      <c r="M15" s="25">
        <f t="shared" si="4"/>
        <v>0</v>
      </c>
    </row>
    <row r="16" spans="1:53" s="101" customFormat="1" ht="64.5">
      <c r="A16" s="78">
        <v>8</v>
      </c>
      <c r="B16" s="134" t="s">
        <v>967</v>
      </c>
      <c r="C16" s="135" t="s">
        <v>968</v>
      </c>
      <c r="D16" s="87" t="s">
        <v>6</v>
      </c>
      <c r="E16" s="135"/>
      <c r="F16" s="135"/>
      <c r="G16" s="135" t="s">
        <v>18</v>
      </c>
      <c r="H16" s="372">
        <v>2</v>
      </c>
      <c r="I16" s="136"/>
      <c r="J16" s="80">
        <f t="shared" si="0"/>
        <v>0</v>
      </c>
      <c r="K16" s="81"/>
      <c r="L16" s="82">
        <f t="shared" si="3"/>
        <v>0</v>
      </c>
      <c r="M16" s="82">
        <f t="shared" si="4"/>
        <v>0</v>
      </c>
    </row>
    <row r="17" spans="1:13" s="83" customFormat="1" ht="51">
      <c r="A17" s="19">
        <v>9</v>
      </c>
      <c r="B17" s="91" t="s">
        <v>9</v>
      </c>
      <c r="C17" s="20" t="s">
        <v>10</v>
      </c>
      <c r="D17" s="87" t="s">
        <v>6</v>
      </c>
      <c r="E17" s="87"/>
      <c r="F17" s="87"/>
      <c r="G17" s="87" t="s">
        <v>19</v>
      </c>
      <c r="H17" s="223">
        <v>4</v>
      </c>
      <c r="I17" s="27"/>
      <c r="J17" s="23">
        <f t="shared" si="0"/>
        <v>0</v>
      </c>
      <c r="K17" s="24"/>
      <c r="L17" s="25">
        <f t="shared" si="3"/>
        <v>0</v>
      </c>
      <c r="M17" s="25">
        <f t="shared" si="4"/>
        <v>0</v>
      </c>
    </row>
    <row r="18" spans="1:13" ht="38.25">
      <c r="A18" s="18">
        <v>10</v>
      </c>
      <c r="B18" s="263" t="s">
        <v>11</v>
      </c>
      <c r="C18" s="21" t="s">
        <v>12</v>
      </c>
      <c r="D18" s="299" t="s">
        <v>6</v>
      </c>
      <c r="E18" s="299"/>
      <c r="F18" s="299"/>
      <c r="G18" s="299" t="s">
        <v>20</v>
      </c>
      <c r="H18" s="371">
        <v>1</v>
      </c>
      <c r="I18" s="28"/>
      <c r="J18" s="23">
        <f t="shared" si="0"/>
        <v>0</v>
      </c>
      <c r="K18" s="24"/>
      <c r="L18" s="25">
        <f t="shared" si="3"/>
        <v>0</v>
      </c>
      <c r="M18" s="25">
        <f t="shared" si="4"/>
        <v>0</v>
      </c>
    </row>
    <row r="19" spans="1:13" ht="38.25">
      <c r="A19" s="19">
        <v>11</v>
      </c>
      <c r="B19" s="91" t="s">
        <v>13</v>
      </c>
      <c r="C19" s="20" t="s">
        <v>14</v>
      </c>
      <c r="D19" s="87" t="s">
        <v>6</v>
      </c>
      <c r="E19" s="87"/>
      <c r="F19" s="87"/>
      <c r="G19" s="87" t="s">
        <v>17</v>
      </c>
      <c r="H19" s="223">
        <v>1</v>
      </c>
      <c r="I19" s="27"/>
      <c r="J19" s="23">
        <f t="shared" si="0"/>
        <v>0</v>
      </c>
      <c r="K19" s="24"/>
      <c r="L19" s="25">
        <f t="shared" si="3"/>
        <v>0</v>
      </c>
      <c r="M19" s="25">
        <f t="shared" si="4"/>
        <v>0</v>
      </c>
    </row>
    <row r="20" spans="1:13" ht="25.5">
      <c r="A20" s="18">
        <v>12</v>
      </c>
      <c r="B20" s="133" t="s">
        <v>554</v>
      </c>
      <c r="C20" s="185" t="s">
        <v>553</v>
      </c>
      <c r="D20" s="84" t="s">
        <v>6</v>
      </c>
      <c r="E20" s="84"/>
      <c r="F20" s="84"/>
      <c r="G20" s="84" t="s">
        <v>35</v>
      </c>
      <c r="H20" s="222">
        <v>4</v>
      </c>
      <c r="I20" s="53"/>
      <c r="J20" s="23">
        <f t="shared" si="0"/>
        <v>0</v>
      </c>
      <c r="K20" s="24"/>
      <c r="L20" s="25">
        <f t="shared" si="3"/>
        <v>0</v>
      </c>
      <c r="M20" s="25">
        <f t="shared" si="4"/>
        <v>0</v>
      </c>
    </row>
    <row r="21" spans="1:13" ht="47.25" customHeight="1">
      <c r="A21" s="19">
        <v>13</v>
      </c>
      <c r="B21" s="176" t="s">
        <v>897</v>
      </c>
      <c r="C21" s="259">
        <v>3880001174</v>
      </c>
      <c r="D21" s="312" t="s">
        <v>6</v>
      </c>
      <c r="E21" s="177"/>
      <c r="F21" s="177"/>
      <c r="G21" s="177" t="s">
        <v>22</v>
      </c>
      <c r="H21" s="223">
        <v>6</v>
      </c>
      <c r="I21" s="88"/>
      <c r="J21" s="80">
        <f t="shared" si="0"/>
        <v>0</v>
      </c>
      <c r="K21" s="81"/>
      <c r="L21" s="82">
        <f t="shared" si="3"/>
        <v>0</v>
      </c>
      <c r="M21" s="82">
        <f t="shared" si="4"/>
        <v>0</v>
      </c>
    </row>
    <row r="22" spans="1:13" ht="25.5">
      <c r="A22" s="18">
        <v>14</v>
      </c>
      <c r="B22" s="91" t="s">
        <v>15</v>
      </c>
      <c r="C22" s="19">
        <v>3881000015</v>
      </c>
      <c r="D22" s="87" t="s">
        <v>6</v>
      </c>
      <c r="E22" s="87"/>
      <c r="F22" s="87"/>
      <c r="G22" s="87" t="s">
        <v>22</v>
      </c>
      <c r="H22" s="223">
        <v>1</v>
      </c>
      <c r="I22" s="27"/>
      <c r="J22" s="23">
        <f t="shared" si="0"/>
        <v>0</v>
      </c>
      <c r="K22" s="24"/>
      <c r="L22" s="25">
        <f t="shared" si="3"/>
        <v>0</v>
      </c>
      <c r="M22" s="25">
        <f t="shared" si="4"/>
        <v>0</v>
      </c>
    </row>
    <row r="23" spans="1:13" ht="17.100000000000001" customHeight="1">
      <c r="A23" s="477" t="s">
        <v>384</v>
      </c>
      <c r="B23" s="478"/>
      <c r="C23" s="478"/>
      <c r="D23" s="478"/>
      <c r="E23" s="478"/>
      <c r="F23" s="478"/>
      <c r="G23" s="478"/>
      <c r="H23" s="478"/>
      <c r="I23" s="479"/>
      <c r="J23" s="460">
        <f>SUM(J9:J22)</f>
        <v>0</v>
      </c>
      <c r="K23" s="461"/>
      <c r="L23" s="462">
        <f>SUM(L9:L22)</f>
        <v>0</v>
      </c>
      <c r="M23" s="463">
        <f>SUM(M9:M22)</f>
        <v>0</v>
      </c>
    </row>
    <row r="24" spans="1:13" ht="17.100000000000001" customHeight="1">
      <c r="A24" s="62"/>
      <c r="B24" s="251"/>
      <c r="C24" s="251"/>
      <c r="D24" s="251"/>
      <c r="E24" s="251"/>
      <c r="F24" s="251"/>
      <c r="G24" s="251"/>
      <c r="H24" s="363"/>
      <c r="I24" s="251"/>
      <c r="J24" s="251"/>
      <c r="K24" s="251"/>
      <c r="L24" s="251"/>
      <c r="M24" s="251"/>
    </row>
    <row r="25" spans="1:13" ht="17.100000000000001" customHeight="1">
      <c r="A25" s="252"/>
      <c r="B25" s="250"/>
      <c r="C25" s="250"/>
      <c r="D25" s="250"/>
      <c r="E25" s="250"/>
      <c r="F25" s="250"/>
      <c r="G25" s="250"/>
      <c r="H25" s="364"/>
      <c r="I25" s="250"/>
      <c r="J25" s="250"/>
      <c r="K25" s="250"/>
      <c r="L25" s="250"/>
      <c r="M25" s="250"/>
    </row>
    <row r="26" spans="1:13" ht="17.100000000000001" customHeight="1">
      <c r="A26" s="492" t="s">
        <v>393</v>
      </c>
      <c r="B26" s="493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4"/>
    </row>
    <row r="27" spans="1:13" ht="25.5">
      <c r="A27" s="204">
        <v>1</v>
      </c>
      <c r="B27" s="264" t="s">
        <v>560</v>
      </c>
      <c r="C27" s="430" t="s">
        <v>561</v>
      </c>
      <c r="D27" s="204" t="s">
        <v>562</v>
      </c>
      <c r="E27" s="86"/>
      <c r="F27" s="204"/>
      <c r="G27" s="204" t="s">
        <v>17</v>
      </c>
      <c r="H27" s="222">
        <v>1</v>
      </c>
      <c r="I27" s="208"/>
      <c r="J27" s="431">
        <f>H27*I27</f>
        <v>0</v>
      </c>
      <c r="K27" s="432"/>
      <c r="L27" s="431">
        <f>J27*K27</f>
        <v>0</v>
      </c>
      <c r="M27" s="431">
        <f>J27+L27</f>
        <v>0</v>
      </c>
    </row>
    <row r="28" spans="1:13" ht="25.5">
      <c r="A28" s="87">
        <v>2</v>
      </c>
      <c r="B28" s="85" t="s">
        <v>54</v>
      </c>
      <c r="C28" s="84" t="s">
        <v>55</v>
      </c>
      <c r="D28" s="86" t="s">
        <v>53</v>
      </c>
      <c r="E28" s="86"/>
      <c r="F28" s="87"/>
      <c r="G28" s="87" t="s">
        <v>57</v>
      </c>
      <c r="H28" s="222">
        <v>2</v>
      </c>
      <c r="I28" s="88"/>
      <c r="J28" s="82">
        <f>H28*I28</f>
        <v>0</v>
      </c>
      <c r="K28" s="433"/>
      <c r="L28" s="82">
        <f>J28*K28</f>
        <v>0</v>
      </c>
      <c r="M28" s="82">
        <f>J28+L28</f>
        <v>0</v>
      </c>
    </row>
    <row r="29" spans="1:13" ht="25.5">
      <c r="A29" s="204">
        <v>3</v>
      </c>
      <c r="B29" s="265" t="s">
        <v>1025</v>
      </c>
      <c r="C29" s="205" t="s">
        <v>557</v>
      </c>
      <c r="D29" s="207" t="s">
        <v>53</v>
      </c>
      <c r="E29" s="86"/>
      <c r="F29" s="204"/>
      <c r="G29" s="204" t="s">
        <v>57</v>
      </c>
      <c r="H29" s="222">
        <v>8</v>
      </c>
      <c r="I29" s="206"/>
      <c r="J29" s="431">
        <f>H29*I29</f>
        <v>0</v>
      </c>
      <c r="K29" s="434"/>
      <c r="L29" s="431">
        <f>I29*K29</f>
        <v>0</v>
      </c>
      <c r="M29" s="431">
        <f>J29+L29</f>
        <v>0</v>
      </c>
    </row>
    <row r="30" spans="1:13" s="83" customFormat="1" ht="25.5">
      <c r="A30" s="204">
        <v>4</v>
      </c>
      <c r="B30" s="265" t="s">
        <v>558</v>
      </c>
      <c r="C30" s="205" t="s">
        <v>559</v>
      </c>
      <c r="D30" s="207" t="s">
        <v>53</v>
      </c>
      <c r="E30" s="472"/>
      <c r="F30" s="204"/>
      <c r="G30" s="204" t="s">
        <v>57</v>
      </c>
      <c r="H30" s="222">
        <v>8</v>
      </c>
      <c r="I30" s="206"/>
      <c r="J30" s="431">
        <f>H30*I30</f>
        <v>0</v>
      </c>
      <c r="K30" s="434"/>
      <c r="L30" s="431">
        <f>I30*K30</f>
        <v>0</v>
      </c>
      <c r="M30" s="431">
        <f>J30+L30</f>
        <v>0</v>
      </c>
    </row>
    <row r="31" spans="1:13" s="83" customFormat="1">
      <c r="A31" s="483" t="s">
        <v>392</v>
      </c>
      <c r="B31" s="484"/>
      <c r="C31" s="484"/>
      <c r="D31" s="484"/>
      <c r="E31" s="484"/>
      <c r="F31" s="484"/>
      <c r="G31" s="484"/>
      <c r="H31" s="484"/>
      <c r="I31" s="485"/>
      <c r="J31" s="457">
        <f>SUM(J27:J30)</f>
        <v>0</v>
      </c>
      <c r="K31" s="458"/>
      <c r="L31" s="457">
        <f>SUM(L27:L30)</f>
        <v>0</v>
      </c>
      <c r="M31" s="459">
        <f>SUM(M27:M30)</f>
        <v>0</v>
      </c>
    </row>
    <row r="32" spans="1:13" s="83" customFormat="1" ht="17.100000000000001" customHeight="1">
      <c r="A32" s="62"/>
      <c r="B32" s="266"/>
      <c r="C32" s="266"/>
      <c r="D32" s="266"/>
      <c r="E32" s="266"/>
      <c r="F32" s="266"/>
      <c r="G32" s="266"/>
      <c r="H32" s="58"/>
      <c r="I32" s="63"/>
      <c r="J32" s="64"/>
      <c r="K32" s="65"/>
      <c r="L32" s="67"/>
      <c r="M32" s="66"/>
    </row>
    <row r="33" spans="1:53" s="83" customFormat="1" ht="17.100000000000001" customHeight="1">
      <c r="A33" s="4"/>
      <c r="B33" s="267"/>
      <c r="C33" s="286"/>
      <c r="D33" s="286"/>
      <c r="E33" s="286"/>
      <c r="F33" s="286"/>
      <c r="G33" s="286"/>
      <c r="H33" s="17"/>
      <c r="I33" s="15"/>
      <c r="J33" s="10"/>
      <c r="K33" s="13"/>
      <c r="L33" s="13"/>
      <c r="M33" s="9"/>
    </row>
    <row r="34" spans="1:53" ht="17.100000000000001" customHeight="1">
      <c r="A34" s="495" t="s">
        <v>532</v>
      </c>
      <c r="B34" s="496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497"/>
    </row>
    <row r="35" spans="1:53" ht="38.25">
      <c r="A35" s="39">
        <v>1</v>
      </c>
      <c r="B35" s="110" t="s">
        <v>58</v>
      </c>
      <c r="C35" s="40" t="s">
        <v>59</v>
      </c>
      <c r="D35" s="313" t="s">
        <v>60</v>
      </c>
      <c r="E35" s="300"/>
      <c r="F35" s="300"/>
      <c r="G35" s="300" t="s">
        <v>57</v>
      </c>
      <c r="H35" s="255">
        <v>50</v>
      </c>
      <c r="I35" s="41"/>
      <c r="J35" s="23">
        <f>H35*I35</f>
        <v>0</v>
      </c>
      <c r="K35" s="24"/>
      <c r="L35" s="25">
        <f>J35*K35</f>
        <v>0</v>
      </c>
      <c r="M35" s="25">
        <f>J35+L35</f>
        <v>0</v>
      </c>
    </row>
    <row r="36" spans="1:53" s="83" customFormat="1" ht="25.5">
      <c r="A36" s="39">
        <v>2</v>
      </c>
      <c r="B36" s="110" t="s">
        <v>1026</v>
      </c>
      <c r="C36" s="40" t="s">
        <v>61</v>
      </c>
      <c r="D36" s="313" t="s">
        <v>60</v>
      </c>
      <c r="E36" s="300"/>
      <c r="F36" s="300"/>
      <c r="G36" s="300" t="s">
        <v>57</v>
      </c>
      <c r="H36" s="255">
        <v>10</v>
      </c>
      <c r="I36" s="41"/>
      <c r="J36" s="23">
        <f t="shared" ref="J36:J39" si="5">H36*I36</f>
        <v>0</v>
      </c>
      <c r="K36" s="24"/>
      <c r="L36" s="25">
        <f t="shared" ref="L36:L39" si="6">J36*K36</f>
        <v>0</v>
      </c>
      <c r="M36" s="25">
        <f t="shared" ref="M36:M39" si="7">J36+L36</f>
        <v>0</v>
      </c>
    </row>
    <row r="37" spans="1:53" s="83" customFormat="1" ht="25.5">
      <c r="A37" s="39">
        <v>3</v>
      </c>
      <c r="B37" s="110" t="s">
        <v>1027</v>
      </c>
      <c r="C37" s="40" t="s">
        <v>62</v>
      </c>
      <c r="D37" s="313" t="s">
        <v>60</v>
      </c>
      <c r="E37" s="300"/>
      <c r="F37" s="300"/>
      <c r="G37" s="300" t="s">
        <v>57</v>
      </c>
      <c r="H37" s="255">
        <v>9</v>
      </c>
      <c r="I37" s="41"/>
      <c r="J37" s="23">
        <f t="shared" si="5"/>
        <v>0</v>
      </c>
      <c r="K37" s="24"/>
      <c r="L37" s="25">
        <f t="shared" si="6"/>
        <v>0</v>
      </c>
      <c r="M37" s="25">
        <f t="shared" si="7"/>
        <v>0</v>
      </c>
    </row>
    <row r="38" spans="1:53" s="83" customFormat="1">
      <c r="A38" s="39">
        <v>4</v>
      </c>
      <c r="B38" s="268" t="s">
        <v>566</v>
      </c>
      <c r="C38" s="40" t="s">
        <v>64</v>
      </c>
      <c r="D38" s="313" t="s">
        <v>60</v>
      </c>
      <c r="E38" s="300"/>
      <c r="F38" s="300"/>
      <c r="G38" s="300" t="s">
        <v>66</v>
      </c>
      <c r="H38" s="255">
        <v>14</v>
      </c>
      <c r="I38" s="41"/>
      <c r="J38" s="23">
        <f t="shared" si="5"/>
        <v>0</v>
      </c>
      <c r="K38" s="24"/>
      <c r="L38" s="25">
        <f t="shared" si="6"/>
        <v>0</v>
      </c>
      <c r="M38" s="25">
        <f t="shared" si="7"/>
        <v>0</v>
      </c>
    </row>
    <row r="39" spans="1:53" s="83" customFormat="1">
      <c r="A39" s="39">
        <v>5</v>
      </c>
      <c r="B39" s="268" t="s">
        <v>63</v>
      </c>
      <c r="C39" s="40" t="s">
        <v>65</v>
      </c>
      <c r="D39" s="313" t="s">
        <v>60</v>
      </c>
      <c r="E39" s="300"/>
      <c r="F39" s="300"/>
      <c r="G39" s="300" t="s">
        <v>66</v>
      </c>
      <c r="H39" s="255">
        <v>8</v>
      </c>
      <c r="I39" s="41"/>
      <c r="J39" s="23">
        <f t="shared" si="5"/>
        <v>0</v>
      </c>
      <c r="K39" s="24"/>
      <c r="L39" s="25">
        <f t="shared" si="6"/>
        <v>0</v>
      </c>
      <c r="M39" s="25">
        <f t="shared" si="7"/>
        <v>0</v>
      </c>
    </row>
    <row r="40" spans="1:53">
      <c r="A40" s="477" t="s">
        <v>746</v>
      </c>
      <c r="B40" s="478"/>
      <c r="C40" s="478"/>
      <c r="D40" s="478"/>
      <c r="E40" s="478"/>
      <c r="F40" s="478"/>
      <c r="G40" s="478"/>
      <c r="H40" s="478"/>
      <c r="I40" s="479"/>
      <c r="J40" s="457">
        <f>SUM(J35:J39)</f>
        <v>0</v>
      </c>
      <c r="K40" s="458"/>
      <c r="L40" s="457">
        <f>SUM(L35:L39)</f>
        <v>0</v>
      </c>
      <c r="M40" s="459">
        <f>SUM(M35:M39)</f>
        <v>0</v>
      </c>
    </row>
    <row r="41" spans="1:53" s="83" customFormat="1" ht="17.100000000000001" customHeight="1">
      <c r="A41" s="4"/>
      <c r="B41" s="221"/>
      <c r="C41" s="221"/>
      <c r="D41" s="221"/>
      <c r="E41" s="221"/>
      <c r="F41" s="221"/>
      <c r="G41" s="221"/>
      <c r="H41" s="17"/>
      <c r="I41" s="15"/>
      <c r="J41" s="44"/>
      <c r="K41" s="5"/>
      <c r="L41" s="5"/>
      <c r="M41" s="45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</row>
    <row r="42" spans="1:53" s="83" customFormat="1" ht="17.100000000000001" customHeight="1">
      <c r="A42" s="4"/>
      <c r="B42" s="267"/>
      <c r="C42" s="286"/>
      <c r="D42" s="286"/>
      <c r="E42" s="286"/>
      <c r="F42" s="286"/>
      <c r="G42" s="286"/>
      <c r="H42" s="17"/>
      <c r="I42" s="15"/>
      <c r="J42" s="10"/>
      <c r="K42" s="13"/>
      <c r="L42" s="13"/>
      <c r="M42" s="9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</row>
    <row r="43" spans="1:53" s="83" customFormat="1" ht="17.100000000000001" customHeight="1">
      <c r="A43" s="492" t="s">
        <v>533</v>
      </c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4"/>
    </row>
    <row r="44" spans="1:53" s="173" customFormat="1" ht="25.5">
      <c r="A44" s="78">
        <v>1</v>
      </c>
      <c r="B44" s="90" t="s">
        <v>67</v>
      </c>
      <c r="C44" s="78" t="s">
        <v>68</v>
      </c>
      <c r="D44" s="78" t="s">
        <v>69</v>
      </c>
      <c r="E44" s="78"/>
      <c r="F44" s="78"/>
      <c r="G44" s="78" t="s">
        <v>57</v>
      </c>
      <c r="H44" s="256">
        <v>100</v>
      </c>
      <c r="I44" s="79"/>
      <c r="J44" s="80">
        <f>H44*I44</f>
        <v>0</v>
      </c>
      <c r="K44" s="81"/>
      <c r="L44" s="82">
        <f>J44*K44</f>
        <v>0</v>
      </c>
      <c r="M44" s="82">
        <f>J44+L44</f>
        <v>0</v>
      </c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</row>
    <row r="45" spans="1:53" ht="25.5">
      <c r="A45" s="87">
        <v>2</v>
      </c>
      <c r="B45" s="91" t="s">
        <v>70</v>
      </c>
      <c r="C45" s="87" t="s">
        <v>71</v>
      </c>
      <c r="D45" s="87" t="s">
        <v>69</v>
      </c>
      <c r="E45" s="87"/>
      <c r="F45" s="87"/>
      <c r="G45" s="87" t="s">
        <v>57</v>
      </c>
      <c r="H45" s="223">
        <v>50</v>
      </c>
      <c r="I45" s="88"/>
      <c r="J45" s="80">
        <f t="shared" ref="J45:J46" si="8">H45*I45</f>
        <v>0</v>
      </c>
      <c r="K45" s="81"/>
      <c r="L45" s="82">
        <f t="shared" ref="L45:L46" si="9">J45*K45</f>
        <v>0</v>
      </c>
      <c r="M45" s="82">
        <f t="shared" ref="M45:M46" si="10">J45+L45</f>
        <v>0</v>
      </c>
    </row>
    <row r="46" spans="1:53" ht="25.5">
      <c r="A46" s="89">
        <v>3</v>
      </c>
      <c r="B46" s="91" t="s">
        <v>72</v>
      </c>
      <c r="C46" s="87" t="s">
        <v>73</v>
      </c>
      <c r="D46" s="87" t="s">
        <v>69</v>
      </c>
      <c r="E46" s="87"/>
      <c r="F46" s="87"/>
      <c r="G46" s="87" t="s">
        <v>57</v>
      </c>
      <c r="H46" s="223">
        <v>120</v>
      </c>
      <c r="I46" s="88"/>
      <c r="J46" s="80">
        <f t="shared" si="8"/>
        <v>0</v>
      </c>
      <c r="K46" s="81"/>
      <c r="L46" s="82">
        <f t="shared" si="9"/>
        <v>0</v>
      </c>
      <c r="M46" s="82">
        <f t="shared" si="10"/>
        <v>0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</row>
    <row r="47" spans="1:53" s="351" customFormat="1">
      <c r="A47" s="474" t="s">
        <v>747</v>
      </c>
      <c r="B47" s="475"/>
      <c r="C47" s="475"/>
      <c r="D47" s="475"/>
      <c r="E47" s="475"/>
      <c r="F47" s="475"/>
      <c r="G47" s="475"/>
      <c r="H47" s="475"/>
      <c r="I47" s="476"/>
      <c r="J47" s="457">
        <f>SUM(J44:J46)</f>
        <v>0</v>
      </c>
      <c r="K47" s="458"/>
      <c r="L47" s="457">
        <f>SUM(L44:L46)</f>
        <v>0</v>
      </c>
      <c r="M47" s="459">
        <f>SUM(M44:M46)</f>
        <v>0</v>
      </c>
    </row>
    <row r="48" spans="1:53" ht="17.100000000000001" customHeight="1">
      <c r="A48" s="62"/>
      <c r="B48" s="266"/>
      <c r="C48" s="266"/>
      <c r="D48" s="266"/>
      <c r="E48" s="266"/>
      <c r="F48" s="266"/>
      <c r="G48" s="266"/>
      <c r="H48" s="58"/>
      <c r="I48" s="63"/>
      <c r="J48" s="64"/>
      <c r="K48" s="65"/>
      <c r="L48" s="65"/>
      <c r="M48" s="66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</row>
    <row r="49" spans="1:53" s="235" customFormat="1" ht="17.100000000000001" customHeight="1">
      <c r="A49" s="4"/>
      <c r="B49" s="267"/>
      <c r="C49" s="286"/>
      <c r="D49" s="286"/>
      <c r="E49" s="286"/>
      <c r="F49" s="286"/>
      <c r="G49" s="286"/>
      <c r="H49" s="17"/>
      <c r="I49" s="15"/>
      <c r="J49" s="10"/>
      <c r="K49" s="13"/>
      <c r="L49" s="13"/>
      <c r="M49" s="9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</row>
    <row r="50" spans="1:53" s="83" customFormat="1" ht="17.100000000000001" customHeight="1">
      <c r="A50" s="492" t="s">
        <v>186</v>
      </c>
      <c r="B50" s="493"/>
      <c r="C50" s="493"/>
      <c r="D50" s="493"/>
      <c r="E50" s="493"/>
      <c r="F50" s="493"/>
      <c r="G50" s="493"/>
      <c r="H50" s="493"/>
      <c r="I50" s="493"/>
      <c r="J50" s="493"/>
      <c r="K50" s="493"/>
      <c r="L50" s="493"/>
      <c r="M50" s="494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</row>
    <row r="51" spans="1:53" s="173" customFormat="1">
      <c r="A51" s="89">
        <v>1</v>
      </c>
      <c r="B51" s="91" t="s">
        <v>90</v>
      </c>
      <c r="C51" s="87">
        <v>650081</v>
      </c>
      <c r="D51" s="87" t="s">
        <v>89</v>
      </c>
      <c r="E51" s="87"/>
      <c r="F51" s="87"/>
      <c r="G51" s="87" t="s">
        <v>66</v>
      </c>
      <c r="H51" s="373">
        <v>3</v>
      </c>
      <c r="I51" s="88"/>
      <c r="J51" s="80">
        <f t="shared" ref="J51:J65" si="11">H51*I51</f>
        <v>0</v>
      </c>
      <c r="K51" s="81"/>
      <c r="L51" s="82">
        <f t="shared" ref="L51:L65" si="12">J51*K51</f>
        <v>0</v>
      </c>
      <c r="M51" s="82">
        <f t="shared" ref="M51:M65" si="13">J51+L51</f>
        <v>0</v>
      </c>
    </row>
    <row r="52" spans="1:53" s="83" customFormat="1" ht="25.5">
      <c r="A52" s="87">
        <v>2</v>
      </c>
      <c r="B52" s="91" t="s">
        <v>91</v>
      </c>
      <c r="C52" s="22">
        <v>70994</v>
      </c>
      <c r="D52" s="87" t="s">
        <v>89</v>
      </c>
      <c r="E52" s="87"/>
      <c r="F52" s="87"/>
      <c r="G52" s="87" t="s">
        <v>66</v>
      </c>
      <c r="H52" s="373">
        <v>4</v>
      </c>
      <c r="I52" s="88"/>
      <c r="J52" s="80">
        <f t="shared" si="11"/>
        <v>0</v>
      </c>
      <c r="K52" s="81"/>
      <c r="L52" s="82">
        <f t="shared" si="12"/>
        <v>0</v>
      </c>
      <c r="M52" s="82">
        <f t="shared" si="13"/>
        <v>0</v>
      </c>
    </row>
    <row r="53" spans="1:53" s="83" customFormat="1" ht="25.5">
      <c r="A53" s="89">
        <v>3</v>
      </c>
      <c r="B53" s="91" t="s">
        <v>92</v>
      </c>
      <c r="C53" s="22">
        <v>71194</v>
      </c>
      <c r="D53" s="87" t="s">
        <v>89</v>
      </c>
      <c r="E53" s="87"/>
      <c r="F53" s="87"/>
      <c r="G53" s="87" t="s">
        <v>66</v>
      </c>
      <c r="H53" s="373">
        <v>4</v>
      </c>
      <c r="I53" s="88"/>
      <c r="J53" s="80">
        <f t="shared" si="11"/>
        <v>0</v>
      </c>
      <c r="K53" s="81"/>
      <c r="L53" s="82">
        <f t="shared" si="12"/>
        <v>0</v>
      </c>
      <c r="M53" s="82">
        <f t="shared" si="13"/>
        <v>0</v>
      </c>
    </row>
    <row r="54" spans="1:53" ht="38.25">
      <c r="A54" s="89">
        <v>4</v>
      </c>
      <c r="B54" s="143" t="s">
        <v>981</v>
      </c>
      <c r="C54" s="22">
        <v>72998</v>
      </c>
      <c r="D54" s="87" t="s">
        <v>89</v>
      </c>
      <c r="E54" s="87"/>
      <c r="F54" s="87"/>
      <c r="G54" s="87" t="s">
        <v>66</v>
      </c>
      <c r="H54" s="222">
        <v>20</v>
      </c>
      <c r="I54" s="407"/>
      <c r="J54" s="23">
        <f t="shared" si="11"/>
        <v>0</v>
      </c>
      <c r="K54" s="24"/>
      <c r="L54" s="25">
        <f t="shared" si="12"/>
        <v>0</v>
      </c>
      <c r="M54" s="25">
        <f t="shared" si="13"/>
        <v>0</v>
      </c>
    </row>
    <row r="55" spans="1:53" s="83" customFormat="1">
      <c r="A55" s="89">
        <v>5</v>
      </c>
      <c r="B55" s="134" t="s">
        <v>989</v>
      </c>
      <c r="C55" s="22">
        <v>39394</v>
      </c>
      <c r="D55" s="149" t="s">
        <v>89</v>
      </c>
      <c r="E55" s="87"/>
      <c r="F55" s="87"/>
      <c r="G55" s="87" t="s">
        <v>66</v>
      </c>
      <c r="H55" s="372">
        <v>2</v>
      </c>
      <c r="I55" s="187"/>
      <c r="J55" s="80">
        <f>H55*I55</f>
        <v>0</v>
      </c>
      <c r="K55" s="81"/>
      <c r="L55" s="82">
        <f>J55*K55</f>
        <v>0</v>
      </c>
      <c r="M55" s="82">
        <f>J55+L55</f>
        <v>0</v>
      </c>
    </row>
    <row r="56" spans="1:53" s="83" customFormat="1">
      <c r="A56" s="87">
        <v>6</v>
      </c>
      <c r="B56" s="134" t="s">
        <v>990</v>
      </c>
      <c r="C56" s="22">
        <v>39694</v>
      </c>
      <c r="D56" s="149" t="s">
        <v>89</v>
      </c>
      <c r="E56" s="87"/>
      <c r="F56" s="87"/>
      <c r="G56" s="87" t="s">
        <v>66</v>
      </c>
      <c r="H56" s="372">
        <v>2</v>
      </c>
      <c r="I56" s="187"/>
      <c r="J56" s="80">
        <f>H56*I56</f>
        <v>0</v>
      </c>
      <c r="K56" s="81"/>
      <c r="L56" s="82">
        <f>J56*K56</f>
        <v>0</v>
      </c>
      <c r="M56" s="82">
        <f>J56+L56</f>
        <v>0</v>
      </c>
    </row>
    <row r="57" spans="1:53" s="83" customFormat="1">
      <c r="A57" s="89">
        <v>7</v>
      </c>
      <c r="B57" s="134" t="s">
        <v>836</v>
      </c>
      <c r="C57" s="22">
        <v>39794</v>
      </c>
      <c r="D57" s="149" t="s">
        <v>89</v>
      </c>
      <c r="E57" s="87"/>
      <c r="F57" s="87"/>
      <c r="G57" s="87" t="s">
        <v>66</v>
      </c>
      <c r="H57" s="372">
        <v>5</v>
      </c>
      <c r="I57" s="244"/>
      <c r="J57" s="80">
        <f>H57*I57</f>
        <v>0</v>
      </c>
      <c r="K57" s="81"/>
      <c r="L57" s="82">
        <f>J57*K57</f>
        <v>0</v>
      </c>
      <c r="M57" s="82">
        <f>J57+L57</f>
        <v>0</v>
      </c>
    </row>
    <row r="58" spans="1:53" s="83" customFormat="1">
      <c r="A58" s="89">
        <v>8</v>
      </c>
      <c r="B58" s="134" t="s">
        <v>359</v>
      </c>
      <c r="C58" s="22">
        <v>39894</v>
      </c>
      <c r="D58" s="149" t="s">
        <v>89</v>
      </c>
      <c r="E58" s="87"/>
      <c r="F58" s="87"/>
      <c r="G58" s="87" t="s">
        <v>66</v>
      </c>
      <c r="H58" s="372">
        <v>5</v>
      </c>
      <c r="I58" s="244"/>
      <c r="J58" s="80">
        <f>H58*I58</f>
        <v>0</v>
      </c>
      <c r="K58" s="81"/>
      <c r="L58" s="82">
        <f>J58*K58</f>
        <v>0</v>
      </c>
      <c r="M58" s="82">
        <f>J58+L58</f>
        <v>0</v>
      </c>
    </row>
    <row r="59" spans="1:53" s="83" customFormat="1">
      <c r="A59" s="89">
        <v>9</v>
      </c>
      <c r="B59" s="354" t="s">
        <v>592</v>
      </c>
      <c r="C59" s="22">
        <v>39594</v>
      </c>
      <c r="D59" s="149" t="s">
        <v>89</v>
      </c>
      <c r="E59" s="87"/>
      <c r="F59" s="87"/>
      <c r="G59" s="87" t="s">
        <v>66</v>
      </c>
      <c r="H59" s="372">
        <v>2</v>
      </c>
      <c r="I59" s="188"/>
      <c r="J59" s="80">
        <f>H59*I59</f>
        <v>0</v>
      </c>
      <c r="K59" s="81"/>
      <c r="L59" s="82">
        <f>J59*K59</f>
        <v>0</v>
      </c>
      <c r="M59" s="82">
        <f>J59+L59</f>
        <v>0</v>
      </c>
    </row>
    <row r="60" spans="1:53" s="83" customFormat="1" ht="25.5">
      <c r="A60" s="87">
        <v>10</v>
      </c>
      <c r="B60" s="91" t="s">
        <v>93</v>
      </c>
      <c r="C60" s="87">
        <v>71998</v>
      </c>
      <c r="D60" s="87" t="s">
        <v>89</v>
      </c>
      <c r="E60" s="87"/>
      <c r="F60" s="87"/>
      <c r="G60" s="87" t="s">
        <v>35</v>
      </c>
      <c r="H60" s="373">
        <v>40</v>
      </c>
      <c r="I60" s="88"/>
      <c r="J60" s="80">
        <f t="shared" si="11"/>
        <v>0</v>
      </c>
      <c r="K60" s="81"/>
      <c r="L60" s="82">
        <f t="shared" si="12"/>
        <v>0</v>
      </c>
      <c r="M60" s="82">
        <f t="shared" si="13"/>
        <v>0</v>
      </c>
    </row>
    <row r="61" spans="1:53" s="83" customFormat="1">
      <c r="A61" s="89">
        <v>11</v>
      </c>
      <c r="B61" s="91" t="s">
        <v>991</v>
      </c>
      <c r="C61" s="87">
        <v>134393</v>
      </c>
      <c r="D61" s="87" t="s">
        <v>89</v>
      </c>
      <c r="E61" s="87"/>
      <c r="F61" s="87"/>
      <c r="G61" s="87" t="s">
        <v>66</v>
      </c>
      <c r="H61" s="373">
        <v>8</v>
      </c>
      <c r="I61" s="88"/>
      <c r="J61" s="80">
        <f t="shared" si="11"/>
        <v>0</v>
      </c>
      <c r="K61" s="81"/>
      <c r="L61" s="82">
        <f t="shared" si="12"/>
        <v>0</v>
      </c>
      <c r="M61" s="82">
        <f t="shared" si="13"/>
        <v>0</v>
      </c>
    </row>
    <row r="62" spans="1:53" s="83" customFormat="1" ht="25.5">
      <c r="A62" s="89">
        <v>12</v>
      </c>
      <c r="B62" s="94" t="s">
        <v>969</v>
      </c>
      <c r="C62" s="87">
        <v>443081</v>
      </c>
      <c r="D62" s="87" t="s">
        <v>89</v>
      </c>
      <c r="E62" s="87"/>
      <c r="F62" s="87"/>
      <c r="G62" s="87" t="s">
        <v>66</v>
      </c>
      <c r="H62" s="373">
        <v>5</v>
      </c>
      <c r="I62" s="88"/>
      <c r="J62" s="80">
        <f t="shared" si="11"/>
        <v>0</v>
      </c>
      <c r="K62" s="81"/>
      <c r="L62" s="82">
        <f t="shared" si="12"/>
        <v>0</v>
      </c>
      <c r="M62" s="82">
        <f t="shared" si="13"/>
        <v>0</v>
      </c>
    </row>
    <row r="63" spans="1:53" s="83" customFormat="1" ht="25.5">
      <c r="A63" s="89">
        <v>13</v>
      </c>
      <c r="B63" s="91" t="s">
        <v>971</v>
      </c>
      <c r="C63" s="135">
        <v>444081</v>
      </c>
      <c r="D63" s="87" t="s">
        <v>89</v>
      </c>
      <c r="E63" s="87"/>
      <c r="F63" s="87"/>
      <c r="G63" s="87" t="s">
        <v>66</v>
      </c>
      <c r="H63" s="372">
        <v>5</v>
      </c>
      <c r="I63" s="180"/>
      <c r="J63" s="80">
        <f t="shared" si="11"/>
        <v>0</v>
      </c>
      <c r="K63" s="153"/>
      <c r="L63" s="82">
        <f t="shared" si="12"/>
        <v>0</v>
      </c>
      <c r="M63" s="82">
        <f t="shared" si="13"/>
        <v>0</v>
      </c>
    </row>
    <row r="64" spans="1:53" s="83" customFormat="1">
      <c r="A64" s="87">
        <v>14</v>
      </c>
      <c r="B64" s="132" t="s">
        <v>970</v>
      </c>
      <c r="C64" s="149">
        <v>446081</v>
      </c>
      <c r="D64" s="135" t="s">
        <v>89</v>
      </c>
      <c r="E64" s="87"/>
      <c r="F64" s="87"/>
      <c r="G64" s="87" t="s">
        <v>66</v>
      </c>
      <c r="H64" s="372">
        <v>50</v>
      </c>
      <c r="I64" s="136"/>
      <c r="J64" s="80">
        <f t="shared" si="11"/>
        <v>0</v>
      </c>
      <c r="K64" s="81"/>
      <c r="L64" s="82">
        <f t="shared" si="12"/>
        <v>0</v>
      </c>
      <c r="M64" s="82">
        <f t="shared" si="13"/>
        <v>0</v>
      </c>
    </row>
    <row r="65" spans="1:53" s="83" customFormat="1" ht="25.5">
      <c r="A65" s="89">
        <v>15</v>
      </c>
      <c r="B65" s="91" t="s">
        <v>963</v>
      </c>
      <c r="C65" s="135">
        <v>445081</v>
      </c>
      <c r="D65" s="87" t="s">
        <v>89</v>
      </c>
      <c r="E65" s="87"/>
      <c r="F65" s="87"/>
      <c r="G65" s="87" t="s">
        <v>66</v>
      </c>
      <c r="H65" s="372">
        <v>7</v>
      </c>
      <c r="I65" s="180"/>
      <c r="J65" s="80">
        <f t="shared" si="11"/>
        <v>0</v>
      </c>
      <c r="K65" s="153"/>
      <c r="L65" s="82">
        <f t="shared" si="12"/>
        <v>0</v>
      </c>
      <c r="M65" s="82">
        <f t="shared" si="13"/>
        <v>0</v>
      </c>
    </row>
    <row r="66" spans="1:53" s="83" customFormat="1">
      <c r="A66" s="474" t="s">
        <v>748</v>
      </c>
      <c r="B66" s="475"/>
      <c r="C66" s="475"/>
      <c r="D66" s="475"/>
      <c r="E66" s="475"/>
      <c r="F66" s="475"/>
      <c r="G66" s="475"/>
      <c r="H66" s="475"/>
      <c r="I66" s="476"/>
      <c r="J66" s="457">
        <f>SUM(J51:J65)</f>
        <v>0</v>
      </c>
      <c r="K66" s="458"/>
      <c r="L66" s="457">
        <f>SUM(L51:L65)</f>
        <v>0</v>
      </c>
      <c r="M66" s="459">
        <f>SUM(M51:M65)</f>
        <v>0</v>
      </c>
    </row>
    <row r="67" spans="1:53" s="83" customFormat="1" ht="17.100000000000001" customHeight="1">
      <c r="A67" s="4"/>
      <c r="B67" s="221"/>
      <c r="C67" s="221"/>
      <c r="D67" s="221"/>
      <c r="E67" s="221"/>
      <c r="F67" s="221"/>
      <c r="G67" s="221"/>
      <c r="H67" s="17"/>
      <c r="I67" s="95"/>
      <c r="J67" s="44"/>
      <c r="K67" s="5"/>
      <c r="L67" s="5"/>
      <c r="M67" s="45"/>
    </row>
    <row r="68" spans="1:53" s="83" customFormat="1" ht="17.100000000000001" customHeight="1">
      <c r="A68" s="4"/>
      <c r="B68" s="221"/>
      <c r="C68" s="221"/>
      <c r="D68" s="221"/>
      <c r="E68" s="221"/>
      <c r="F68" s="221"/>
      <c r="G68" s="221"/>
      <c r="H68" s="17"/>
      <c r="I68" s="15"/>
      <c r="J68" s="12"/>
      <c r="K68" s="5"/>
      <c r="L68" s="5"/>
      <c r="M68" s="9"/>
    </row>
    <row r="69" spans="1:53" ht="17.100000000000001" customHeight="1">
      <c r="A69" s="492" t="s">
        <v>243</v>
      </c>
      <c r="B69" s="493"/>
      <c r="C69" s="493"/>
      <c r="D69" s="493"/>
      <c r="E69" s="493"/>
      <c r="F69" s="493"/>
      <c r="G69" s="493"/>
      <c r="H69" s="493"/>
      <c r="I69" s="493"/>
      <c r="J69" s="493"/>
      <c r="K69" s="493"/>
      <c r="L69" s="493"/>
      <c r="M69" s="494"/>
    </row>
    <row r="70" spans="1:53" ht="25.5">
      <c r="A70" s="87">
        <v>1</v>
      </c>
      <c r="B70" s="91" t="s">
        <v>99</v>
      </c>
      <c r="C70" s="87" t="s">
        <v>100</v>
      </c>
      <c r="D70" s="108" t="s">
        <v>101</v>
      </c>
      <c r="E70" s="87"/>
      <c r="F70" s="87"/>
      <c r="G70" s="87" t="s">
        <v>66</v>
      </c>
      <c r="H70" s="223">
        <v>1</v>
      </c>
      <c r="I70" s="88"/>
      <c r="J70" s="80">
        <f>H70*I70</f>
        <v>0</v>
      </c>
      <c r="K70" s="81"/>
      <c r="L70" s="82">
        <f>J70*K70</f>
        <v>0</v>
      </c>
      <c r="M70" s="82">
        <f>J70+L70</f>
        <v>0</v>
      </c>
    </row>
    <row r="71" spans="1:53" ht="25.5">
      <c r="A71" s="87">
        <v>2</v>
      </c>
      <c r="B71" s="91" t="s">
        <v>102</v>
      </c>
      <c r="C71" s="87" t="s">
        <v>103</v>
      </c>
      <c r="D71" s="108" t="s">
        <v>101</v>
      </c>
      <c r="E71" s="87"/>
      <c r="F71" s="87"/>
      <c r="G71" s="87" t="s">
        <v>66</v>
      </c>
      <c r="H71" s="223">
        <v>2</v>
      </c>
      <c r="I71" s="88"/>
      <c r="J71" s="80">
        <f t="shared" ref="J71:J81" si="14">H71*I71</f>
        <v>0</v>
      </c>
      <c r="K71" s="81"/>
      <c r="L71" s="82">
        <f t="shared" ref="L71:L81" si="15">J71*K71</f>
        <v>0</v>
      </c>
      <c r="M71" s="82">
        <f t="shared" ref="M71:M81" si="16">J71+L71</f>
        <v>0</v>
      </c>
    </row>
    <row r="72" spans="1:53" s="171" customFormat="1" ht="25.5">
      <c r="A72" s="87">
        <v>3</v>
      </c>
      <c r="B72" s="91" t="s">
        <v>104</v>
      </c>
      <c r="C72" s="87" t="s">
        <v>105</v>
      </c>
      <c r="D72" s="108" t="s">
        <v>101</v>
      </c>
      <c r="E72" s="87"/>
      <c r="F72" s="87"/>
      <c r="G72" s="87" t="s">
        <v>66</v>
      </c>
      <c r="H72" s="223">
        <v>1</v>
      </c>
      <c r="I72" s="88"/>
      <c r="J72" s="80">
        <f t="shared" si="14"/>
        <v>0</v>
      </c>
      <c r="K72" s="81"/>
      <c r="L72" s="82">
        <f t="shared" si="15"/>
        <v>0</v>
      </c>
      <c r="M72" s="82">
        <f t="shared" si="16"/>
        <v>0</v>
      </c>
    </row>
    <row r="73" spans="1:53" s="171" customFormat="1" ht="25.5">
      <c r="A73" s="87">
        <v>4</v>
      </c>
      <c r="B73" s="91" t="s">
        <v>106</v>
      </c>
      <c r="C73" s="87" t="s">
        <v>107</v>
      </c>
      <c r="D73" s="108" t="s">
        <v>101</v>
      </c>
      <c r="E73" s="87"/>
      <c r="F73" s="87"/>
      <c r="G73" s="87" t="s">
        <v>66</v>
      </c>
      <c r="H73" s="223">
        <v>5</v>
      </c>
      <c r="I73" s="88"/>
      <c r="J73" s="80">
        <f t="shared" si="14"/>
        <v>0</v>
      </c>
      <c r="K73" s="81"/>
      <c r="L73" s="82">
        <f t="shared" si="15"/>
        <v>0</v>
      </c>
      <c r="M73" s="82">
        <f t="shared" si="16"/>
        <v>0</v>
      </c>
    </row>
    <row r="74" spans="1:53" s="171" customFormat="1" ht="25.5">
      <c r="A74" s="87">
        <v>5</v>
      </c>
      <c r="B74" s="91" t="s">
        <v>108</v>
      </c>
      <c r="C74" s="87" t="s">
        <v>109</v>
      </c>
      <c r="D74" s="108" t="s">
        <v>101</v>
      </c>
      <c r="E74" s="87"/>
      <c r="F74" s="87"/>
      <c r="G74" s="87" t="s">
        <v>66</v>
      </c>
      <c r="H74" s="223">
        <v>1</v>
      </c>
      <c r="I74" s="88"/>
      <c r="J74" s="80">
        <f t="shared" si="14"/>
        <v>0</v>
      </c>
      <c r="K74" s="81"/>
      <c r="L74" s="82">
        <f t="shared" si="15"/>
        <v>0</v>
      </c>
      <c r="M74" s="82">
        <f t="shared" si="16"/>
        <v>0</v>
      </c>
    </row>
    <row r="75" spans="1:53" s="171" customFormat="1" ht="25.5">
      <c r="A75" s="87">
        <v>6</v>
      </c>
      <c r="B75" s="91" t="s">
        <v>110</v>
      </c>
      <c r="C75" s="87" t="s">
        <v>111</v>
      </c>
      <c r="D75" s="108" t="s">
        <v>101</v>
      </c>
      <c r="E75" s="87"/>
      <c r="F75" s="87"/>
      <c r="G75" s="87" t="s">
        <v>66</v>
      </c>
      <c r="H75" s="223">
        <v>1</v>
      </c>
      <c r="I75" s="88"/>
      <c r="J75" s="80">
        <f t="shared" si="14"/>
        <v>0</v>
      </c>
      <c r="K75" s="81"/>
      <c r="L75" s="82">
        <f t="shared" si="15"/>
        <v>0</v>
      </c>
      <c r="M75" s="82">
        <f t="shared" si="16"/>
        <v>0</v>
      </c>
    </row>
    <row r="76" spans="1:53" s="171" customFormat="1" ht="25.5">
      <c r="A76" s="87">
        <v>7</v>
      </c>
      <c r="B76" s="96" t="s">
        <v>112</v>
      </c>
      <c r="C76" s="97" t="s">
        <v>113</v>
      </c>
      <c r="D76" s="108" t="s">
        <v>101</v>
      </c>
      <c r="E76" s="87"/>
      <c r="F76" s="87"/>
      <c r="G76" s="87" t="s">
        <v>66</v>
      </c>
      <c r="H76" s="223">
        <v>2</v>
      </c>
      <c r="I76" s="98"/>
      <c r="J76" s="80">
        <f t="shared" si="14"/>
        <v>0</v>
      </c>
      <c r="K76" s="81"/>
      <c r="L76" s="82">
        <f t="shared" si="15"/>
        <v>0</v>
      </c>
      <c r="M76" s="82">
        <f t="shared" si="16"/>
        <v>0</v>
      </c>
    </row>
    <row r="77" spans="1:53" s="171" customFormat="1" ht="25.5">
      <c r="A77" s="87">
        <v>9</v>
      </c>
      <c r="B77" s="91" t="s">
        <v>114</v>
      </c>
      <c r="C77" s="87" t="s">
        <v>115</v>
      </c>
      <c r="D77" s="108" t="s">
        <v>101</v>
      </c>
      <c r="E77" s="87"/>
      <c r="F77" s="87"/>
      <c r="G77" s="87" t="s">
        <v>66</v>
      </c>
      <c r="H77" s="223">
        <v>2</v>
      </c>
      <c r="I77" s="88"/>
      <c r="J77" s="80">
        <f t="shared" si="14"/>
        <v>0</v>
      </c>
      <c r="K77" s="81"/>
      <c r="L77" s="82">
        <f t="shared" si="15"/>
        <v>0</v>
      </c>
      <c r="M77" s="82">
        <f t="shared" si="16"/>
        <v>0</v>
      </c>
    </row>
    <row r="78" spans="1:53" s="171" customFormat="1" ht="25.5">
      <c r="A78" s="87">
        <v>10</v>
      </c>
      <c r="B78" s="96" t="s">
        <v>116</v>
      </c>
      <c r="C78" s="97" t="s">
        <v>117</v>
      </c>
      <c r="D78" s="108" t="s">
        <v>101</v>
      </c>
      <c r="E78" s="87"/>
      <c r="F78" s="87"/>
      <c r="G78" s="87" t="s">
        <v>66</v>
      </c>
      <c r="H78" s="223">
        <v>1</v>
      </c>
      <c r="I78" s="98"/>
      <c r="J78" s="80">
        <f t="shared" si="14"/>
        <v>0</v>
      </c>
      <c r="K78" s="81"/>
      <c r="L78" s="82">
        <f t="shared" si="15"/>
        <v>0</v>
      </c>
      <c r="M78" s="82">
        <f t="shared" si="16"/>
        <v>0</v>
      </c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</row>
    <row r="79" spans="1:53" s="171" customFormat="1" ht="25.5">
      <c r="A79" s="87">
        <v>11</v>
      </c>
      <c r="B79" s="91" t="s">
        <v>1019</v>
      </c>
      <c r="C79" s="87" t="s">
        <v>118</v>
      </c>
      <c r="D79" s="108" t="s">
        <v>101</v>
      </c>
      <c r="E79" s="87"/>
      <c r="F79" s="87"/>
      <c r="G79" s="87" t="s">
        <v>66</v>
      </c>
      <c r="H79" s="223">
        <v>2</v>
      </c>
      <c r="I79" s="88"/>
      <c r="J79" s="80">
        <f t="shared" si="14"/>
        <v>0</v>
      </c>
      <c r="K79" s="81"/>
      <c r="L79" s="82">
        <f t="shared" si="15"/>
        <v>0</v>
      </c>
      <c r="M79" s="82">
        <f t="shared" si="16"/>
        <v>0</v>
      </c>
    </row>
    <row r="80" spans="1:53" s="171" customFormat="1" ht="25.5">
      <c r="A80" s="87">
        <v>12</v>
      </c>
      <c r="B80" s="91" t="s">
        <v>119</v>
      </c>
      <c r="C80" s="87" t="s">
        <v>120</v>
      </c>
      <c r="D80" s="108" t="s">
        <v>101</v>
      </c>
      <c r="E80" s="87"/>
      <c r="F80" s="87"/>
      <c r="G80" s="87" t="s">
        <v>66</v>
      </c>
      <c r="H80" s="223">
        <v>2</v>
      </c>
      <c r="I80" s="88"/>
      <c r="J80" s="80">
        <f t="shared" si="14"/>
        <v>0</v>
      </c>
      <c r="K80" s="81"/>
      <c r="L80" s="82">
        <f t="shared" si="15"/>
        <v>0</v>
      </c>
      <c r="M80" s="82">
        <f t="shared" si="16"/>
        <v>0</v>
      </c>
    </row>
    <row r="81" spans="1:53" s="171" customFormat="1" ht="25.5">
      <c r="A81" s="87">
        <v>13</v>
      </c>
      <c r="B81" s="91" t="s">
        <v>121</v>
      </c>
      <c r="C81" s="87" t="s">
        <v>122</v>
      </c>
      <c r="D81" s="108" t="s">
        <v>101</v>
      </c>
      <c r="E81" s="87"/>
      <c r="F81" s="87"/>
      <c r="G81" s="87" t="s">
        <v>66</v>
      </c>
      <c r="H81" s="223">
        <v>2</v>
      </c>
      <c r="I81" s="88"/>
      <c r="J81" s="80">
        <f t="shared" si="14"/>
        <v>0</v>
      </c>
      <c r="K81" s="81"/>
      <c r="L81" s="82">
        <f t="shared" si="15"/>
        <v>0</v>
      </c>
      <c r="M81" s="82">
        <f t="shared" si="16"/>
        <v>0</v>
      </c>
    </row>
    <row r="82" spans="1:53" s="169" customFormat="1">
      <c r="A82" s="474" t="s">
        <v>383</v>
      </c>
      <c r="B82" s="475"/>
      <c r="C82" s="475"/>
      <c r="D82" s="475"/>
      <c r="E82" s="475"/>
      <c r="F82" s="475"/>
      <c r="G82" s="475"/>
      <c r="H82" s="475"/>
      <c r="I82" s="476"/>
      <c r="J82" s="457">
        <f>SUM(J70:J81)</f>
        <v>0</v>
      </c>
      <c r="K82" s="458"/>
      <c r="L82" s="457">
        <f>SUM(L70:L81)</f>
        <v>0</v>
      </c>
      <c r="M82" s="459">
        <f>SUM(M70:M81)</f>
        <v>0</v>
      </c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</row>
    <row r="83" spans="1:53" s="169" customFormat="1" ht="17.100000000000001" customHeight="1">
      <c r="A83" s="62"/>
      <c r="B83" s="266"/>
      <c r="C83" s="266"/>
      <c r="D83" s="266"/>
      <c r="E83" s="266"/>
      <c r="F83" s="266"/>
      <c r="G83" s="266"/>
      <c r="H83" s="58"/>
      <c r="I83" s="63"/>
      <c r="J83" s="64"/>
      <c r="K83" s="65"/>
      <c r="L83" s="65"/>
      <c r="M83" s="66"/>
    </row>
    <row r="84" spans="1:53" s="70" customFormat="1" ht="17.100000000000001" customHeight="1">
      <c r="A84" s="3"/>
      <c r="B84" s="269"/>
      <c r="C84" s="287"/>
      <c r="D84" s="287"/>
      <c r="E84" s="287"/>
      <c r="F84" s="287"/>
      <c r="G84" s="287"/>
      <c r="H84" s="366"/>
      <c r="I84" s="7"/>
      <c r="J84" s="6"/>
      <c r="K84" s="8"/>
      <c r="L84" s="8"/>
      <c r="M84" s="54"/>
    </row>
    <row r="85" spans="1:53" s="70" customFormat="1" ht="17.100000000000001" customHeight="1">
      <c r="A85" s="495" t="s">
        <v>52</v>
      </c>
      <c r="B85" s="496"/>
      <c r="C85" s="496"/>
      <c r="D85" s="496"/>
      <c r="E85" s="496"/>
      <c r="F85" s="496"/>
      <c r="G85" s="496"/>
      <c r="H85" s="496"/>
      <c r="I85" s="496"/>
      <c r="J85" s="496"/>
      <c r="K85" s="496"/>
      <c r="L85" s="496"/>
      <c r="M85" s="497"/>
    </row>
    <row r="86" spans="1:53" ht="25.5">
      <c r="A86" s="29">
        <v>1</v>
      </c>
      <c r="B86" s="85" t="s">
        <v>23</v>
      </c>
      <c r="C86" s="29">
        <v>7052895</v>
      </c>
      <c r="D86" s="87" t="s">
        <v>24</v>
      </c>
      <c r="E86" s="84"/>
      <c r="F86" s="84"/>
      <c r="G86" s="84" t="s">
        <v>998</v>
      </c>
      <c r="H86" s="222">
        <v>1</v>
      </c>
      <c r="I86" s="99"/>
      <c r="J86" s="23">
        <f t="shared" ref="J86:J97" si="17">H86*I86</f>
        <v>0</v>
      </c>
      <c r="K86" s="24"/>
      <c r="L86" s="25">
        <f t="shared" ref="L86:L97" si="18">J86*K86</f>
        <v>0</v>
      </c>
      <c r="M86" s="25">
        <f t="shared" ref="M86:M97" si="19">J86+L86</f>
        <v>0</v>
      </c>
    </row>
    <row r="87" spans="1:53" ht="25.5">
      <c r="A87" s="29">
        <v>2</v>
      </c>
      <c r="B87" s="85" t="s">
        <v>25</v>
      </c>
      <c r="C87" s="29">
        <v>7052896</v>
      </c>
      <c r="D87" s="87" t="s">
        <v>24</v>
      </c>
      <c r="E87" s="84"/>
      <c r="F87" s="84"/>
      <c r="G87" s="84" t="s">
        <v>1008</v>
      </c>
      <c r="H87" s="222">
        <v>1</v>
      </c>
      <c r="I87" s="99"/>
      <c r="J87" s="23">
        <f t="shared" si="17"/>
        <v>0</v>
      </c>
      <c r="K87" s="24"/>
      <c r="L87" s="25">
        <f t="shared" si="18"/>
        <v>0</v>
      </c>
      <c r="M87" s="25">
        <f t="shared" si="19"/>
        <v>0</v>
      </c>
    </row>
    <row r="88" spans="1:53" ht="30.75" customHeight="1">
      <c r="A88" s="29">
        <v>3</v>
      </c>
      <c r="B88" s="85" t="s">
        <v>26</v>
      </c>
      <c r="C88" s="29">
        <v>9402324</v>
      </c>
      <c r="D88" s="87" t="s">
        <v>24</v>
      </c>
      <c r="E88" s="84"/>
      <c r="F88" s="84"/>
      <c r="G88" s="84" t="s">
        <v>56</v>
      </c>
      <c r="H88" s="222">
        <v>1</v>
      </c>
      <c r="I88" s="99"/>
      <c r="J88" s="23">
        <f t="shared" si="17"/>
        <v>0</v>
      </c>
      <c r="K88" s="24"/>
      <c r="L88" s="25">
        <f t="shared" si="18"/>
        <v>0</v>
      </c>
      <c r="M88" s="25">
        <f t="shared" si="19"/>
        <v>0</v>
      </c>
    </row>
    <row r="89" spans="1:53" ht="63.75">
      <c r="A89" s="29">
        <v>4</v>
      </c>
      <c r="B89" s="85" t="s">
        <v>27</v>
      </c>
      <c r="C89" s="29">
        <v>6270536</v>
      </c>
      <c r="D89" s="87" t="s">
        <v>24</v>
      </c>
      <c r="E89" s="84"/>
      <c r="F89" s="84"/>
      <c r="G89" s="84" t="s">
        <v>66</v>
      </c>
      <c r="H89" s="222">
        <v>3</v>
      </c>
      <c r="I89" s="99"/>
      <c r="J89" s="23">
        <f t="shared" si="17"/>
        <v>0</v>
      </c>
      <c r="K89" s="24"/>
      <c r="L89" s="25">
        <f t="shared" si="18"/>
        <v>0</v>
      </c>
      <c r="M89" s="25">
        <f t="shared" si="19"/>
        <v>0</v>
      </c>
    </row>
    <row r="90" spans="1:53" s="83" customFormat="1" ht="63.75">
      <c r="A90" s="29">
        <v>5</v>
      </c>
      <c r="B90" s="85" t="s">
        <v>28</v>
      </c>
      <c r="C90" s="29">
        <v>6270534</v>
      </c>
      <c r="D90" s="87" t="s">
        <v>24</v>
      </c>
      <c r="E90" s="84"/>
      <c r="F90" s="84"/>
      <c r="G90" s="84" t="s">
        <v>66</v>
      </c>
      <c r="H90" s="222">
        <v>3</v>
      </c>
      <c r="I90" s="99"/>
      <c r="J90" s="23">
        <f t="shared" si="17"/>
        <v>0</v>
      </c>
      <c r="K90" s="24"/>
      <c r="L90" s="25">
        <f t="shared" si="18"/>
        <v>0</v>
      </c>
      <c r="M90" s="25">
        <f t="shared" si="19"/>
        <v>0</v>
      </c>
    </row>
    <row r="91" spans="1:53" s="83" customFormat="1" ht="63.75">
      <c r="A91" s="29">
        <v>6</v>
      </c>
      <c r="B91" s="85" t="s">
        <v>29</v>
      </c>
      <c r="C91" s="29">
        <v>6270535</v>
      </c>
      <c r="D91" s="87" t="s">
        <v>24</v>
      </c>
      <c r="E91" s="84"/>
      <c r="F91" s="84"/>
      <c r="G91" s="84" t="s">
        <v>66</v>
      </c>
      <c r="H91" s="222">
        <v>6</v>
      </c>
      <c r="I91" s="99"/>
      <c r="J91" s="23">
        <f t="shared" si="17"/>
        <v>0</v>
      </c>
      <c r="K91" s="24"/>
      <c r="L91" s="25">
        <f t="shared" si="18"/>
        <v>0</v>
      </c>
      <c r="M91" s="25">
        <f t="shared" si="19"/>
        <v>0</v>
      </c>
    </row>
    <row r="92" spans="1:53" ht="53.25">
      <c r="A92" s="29">
        <v>7</v>
      </c>
      <c r="B92" s="270" t="s">
        <v>907</v>
      </c>
      <c r="C92" s="197">
        <v>7607192</v>
      </c>
      <c r="D92" s="314" t="s">
        <v>723</v>
      </c>
      <c r="E92" s="84"/>
      <c r="F92" s="84"/>
      <c r="G92" s="84" t="s">
        <v>66</v>
      </c>
      <c r="H92" s="224">
        <v>1</v>
      </c>
      <c r="I92" s="202"/>
      <c r="J92" s="198">
        <f t="shared" si="17"/>
        <v>0</v>
      </c>
      <c r="K92" s="199"/>
      <c r="L92" s="200">
        <f t="shared" si="18"/>
        <v>0</v>
      </c>
      <c r="M92" s="200">
        <f t="shared" si="19"/>
        <v>0</v>
      </c>
    </row>
    <row r="93" spans="1:53" ht="25.5">
      <c r="A93" s="29">
        <v>8</v>
      </c>
      <c r="B93" s="85" t="s">
        <v>30</v>
      </c>
      <c r="C93" s="29">
        <v>9200150</v>
      </c>
      <c r="D93" s="87" t="s">
        <v>24</v>
      </c>
      <c r="E93" s="84"/>
      <c r="F93" s="84"/>
      <c r="G93" s="84" t="s">
        <v>66</v>
      </c>
      <c r="H93" s="222">
        <v>7</v>
      </c>
      <c r="I93" s="99"/>
      <c r="J93" s="23">
        <f t="shared" si="17"/>
        <v>0</v>
      </c>
      <c r="K93" s="24"/>
      <c r="L93" s="25">
        <f t="shared" si="18"/>
        <v>0</v>
      </c>
      <c r="M93" s="25">
        <f t="shared" si="19"/>
        <v>0</v>
      </c>
    </row>
    <row r="94" spans="1:53" ht="63.75">
      <c r="A94" s="29">
        <v>9</v>
      </c>
      <c r="B94" s="85" t="s">
        <v>31</v>
      </c>
      <c r="C94" s="29">
        <v>4669342</v>
      </c>
      <c r="D94" s="87" t="s">
        <v>24</v>
      </c>
      <c r="E94" s="84"/>
      <c r="F94" s="84"/>
      <c r="G94" s="84" t="s">
        <v>56</v>
      </c>
      <c r="H94" s="222">
        <v>2</v>
      </c>
      <c r="I94" s="99"/>
      <c r="J94" s="23">
        <f t="shared" si="17"/>
        <v>0</v>
      </c>
      <c r="K94" s="24"/>
      <c r="L94" s="25">
        <f t="shared" si="18"/>
        <v>0</v>
      </c>
      <c r="M94" s="25">
        <f t="shared" si="19"/>
        <v>0</v>
      </c>
    </row>
    <row r="95" spans="1:53" ht="63.75">
      <c r="A95" s="29">
        <v>10</v>
      </c>
      <c r="B95" s="85" t="s">
        <v>32</v>
      </c>
      <c r="C95" s="29">
        <v>4669344</v>
      </c>
      <c r="D95" s="87" t="s">
        <v>24</v>
      </c>
      <c r="E95" s="84"/>
      <c r="F95" s="84"/>
      <c r="G95" s="84" t="s">
        <v>56</v>
      </c>
      <c r="H95" s="222">
        <v>1</v>
      </c>
      <c r="I95" s="99"/>
      <c r="J95" s="23">
        <f t="shared" si="17"/>
        <v>0</v>
      </c>
      <c r="K95" s="24"/>
      <c r="L95" s="25">
        <f t="shared" si="18"/>
        <v>0</v>
      </c>
      <c r="M95" s="25">
        <f t="shared" si="19"/>
        <v>0</v>
      </c>
    </row>
    <row r="96" spans="1:53" ht="63.75">
      <c r="A96" s="29">
        <v>11</v>
      </c>
      <c r="B96" s="85" t="s">
        <v>33</v>
      </c>
      <c r="C96" s="29">
        <v>4669349</v>
      </c>
      <c r="D96" s="87" t="s">
        <v>24</v>
      </c>
      <c r="E96" s="84"/>
      <c r="F96" s="84"/>
      <c r="G96" s="84" t="s">
        <v>56</v>
      </c>
      <c r="H96" s="222">
        <v>1</v>
      </c>
      <c r="I96" s="99"/>
      <c r="J96" s="23">
        <f t="shared" si="17"/>
        <v>0</v>
      </c>
      <c r="K96" s="24"/>
      <c r="L96" s="25">
        <f t="shared" si="18"/>
        <v>0</v>
      </c>
      <c r="M96" s="25">
        <f t="shared" si="19"/>
        <v>0</v>
      </c>
    </row>
    <row r="97" spans="1:13" ht="51">
      <c r="A97" s="29">
        <v>12</v>
      </c>
      <c r="B97" s="270" t="s">
        <v>906</v>
      </c>
      <c r="C97" s="197" t="s">
        <v>722</v>
      </c>
      <c r="D97" s="314" t="s">
        <v>34</v>
      </c>
      <c r="E97" s="301"/>
      <c r="F97" s="301"/>
      <c r="G97" s="301" t="s">
        <v>56</v>
      </c>
      <c r="H97" s="224">
        <v>1</v>
      </c>
      <c r="I97" s="202"/>
      <c r="J97" s="198">
        <f t="shared" si="17"/>
        <v>0</v>
      </c>
      <c r="K97" s="199"/>
      <c r="L97" s="200">
        <f t="shared" si="18"/>
        <v>0</v>
      </c>
      <c r="M97" s="200">
        <f t="shared" si="19"/>
        <v>0</v>
      </c>
    </row>
    <row r="98" spans="1:13">
      <c r="A98" s="477" t="s">
        <v>385</v>
      </c>
      <c r="B98" s="478"/>
      <c r="C98" s="478"/>
      <c r="D98" s="478"/>
      <c r="E98" s="478"/>
      <c r="F98" s="478"/>
      <c r="G98" s="478"/>
      <c r="H98" s="478"/>
      <c r="I98" s="479"/>
      <c r="J98" s="460">
        <f>SUM(J86:J97)</f>
        <v>0</v>
      </c>
      <c r="K98" s="461"/>
      <c r="L98" s="462">
        <f>SUM(L86:L97)</f>
        <v>0</v>
      </c>
      <c r="M98" s="463">
        <f>SUM(M86:M97)</f>
        <v>0</v>
      </c>
    </row>
    <row r="99" spans="1:13" ht="17.100000000000001" customHeight="1">
      <c r="A99" s="409"/>
      <c r="B99" s="409"/>
      <c r="C99" s="409"/>
      <c r="D99" s="409"/>
      <c r="E99" s="409"/>
      <c r="F99" s="409"/>
      <c r="G99" s="409"/>
      <c r="H99" s="409"/>
      <c r="I99" s="409"/>
      <c r="J99" s="10"/>
      <c r="K99" s="13"/>
      <c r="L99" s="12"/>
      <c r="M99" s="9"/>
    </row>
    <row r="100" spans="1:13" ht="17.100000000000001" customHeight="1">
      <c r="A100" s="57"/>
      <c r="B100" s="271"/>
      <c r="C100" s="288"/>
      <c r="D100" s="288"/>
      <c r="E100" s="288"/>
      <c r="F100" s="288"/>
      <c r="G100" s="288"/>
      <c r="H100" s="58"/>
      <c r="I100" s="59"/>
      <c r="J100" s="60"/>
      <c r="K100" s="61"/>
      <c r="L100" s="61"/>
      <c r="M100" s="60"/>
    </row>
    <row r="101" spans="1:13" ht="17.100000000000001" customHeight="1">
      <c r="A101" s="495" t="s">
        <v>244</v>
      </c>
      <c r="B101" s="496"/>
      <c r="C101" s="496"/>
      <c r="D101" s="496"/>
      <c r="E101" s="496"/>
      <c r="F101" s="496"/>
      <c r="G101" s="496"/>
      <c r="H101" s="496"/>
      <c r="I101" s="496"/>
      <c r="J101" s="496"/>
      <c r="K101" s="496"/>
      <c r="L101" s="496"/>
      <c r="M101" s="497"/>
    </row>
    <row r="102" spans="1:13">
      <c r="A102" s="22">
        <v>1</v>
      </c>
      <c r="B102" s="132" t="s">
        <v>36</v>
      </c>
      <c r="C102" s="30">
        <v>632522206501</v>
      </c>
      <c r="D102" s="87" t="s">
        <v>37</v>
      </c>
      <c r="E102" s="135"/>
      <c r="F102" s="135"/>
      <c r="G102" s="135" t="s">
        <v>21</v>
      </c>
      <c r="H102" s="227">
        <v>5</v>
      </c>
      <c r="I102" s="27"/>
      <c r="J102" s="23">
        <f t="shared" ref="J102:J113" si="20">H102*I102</f>
        <v>0</v>
      </c>
      <c r="K102" s="24"/>
      <c r="L102" s="25">
        <f t="shared" ref="L102:L113" si="21">J102*K102</f>
        <v>0</v>
      </c>
      <c r="M102" s="25">
        <f t="shared" ref="M102:M113" si="22">J102+L102</f>
        <v>0</v>
      </c>
    </row>
    <row r="103" spans="1:13" ht="38.25">
      <c r="A103" s="22">
        <v>2</v>
      </c>
      <c r="B103" s="91" t="s">
        <v>39</v>
      </c>
      <c r="C103" s="19" t="s">
        <v>40</v>
      </c>
      <c r="D103" s="87" t="s">
        <v>38</v>
      </c>
      <c r="E103" s="87"/>
      <c r="F103" s="87"/>
      <c r="G103" s="87" t="s">
        <v>17</v>
      </c>
      <c r="H103" s="223">
        <v>2</v>
      </c>
      <c r="I103" s="27"/>
      <c r="J103" s="23">
        <f t="shared" si="20"/>
        <v>0</v>
      </c>
      <c r="K103" s="24"/>
      <c r="L103" s="25">
        <f t="shared" si="21"/>
        <v>0</v>
      </c>
      <c r="M103" s="25">
        <f t="shared" si="22"/>
        <v>0</v>
      </c>
    </row>
    <row r="104" spans="1:13" ht="68.25" customHeight="1">
      <c r="A104" s="22">
        <v>3</v>
      </c>
      <c r="B104" s="93" t="s">
        <v>528</v>
      </c>
      <c r="C104" s="84" t="s">
        <v>529</v>
      </c>
      <c r="D104" s="84" t="s">
        <v>909</v>
      </c>
      <c r="E104" s="84"/>
      <c r="F104" s="84"/>
      <c r="G104" s="84" t="s">
        <v>66</v>
      </c>
      <c r="H104" s="222">
        <v>5</v>
      </c>
      <c r="I104" s="168"/>
      <c r="J104" s="80">
        <f>H104*I104</f>
        <v>0</v>
      </c>
      <c r="K104" s="81"/>
      <c r="L104" s="82">
        <f>J104*K104</f>
        <v>0</v>
      </c>
      <c r="M104" s="82">
        <f>J104+L104</f>
        <v>0</v>
      </c>
    </row>
    <row r="105" spans="1:13" ht="26.25">
      <c r="A105" s="22">
        <v>4</v>
      </c>
      <c r="B105" s="93" t="s">
        <v>983</v>
      </c>
      <c r="C105" s="410" t="s">
        <v>982</v>
      </c>
      <c r="D105" s="84" t="s">
        <v>753</v>
      </c>
      <c r="E105" s="84"/>
      <c r="F105" s="84"/>
      <c r="G105" s="84" t="s">
        <v>66</v>
      </c>
      <c r="H105" s="222">
        <v>2</v>
      </c>
      <c r="I105" s="168"/>
      <c r="J105" s="80">
        <f>H105*I105</f>
        <v>0</v>
      </c>
      <c r="K105" s="81"/>
      <c r="L105" s="82">
        <f>J105*K105</f>
        <v>0</v>
      </c>
      <c r="M105" s="82">
        <f>J105+L105</f>
        <v>0</v>
      </c>
    </row>
    <row r="106" spans="1:13">
      <c r="A106" s="22">
        <v>5</v>
      </c>
      <c r="B106" s="91" t="s">
        <v>42</v>
      </c>
      <c r="C106" s="32" t="s">
        <v>50</v>
      </c>
      <c r="D106" s="87" t="s">
        <v>51</v>
      </c>
      <c r="E106" s="87"/>
      <c r="F106" s="87"/>
      <c r="G106" s="87" t="s">
        <v>16</v>
      </c>
      <c r="H106" s="223">
        <v>2</v>
      </c>
      <c r="I106" s="28"/>
      <c r="J106" s="23">
        <f t="shared" si="20"/>
        <v>0</v>
      </c>
      <c r="K106" s="24"/>
      <c r="L106" s="25">
        <f t="shared" si="21"/>
        <v>0</v>
      </c>
      <c r="M106" s="25">
        <f t="shared" si="22"/>
        <v>0</v>
      </c>
    </row>
    <row r="107" spans="1:13" ht="25.5">
      <c r="A107" s="22">
        <v>6</v>
      </c>
      <c r="B107" s="91" t="s">
        <v>44</v>
      </c>
      <c r="C107" s="26">
        <v>641331213400</v>
      </c>
      <c r="D107" s="87" t="s">
        <v>41</v>
      </c>
      <c r="E107" s="87"/>
      <c r="F107" s="87"/>
      <c r="G107" s="87" t="s">
        <v>16</v>
      </c>
      <c r="H107" s="223">
        <v>2</v>
      </c>
      <c r="I107" s="27"/>
      <c r="J107" s="23">
        <f t="shared" si="20"/>
        <v>0</v>
      </c>
      <c r="K107" s="24"/>
      <c r="L107" s="25">
        <f t="shared" si="21"/>
        <v>0</v>
      </c>
      <c r="M107" s="25">
        <f t="shared" si="22"/>
        <v>0</v>
      </c>
    </row>
    <row r="108" spans="1:13" ht="25.5">
      <c r="A108" s="22">
        <v>7</v>
      </c>
      <c r="B108" s="91" t="s">
        <v>45</v>
      </c>
      <c r="C108" s="33" t="s">
        <v>46</v>
      </c>
      <c r="D108" s="87" t="s">
        <v>41</v>
      </c>
      <c r="E108" s="87"/>
      <c r="F108" s="87"/>
      <c r="G108" s="87" t="s">
        <v>35</v>
      </c>
      <c r="H108" s="223">
        <v>5</v>
      </c>
      <c r="I108" s="27"/>
      <c r="J108" s="23">
        <f t="shared" si="20"/>
        <v>0</v>
      </c>
      <c r="K108" s="24"/>
      <c r="L108" s="25">
        <f t="shared" si="21"/>
        <v>0</v>
      </c>
      <c r="M108" s="25">
        <f t="shared" si="22"/>
        <v>0</v>
      </c>
    </row>
    <row r="109" spans="1:13" ht="27.75">
      <c r="A109" s="22">
        <v>8</v>
      </c>
      <c r="B109" s="272" t="s">
        <v>872</v>
      </c>
      <c r="C109" s="229">
        <v>641321200701</v>
      </c>
      <c r="D109" s="87" t="s">
        <v>41</v>
      </c>
      <c r="E109" s="87"/>
      <c r="F109" s="87"/>
      <c r="G109" s="87" t="s">
        <v>16</v>
      </c>
      <c r="H109" s="223">
        <v>6</v>
      </c>
      <c r="I109" s="27"/>
      <c r="J109" s="23">
        <f t="shared" si="20"/>
        <v>0</v>
      </c>
      <c r="K109" s="24"/>
      <c r="L109" s="25">
        <f t="shared" si="21"/>
        <v>0</v>
      </c>
      <c r="M109" s="25">
        <f t="shared" si="22"/>
        <v>0</v>
      </c>
    </row>
    <row r="110" spans="1:13" ht="38.25">
      <c r="A110" s="22">
        <v>9</v>
      </c>
      <c r="B110" s="91" t="s">
        <v>851</v>
      </c>
      <c r="C110" s="19">
        <v>1158</v>
      </c>
      <c r="D110" s="87" t="s">
        <v>43</v>
      </c>
      <c r="E110" s="87"/>
      <c r="F110" s="87"/>
      <c r="G110" s="87" t="s">
        <v>16</v>
      </c>
      <c r="H110" s="223">
        <v>10</v>
      </c>
      <c r="I110" s="27"/>
      <c r="J110" s="23">
        <f t="shared" si="20"/>
        <v>0</v>
      </c>
      <c r="K110" s="24"/>
      <c r="L110" s="25">
        <f t="shared" si="21"/>
        <v>0</v>
      </c>
      <c r="M110" s="25">
        <f t="shared" si="22"/>
        <v>0</v>
      </c>
    </row>
    <row r="111" spans="1:13" ht="38.25">
      <c r="A111" s="22">
        <v>10</v>
      </c>
      <c r="B111" s="91" t="s">
        <v>852</v>
      </c>
      <c r="C111" s="19">
        <v>1159</v>
      </c>
      <c r="D111" s="87" t="s">
        <v>43</v>
      </c>
      <c r="E111" s="87"/>
      <c r="F111" s="87"/>
      <c r="G111" s="87" t="s">
        <v>16</v>
      </c>
      <c r="H111" s="223">
        <v>10</v>
      </c>
      <c r="I111" s="27"/>
      <c r="J111" s="23">
        <f t="shared" si="20"/>
        <v>0</v>
      </c>
      <c r="K111" s="24"/>
      <c r="L111" s="25">
        <f t="shared" si="21"/>
        <v>0</v>
      </c>
      <c r="M111" s="25">
        <f t="shared" si="22"/>
        <v>0</v>
      </c>
    </row>
    <row r="112" spans="1:13" ht="25.5">
      <c r="A112" s="22">
        <v>11</v>
      </c>
      <c r="B112" s="91" t="s">
        <v>47</v>
      </c>
      <c r="C112" s="26">
        <v>641323226201</v>
      </c>
      <c r="D112" s="87" t="s">
        <v>41</v>
      </c>
      <c r="E112" s="87"/>
      <c r="F112" s="87"/>
      <c r="G112" s="87" t="s">
        <v>16</v>
      </c>
      <c r="H112" s="223">
        <v>2</v>
      </c>
      <c r="I112" s="35"/>
      <c r="J112" s="23">
        <f t="shared" si="20"/>
        <v>0</v>
      </c>
      <c r="K112" s="24"/>
      <c r="L112" s="25">
        <f t="shared" si="21"/>
        <v>0</v>
      </c>
      <c r="M112" s="25">
        <f t="shared" si="22"/>
        <v>0</v>
      </c>
    </row>
    <row r="113" spans="1:53" ht="25.5">
      <c r="A113" s="22">
        <v>12</v>
      </c>
      <c r="B113" s="91" t="s">
        <v>48</v>
      </c>
      <c r="C113" s="26">
        <v>641323226401</v>
      </c>
      <c r="D113" s="87" t="s">
        <v>41</v>
      </c>
      <c r="E113" s="87"/>
      <c r="F113" s="87"/>
      <c r="G113" s="87" t="s">
        <v>16</v>
      </c>
      <c r="H113" s="223">
        <v>2</v>
      </c>
      <c r="I113" s="35"/>
      <c r="J113" s="23">
        <f t="shared" si="20"/>
        <v>0</v>
      </c>
      <c r="K113" s="24"/>
      <c r="L113" s="25">
        <f t="shared" si="21"/>
        <v>0</v>
      </c>
      <c r="M113" s="25">
        <f t="shared" si="22"/>
        <v>0</v>
      </c>
    </row>
    <row r="114" spans="1:53">
      <c r="A114" s="486" t="s">
        <v>382</v>
      </c>
      <c r="B114" s="487"/>
      <c r="C114" s="487"/>
      <c r="D114" s="487"/>
      <c r="E114" s="487"/>
      <c r="F114" s="487"/>
      <c r="G114" s="487"/>
      <c r="H114" s="487"/>
      <c r="I114" s="488"/>
      <c r="J114" s="464">
        <f>SUM(J102:J113)</f>
        <v>0</v>
      </c>
      <c r="K114" s="465"/>
      <c r="L114" s="466">
        <f>SUM(L102:L113)</f>
        <v>0</v>
      </c>
      <c r="M114" s="463">
        <f>SUM(M102:M113)</f>
        <v>0</v>
      </c>
    </row>
    <row r="115" spans="1:53" s="226" customFormat="1" ht="17.100000000000001" customHeight="1">
      <c r="A115" s="3"/>
      <c r="B115" s="269"/>
      <c r="C115" s="287"/>
      <c r="D115" s="287"/>
      <c r="E115" s="287"/>
      <c r="F115" s="287"/>
      <c r="G115" s="287"/>
      <c r="H115" s="17"/>
      <c r="I115" s="15"/>
      <c r="J115" s="36"/>
      <c r="K115" s="37"/>
      <c r="L115" s="37"/>
      <c r="M115" s="36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</row>
    <row r="116" spans="1:53" ht="17.100000000000001" customHeight="1">
      <c r="M116" s="54"/>
    </row>
    <row r="117" spans="1:53" ht="17.100000000000001" customHeight="1">
      <c r="A117" s="495" t="s">
        <v>857</v>
      </c>
      <c r="B117" s="496"/>
      <c r="C117" s="496"/>
      <c r="D117" s="496"/>
      <c r="E117" s="496"/>
      <c r="F117" s="496"/>
      <c r="G117" s="496"/>
      <c r="H117" s="496"/>
      <c r="I117" s="496"/>
      <c r="J117" s="496"/>
      <c r="K117" s="496"/>
      <c r="L117" s="496"/>
      <c r="M117" s="497"/>
      <c r="N117" s="226"/>
      <c r="O117" s="226"/>
      <c r="P117" s="226"/>
      <c r="Q117" s="226"/>
      <c r="R117" s="226"/>
      <c r="S117" s="226"/>
      <c r="T117" s="226"/>
      <c r="U117" s="226"/>
      <c r="V117" s="226"/>
      <c r="W117" s="226"/>
      <c r="X117" s="226"/>
      <c r="Y117" s="226"/>
      <c r="Z117" s="226"/>
      <c r="AA117" s="226"/>
      <c r="AB117" s="226"/>
      <c r="AC117" s="226"/>
      <c r="AD117" s="226"/>
      <c r="AE117" s="226"/>
      <c r="AF117" s="226"/>
      <c r="AG117" s="226"/>
      <c r="AH117" s="226"/>
      <c r="AI117" s="226"/>
      <c r="AJ117" s="226"/>
      <c r="AK117" s="226"/>
      <c r="AL117" s="226"/>
      <c r="AM117" s="226"/>
      <c r="AN117" s="226"/>
      <c r="AO117" s="226"/>
      <c r="AP117" s="226"/>
      <c r="AQ117" s="226"/>
      <c r="AR117" s="226"/>
      <c r="AS117" s="226"/>
      <c r="AT117" s="226"/>
      <c r="AU117" s="226"/>
      <c r="AV117" s="226"/>
      <c r="AW117" s="226"/>
      <c r="AX117" s="226"/>
      <c r="AY117" s="226"/>
      <c r="AZ117" s="226"/>
      <c r="BA117" s="226"/>
    </row>
    <row r="118" spans="1:53" ht="51">
      <c r="A118" s="38">
        <v>1</v>
      </c>
      <c r="B118" s="91" t="s">
        <v>123</v>
      </c>
      <c r="C118" s="48" t="s">
        <v>124</v>
      </c>
      <c r="D118" s="315" t="s">
        <v>708</v>
      </c>
      <c r="E118" s="119"/>
      <c r="F118" s="119"/>
      <c r="G118" s="119" t="s">
        <v>49</v>
      </c>
      <c r="H118" s="350">
        <v>3</v>
      </c>
      <c r="I118" s="35"/>
      <c r="J118" s="23">
        <f>H118*I118</f>
        <v>0</v>
      </c>
      <c r="K118" s="24"/>
      <c r="L118" s="25">
        <f>J118*K118</f>
        <v>0</v>
      </c>
      <c r="M118" s="25">
        <f>J118+L118</f>
        <v>0</v>
      </c>
    </row>
    <row r="119" spans="1:53" ht="51">
      <c r="A119" s="19">
        <v>2</v>
      </c>
      <c r="B119" s="91" t="s">
        <v>125</v>
      </c>
      <c r="C119" s="19" t="s">
        <v>126</v>
      </c>
      <c r="D119" s="315" t="s">
        <v>708</v>
      </c>
      <c r="E119" s="87"/>
      <c r="F119" s="87"/>
      <c r="G119" s="87" t="s">
        <v>49</v>
      </c>
      <c r="H119" s="223">
        <v>1</v>
      </c>
      <c r="I119" s="35"/>
      <c r="J119" s="23">
        <f t="shared" ref="J119:J121" si="23">H119*I119</f>
        <v>0</v>
      </c>
      <c r="K119" s="24"/>
      <c r="L119" s="25">
        <f t="shared" ref="L119:L121" si="24">J119*K119</f>
        <v>0</v>
      </c>
      <c r="M119" s="25">
        <f t="shared" ref="M119:M121" si="25">J119+L119</f>
        <v>0</v>
      </c>
    </row>
    <row r="120" spans="1:53" ht="51">
      <c r="A120" s="19">
        <v>3</v>
      </c>
      <c r="B120" s="91" t="s">
        <v>127</v>
      </c>
      <c r="C120" s="48" t="s">
        <v>128</v>
      </c>
      <c r="D120" s="315" t="s">
        <v>708</v>
      </c>
      <c r="E120" s="119"/>
      <c r="F120" s="119"/>
      <c r="G120" s="119" t="s">
        <v>49</v>
      </c>
      <c r="H120" s="223">
        <v>2</v>
      </c>
      <c r="I120" s="35"/>
      <c r="J120" s="23">
        <f t="shared" si="23"/>
        <v>0</v>
      </c>
      <c r="K120" s="24"/>
      <c r="L120" s="25">
        <f t="shared" si="24"/>
        <v>0</v>
      </c>
      <c r="M120" s="25">
        <f t="shared" si="25"/>
        <v>0</v>
      </c>
    </row>
    <row r="121" spans="1:53" ht="51">
      <c r="A121" s="38">
        <v>4</v>
      </c>
      <c r="B121" s="91" t="s">
        <v>129</v>
      </c>
      <c r="C121" s="49" t="s">
        <v>130</v>
      </c>
      <c r="D121" s="315" t="s">
        <v>708</v>
      </c>
      <c r="E121" s="115"/>
      <c r="F121" s="115"/>
      <c r="G121" s="115" t="s">
        <v>49</v>
      </c>
      <c r="H121" s="347">
        <v>5</v>
      </c>
      <c r="I121" s="35"/>
      <c r="J121" s="23">
        <f t="shared" si="23"/>
        <v>0</v>
      </c>
      <c r="K121" s="24"/>
      <c r="L121" s="25">
        <f t="shared" si="24"/>
        <v>0</v>
      </c>
      <c r="M121" s="25">
        <f t="shared" si="25"/>
        <v>0</v>
      </c>
    </row>
    <row r="122" spans="1:53">
      <c r="A122" s="486" t="s">
        <v>387</v>
      </c>
      <c r="B122" s="487"/>
      <c r="C122" s="487"/>
      <c r="D122" s="487"/>
      <c r="E122" s="487"/>
      <c r="F122" s="487"/>
      <c r="G122" s="487"/>
      <c r="H122" s="487"/>
      <c r="I122" s="488"/>
      <c r="J122" s="464">
        <f>SUM(J118:J121)</f>
        <v>0</v>
      </c>
      <c r="K122" s="465"/>
      <c r="L122" s="466">
        <f>SUM(L118:L121)</f>
        <v>0</v>
      </c>
      <c r="M122" s="463">
        <f>SUM(M118:M121)</f>
        <v>0</v>
      </c>
    </row>
    <row r="123" spans="1:53" ht="17.100000000000001" customHeight="1">
      <c r="H123" s="17"/>
      <c r="I123" s="15"/>
      <c r="J123" s="36"/>
      <c r="K123" s="37"/>
      <c r="L123" s="37"/>
      <c r="M123" s="36"/>
    </row>
    <row r="124" spans="1:53" s="11" customFormat="1" ht="17.100000000000001" customHeight="1">
      <c r="A124" s="3"/>
      <c r="B124" s="269"/>
      <c r="C124" s="287"/>
      <c r="D124" s="287"/>
      <c r="E124" s="287"/>
      <c r="F124" s="287"/>
      <c r="G124" s="287"/>
      <c r="H124" s="17"/>
      <c r="I124" s="15"/>
      <c r="J124" s="36"/>
      <c r="K124" s="37"/>
      <c r="L124" s="37"/>
      <c r="M124" s="55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</row>
    <row r="125" spans="1:53" ht="17.100000000000001" customHeight="1">
      <c r="A125" s="495" t="s">
        <v>131</v>
      </c>
      <c r="B125" s="496"/>
      <c r="C125" s="496"/>
      <c r="D125" s="496"/>
      <c r="E125" s="496"/>
      <c r="F125" s="496"/>
      <c r="G125" s="496"/>
      <c r="H125" s="496"/>
      <c r="I125" s="496"/>
      <c r="J125" s="496"/>
      <c r="K125" s="496"/>
      <c r="L125" s="496"/>
      <c r="M125" s="497"/>
    </row>
    <row r="126" spans="1:53" ht="38.25">
      <c r="A126" s="19">
        <v>1</v>
      </c>
      <c r="B126" s="193" t="s">
        <v>619</v>
      </c>
      <c r="C126" s="190" t="s">
        <v>620</v>
      </c>
      <c r="D126" s="194" t="s">
        <v>134</v>
      </c>
      <c r="E126" s="195"/>
      <c r="F126" s="195"/>
      <c r="G126" s="195" t="s">
        <v>853</v>
      </c>
      <c r="H126" s="228">
        <v>1</v>
      </c>
      <c r="I126" s="435"/>
      <c r="J126" s="436">
        <f t="shared" ref="J126:J162" si="26">H126*I126</f>
        <v>0</v>
      </c>
      <c r="K126" s="81"/>
      <c r="L126" s="437">
        <f t="shared" ref="L126:L162" si="27">J126*K126</f>
        <v>0</v>
      </c>
      <c r="M126" s="437">
        <f>H126*(I126*K126+I126)</f>
        <v>0</v>
      </c>
    </row>
    <row r="127" spans="1:53" s="11" customFormat="1" ht="38.25">
      <c r="A127" s="19">
        <v>2</v>
      </c>
      <c r="B127" s="193" t="s">
        <v>617</v>
      </c>
      <c r="C127" s="190" t="s">
        <v>618</v>
      </c>
      <c r="D127" s="194" t="s">
        <v>134</v>
      </c>
      <c r="E127" s="195"/>
      <c r="F127" s="195"/>
      <c r="G127" s="195" t="s">
        <v>35</v>
      </c>
      <c r="H127" s="228">
        <v>2</v>
      </c>
      <c r="I127" s="435"/>
      <c r="J127" s="436">
        <f t="shared" si="26"/>
        <v>0</v>
      </c>
      <c r="K127" s="81"/>
      <c r="L127" s="437">
        <f t="shared" si="27"/>
        <v>0</v>
      </c>
      <c r="M127" s="437">
        <f>H127*(I127*K127+I127)</f>
        <v>0</v>
      </c>
    </row>
    <row r="128" spans="1:53" s="11" customFormat="1">
      <c r="A128" s="19">
        <v>3</v>
      </c>
      <c r="B128" s="110" t="s">
        <v>132</v>
      </c>
      <c r="C128" s="50" t="s">
        <v>133</v>
      </c>
      <c r="D128" s="111" t="s">
        <v>134</v>
      </c>
      <c r="E128" s="115"/>
      <c r="F128" s="115"/>
      <c r="G128" s="115" t="s">
        <v>57</v>
      </c>
      <c r="H128" s="347">
        <v>26</v>
      </c>
      <c r="I128" s="438"/>
      <c r="J128" s="436">
        <f t="shared" si="26"/>
        <v>0</v>
      </c>
      <c r="K128" s="81"/>
      <c r="L128" s="437">
        <f t="shared" si="27"/>
        <v>0</v>
      </c>
      <c r="M128" s="437">
        <f>H128*(I128*K128+I128)</f>
        <v>0</v>
      </c>
    </row>
    <row r="129" spans="1:53" ht="25.5">
      <c r="A129" s="19">
        <v>4</v>
      </c>
      <c r="B129" s="91" t="s">
        <v>135</v>
      </c>
      <c r="C129" s="49" t="s">
        <v>136</v>
      </c>
      <c r="D129" s="111" t="s">
        <v>134</v>
      </c>
      <c r="E129" s="111"/>
      <c r="F129" s="111"/>
      <c r="G129" s="111" t="s">
        <v>57</v>
      </c>
      <c r="H129" s="348">
        <v>21</v>
      </c>
      <c r="I129" s="439"/>
      <c r="J129" s="436">
        <f t="shared" si="26"/>
        <v>0</v>
      </c>
      <c r="K129" s="81"/>
      <c r="L129" s="437">
        <f t="shared" si="27"/>
        <v>0</v>
      </c>
      <c r="M129" s="437">
        <f>H129*(I129*K129+I129)</f>
        <v>0</v>
      </c>
    </row>
    <row r="130" spans="1:53" ht="25.5">
      <c r="A130" s="19">
        <v>5</v>
      </c>
      <c r="B130" s="91" t="s">
        <v>137</v>
      </c>
      <c r="C130" s="19" t="s">
        <v>138</v>
      </c>
      <c r="D130" s="111" t="s">
        <v>134</v>
      </c>
      <c r="E130" s="87"/>
      <c r="F130" s="87"/>
      <c r="G130" s="87" t="s">
        <v>57</v>
      </c>
      <c r="H130" s="223">
        <v>5</v>
      </c>
      <c r="I130" s="440"/>
      <c r="J130" s="436">
        <f t="shared" si="26"/>
        <v>0</v>
      </c>
      <c r="K130" s="81"/>
      <c r="L130" s="437">
        <f t="shared" si="27"/>
        <v>0</v>
      </c>
      <c r="M130" s="437">
        <f>H130*(I130*K130+I130)</f>
        <v>0</v>
      </c>
    </row>
    <row r="131" spans="1:53" ht="25.5">
      <c r="A131" s="19">
        <v>6</v>
      </c>
      <c r="B131" s="143" t="s">
        <v>706</v>
      </c>
      <c r="C131" s="22" t="s">
        <v>705</v>
      </c>
      <c r="D131" s="135" t="s">
        <v>134</v>
      </c>
      <c r="E131" s="135"/>
      <c r="F131" s="135"/>
      <c r="G131" s="135" t="s">
        <v>66</v>
      </c>
      <c r="H131" s="307">
        <v>3</v>
      </c>
      <c r="I131" s="440"/>
      <c r="J131" s="436">
        <f t="shared" si="26"/>
        <v>0</v>
      </c>
      <c r="K131" s="81"/>
      <c r="L131" s="437">
        <f t="shared" si="27"/>
        <v>0</v>
      </c>
      <c r="M131" s="437">
        <f>J131+L131</f>
        <v>0</v>
      </c>
    </row>
    <row r="132" spans="1:53" ht="25.5">
      <c r="A132" s="19">
        <v>7</v>
      </c>
      <c r="B132" s="193" t="s">
        <v>613</v>
      </c>
      <c r="C132" s="190" t="s">
        <v>614</v>
      </c>
      <c r="D132" s="194" t="s">
        <v>134</v>
      </c>
      <c r="E132" s="195"/>
      <c r="F132" s="195"/>
      <c r="G132" s="195" t="s">
        <v>172</v>
      </c>
      <c r="H132" s="228">
        <v>50</v>
      </c>
      <c r="I132" s="435"/>
      <c r="J132" s="436">
        <f t="shared" si="26"/>
        <v>0</v>
      </c>
      <c r="K132" s="81"/>
      <c r="L132" s="437">
        <f t="shared" si="27"/>
        <v>0</v>
      </c>
      <c r="M132" s="437">
        <f t="shared" ref="M132:M159" si="28">H132*(I132*K132+I132)</f>
        <v>0</v>
      </c>
    </row>
    <row r="133" spans="1:53" ht="25.5">
      <c r="A133" s="19">
        <v>8</v>
      </c>
      <c r="B133" s="193" t="s">
        <v>615</v>
      </c>
      <c r="C133" s="190" t="s">
        <v>616</v>
      </c>
      <c r="D133" s="194" t="s">
        <v>134</v>
      </c>
      <c r="E133" s="195"/>
      <c r="F133" s="195"/>
      <c r="G133" s="195" t="s">
        <v>172</v>
      </c>
      <c r="H133" s="228">
        <v>20</v>
      </c>
      <c r="I133" s="435"/>
      <c r="J133" s="436">
        <f t="shared" si="26"/>
        <v>0</v>
      </c>
      <c r="K133" s="81"/>
      <c r="L133" s="437">
        <f t="shared" si="27"/>
        <v>0</v>
      </c>
      <c r="M133" s="437">
        <f t="shared" si="28"/>
        <v>0</v>
      </c>
    </row>
    <row r="134" spans="1:53" ht="25.5">
      <c r="A134" s="19">
        <v>9</v>
      </c>
      <c r="B134" s="91" t="s">
        <v>139</v>
      </c>
      <c r="C134" s="19" t="s">
        <v>140</v>
      </c>
      <c r="D134" s="111" t="s">
        <v>134</v>
      </c>
      <c r="E134" s="87"/>
      <c r="F134" s="87"/>
      <c r="G134" s="87" t="s">
        <v>35</v>
      </c>
      <c r="H134" s="223">
        <v>20</v>
      </c>
      <c r="I134" s="440"/>
      <c r="J134" s="436">
        <f t="shared" si="26"/>
        <v>0</v>
      </c>
      <c r="K134" s="81"/>
      <c r="L134" s="437">
        <f t="shared" si="27"/>
        <v>0</v>
      </c>
      <c r="M134" s="437">
        <f t="shared" si="28"/>
        <v>0</v>
      </c>
    </row>
    <row r="135" spans="1:53" ht="25.5">
      <c r="A135" s="19">
        <v>10</v>
      </c>
      <c r="B135" s="91" t="s">
        <v>141</v>
      </c>
      <c r="C135" s="19" t="s">
        <v>142</v>
      </c>
      <c r="D135" s="111" t="s">
        <v>134</v>
      </c>
      <c r="E135" s="87"/>
      <c r="F135" s="87"/>
      <c r="G135" s="87" t="s">
        <v>35</v>
      </c>
      <c r="H135" s="223">
        <v>25</v>
      </c>
      <c r="I135" s="440"/>
      <c r="J135" s="436">
        <f t="shared" si="26"/>
        <v>0</v>
      </c>
      <c r="K135" s="81"/>
      <c r="L135" s="437">
        <f t="shared" si="27"/>
        <v>0</v>
      </c>
      <c r="M135" s="437">
        <f t="shared" si="28"/>
        <v>0</v>
      </c>
    </row>
    <row r="136" spans="1:53" ht="25.5">
      <c r="A136" s="19">
        <v>11</v>
      </c>
      <c r="B136" s="91" t="s">
        <v>143</v>
      </c>
      <c r="C136" s="19" t="s">
        <v>144</v>
      </c>
      <c r="D136" s="111" t="s">
        <v>134</v>
      </c>
      <c r="E136" s="87"/>
      <c r="F136" s="87"/>
      <c r="G136" s="87" t="s">
        <v>35</v>
      </c>
      <c r="H136" s="223">
        <v>25</v>
      </c>
      <c r="I136" s="440"/>
      <c r="J136" s="436">
        <f t="shared" si="26"/>
        <v>0</v>
      </c>
      <c r="K136" s="81"/>
      <c r="L136" s="437">
        <f t="shared" si="27"/>
        <v>0</v>
      </c>
      <c r="M136" s="437">
        <f t="shared" si="28"/>
        <v>0</v>
      </c>
    </row>
    <row r="137" spans="1:53" ht="25.5">
      <c r="A137" s="19">
        <v>12</v>
      </c>
      <c r="B137" s="91" t="s">
        <v>145</v>
      </c>
      <c r="C137" s="19" t="s">
        <v>146</v>
      </c>
      <c r="D137" s="111" t="s">
        <v>134</v>
      </c>
      <c r="E137" s="87"/>
      <c r="F137" s="87"/>
      <c r="G137" s="87" t="s">
        <v>35</v>
      </c>
      <c r="H137" s="223">
        <v>10</v>
      </c>
      <c r="I137" s="440"/>
      <c r="J137" s="436">
        <f t="shared" si="26"/>
        <v>0</v>
      </c>
      <c r="K137" s="81"/>
      <c r="L137" s="437">
        <f t="shared" si="27"/>
        <v>0</v>
      </c>
      <c r="M137" s="437">
        <f t="shared" si="28"/>
        <v>0</v>
      </c>
    </row>
    <row r="138" spans="1:53">
      <c r="A138" s="19">
        <v>13</v>
      </c>
      <c r="B138" s="91" t="s">
        <v>147</v>
      </c>
      <c r="C138" s="42" t="s">
        <v>148</v>
      </c>
      <c r="D138" s="111" t="s">
        <v>134</v>
      </c>
      <c r="E138" s="87"/>
      <c r="F138" s="87"/>
      <c r="G138" s="87" t="s">
        <v>19</v>
      </c>
      <c r="H138" s="223">
        <v>10</v>
      </c>
      <c r="I138" s="440"/>
      <c r="J138" s="436">
        <f t="shared" si="26"/>
        <v>0</v>
      </c>
      <c r="K138" s="81"/>
      <c r="L138" s="437">
        <f t="shared" si="27"/>
        <v>0</v>
      </c>
      <c r="M138" s="437">
        <f t="shared" si="28"/>
        <v>0</v>
      </c>
    </row>
    <row r="139" spans="1:53" ht="26.25">
      <c r="A139" s="19">
        <v>14</v>
      </c>
      <c r="B139" s="93" t="s">
        <v>149</v>
      </c>
      <c r="C139" s="19" t="s">
        <v>150</v>
      </c>
      <c r="D139" s="84" t="s">
        <v>151</v>
      </c>
      <c r="E139" s="87"/>
      <c r="F139" s="87"/>
      <c r="G139" s="87" t="s">
        <v>172</v>
      </c>
      <c r="H139" s="227">
        <v>2</v>
      </c>
      <c r="I139" s="440"/>
      <c r="J139" s="436">
        <f t="shared" si="26"/>
        <v>0</v>
      </c>
      <c r="K139" s="81"/>
      <c r="L139" s="437">
        <f t="shared" si="27"/>
        <v>0</v>
      </c>
      <c r="M139" s="437">
        <f t="shared" si="28"/>
        <v>0</v>
      </c>
    </row>
    <row r="140" spans="1:53">
      <c r="A140" s="19">
        <v>15</v>
      </c>
      <c r="B140" s="96" t="s">
        <v>152</v>
      </c>
      <c r="C140" s="31" t="s">
        <v>153</v>
      </c>
      <c r="D140" s="316" t="s">
        <v>134</v>
      </c>
      <c r="E140" s="97"/>
      <c r="F140" s="97"/>
      <c r="G140" s="97" t="s">
        <v>16</v>
      </c>
      <c r="H140" s="223">
        <v>10</v>
      </c>
      <c r="I140" s="441"/>
      <c r="J140" s="436">
        <f t="shared" si="26"/>
        <v>0</v>
      </c>
      <c r="K140" s="81"/>
      <c r="L140" s="437">
        <f t="shared" si="27"/>
        <v>0</v>
      </c>
      <c r="M140" s="437">
        <f t="shared" si="28"/>
        <v>0</v>
      </c>
    </row>
    <row r="141" spans="1:53" s="11" customFormat="1">
      <c r="A141" s="19">
        <v>16</v>
      </c>
      <c r="B141" s="274" t="s">
        <v>604</v>
      </c>
      <c r="C141" s="205" t="s">
        <v>605</v>
      </c>
      <c r="D141" s="318" t="s">
        <v>134</v>
      </c>
      <c r="E141" s="302"/>
      <c r="F141" s="302"/>
      <c r="G141" s="302" t="s">
        <v>172</v>
      </c>
      <c r="H141" s="228">
        <v>10</v>
      </c>
      <c r="I141" s="442"/>
      <c r="J141" s="443">
        <f t="shared" si="26"/>
        <v>0</v>
      </c>
      <c r="K141" s="209"/>
      <c r="L141" s="444">
        <f t="shared" si="27"/>
        <v>0</v>
      </c>
      <c r="M141" s="444">
        <f t="shared" si="28"/>
        <v>0</v>
      </c>
    </row>
    <row r="142" spans="1:53" ht="24.75" customHeight="1">
      <c r="A142" s="19">
        <v>17</v>
      </c>
      <c r="B142" s="193" t="s">
        <v>623</v>
      </c>
      <c r="C142" s="190" t="s">
        <v>624</v>
      </c>
      <c r="D142" s="194" t="s">
        <v>134</v>
      </c>
      <c r="E142" s="195"/>
      <c r="F142" s="195"/>
      <c r="G142" s="195" t="s">
        <v>66</v>
      </c>
      <c r="H142" s="228">
        <v>2</v>
      </c>
      <c r="I142" s="435"/>
      <c r="J142" s="443">
        <f t="shared" si="26"/>
        <v>0</v>
      </c>
      <c r="K142" s="209"/>
      <c r="L142" s="444">
        <f t="shared" si="27"/>
        <v>0</v>
      </c>
      <c r="M142" s="444">
        <f t="shared" si="28"/>
        <v>0</v>
      </c>
    </row>
    <row r="143" spans="1:53" s="83" customFormat="1" ht="25.5">
      <c r="A143" s="19">
        <v>18</v>
      </c>
      <c r="B143" s="91" t="s">
        <v>154</v>
      </c>
      <c r="C143" s="19" t="s">
        <v>155</v>
      </c>
      <c r="D143" s="111" t="s">
        <v>134</v>
      </c>
      <c r="E143" s="87"/>
      <c r="F143" s="87"/>
      <c r="G143" s="87" t="s">
        <v>16</v>
      </c>
      <c r="H143" s="223">
        <v>20</v>
      </c>
      <c r="I143" s="440"/>
      <c r="J143" s="436">
        <f t="shared" si="26"/>
        <v>0</v>
      </c>
      <c r="K143" s="81"/>
      <c r="L143" s="437">
        <f t="shared" si="27"/>
        <v>0</v>
      </c>
      <c r="M143" s="437">
        <f t="shared" si="28"/>
        <v>0</v>
      </c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</row>
    <row r="144" spans="1:53" s="83" customFormat="1" ht="25.5">
      <c r="A144" s="19">
        <v>19</v>
      </c>
      <c r="B144" s="273" t="s">
        <v>621</v>
      </c>
      <c r="C144" s="258" t="s">
        <v>622</v>
      </c>
      <c r="D144" s="317" t="s">
        <v>134</v>
      </c>
      <c r="E144" s="302"/>
      <c r="F144" s="302"/>
      <c r="G144" s="302" t="s">
        <v>171</v>
      </c>
      <c r="H144" s="228">
        <v>2</v>
      </c>
      <c r="I144" s="442"/>
      <c r="J144" s="436">
        <f t="shared" si="26"/>
        <v>0</v>
      </c>
      <c r="K144" s="81"/>
      <c r="L144" s="437">
        <f t="shared" si="27"/>
        <v>0</v>
      </c>
      <c r="M144" s="437">
        <f t="shared" si="28"/>
        <v>0</v>
      </c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</row>
    <row r="145" spans="1:53" ht="24.75" customHeight="1">
      <c r="A145" s="19">
        <v>20</v>
      </c>
      <c r="B145" s="193" t="s">
        <v>201</v>
      </c>
      <c r="C145" s="190" t="s">
        <v>625</v>
      </c>
      <c r="D145" s="194" t="s">
        <v>134</v>
      </c>
      <c r="E145" s="195"/>
      <c r="F145" s="195"/>
      <c r="G145" s="195" t="s">
        <v>204</v>
      </c>
      <c r="H145" s="228">
        <v>1</v>
      </c>
      <c r="I145" s="435"/>
      <c r="J145" s="436">
        <f t="shared" si="26"/>
        <v>0</v>
      </c>
      <c r="K145" s="81"/>
      <c r="L145" s="437">
        <f t="shared" si="27"/>
        <v>0</v>
      </c>
      <c r="M145" s="437">
        <f t="shared" si="28"/>
        <v>0</v>
      </c>
    </row>
    <row r="146" spans="1:53" ht="24.75" customHeight="1">
      <c r="A146" s="19">
        <v>21</v>
      </c>
      <c r="B146" s="110" t="s">
        <v>156</v>
      </c>
      <c r="C146" s="49" t="s">
        <v>157</v>
      </c>
      <c r="D146" s="111" t="s">
        <v>134</v>
      </c>
      <c r="E146" s="111"/>
      <c r="F146" s="111"/>
      <c r="G146" s="111" t="s">
        <v>57</v>
      </c>
      <c r="H146" s="348">
        <v>5</v>
      </c>
      <c r="I146" s="439"/>
      <c r="J146" s="436">
        <f t="shared" si="26"/>
        <v>0</v>
      </c>
      <c r="K146" s="81"/>
      <c r="L146" s="437">
        <f t="shared" si="27"/>
        <v>0</v>
      </c>
      <c r="M146" s="437">
        <f t="shared" si="28"/>
        <v>0</v>
      </c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</row>
    <row r="147" spans="1:53" ht="24.75" customHeight="1">
      <c r="A147" s="19">
        <v>22</v>
      </c>
      <c r="B147" s="110" t="s">
        <v>158</v>
      </c>
      <c r="C147" s="49" t="s">
        <v>159</v>
      </c>
      <c r="D147" s="111" t="s">
        <v>134</v>
      </c>
      <c r="E147" s="111"/>
      <c r="F147" s="111"/>
      <c r="G147" s="111" t="s">
        <v>57</v>
      </c>
      <c r="H147" s="348">
        <v>10</v>
      </c>
      <c r="I147" s="439"/>
      <c r="J147" s="436">
        <f t="shared" si="26"/>
        <v>0</v>
      </c>
      <c r="K147" s="81"/>
      <c r="L147" s="437">
        <f t="shared" si="27"/>
        <v>0</v>
      </c>
      <c r="M147" s="437">
        <f t="shared" si="28"/>
        <v>0</v>
      </c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</row>
    <row r="148" spans="1:53" ht="24.75" customHeight="1">
      <c r="A148" s="19">
        <v>23</v>
      </c>
      <c r="B148" s="193" t="s">
        <v>606</v>
      </c>
      <c r="C148" s="190" t="s">
        <v>607</v>
      </c>
      <c r="D148" s="194" t="s">
        <v>134</v>
      </c>
      <c r="E148" s="195"/>
      <c r="F148" s="195"/>
      <c r="G148" s="195" t="s">
        <v>16</v>
      </c>
      <c r="H148" s="228">
        <v>4</v>
      </c>
      <c r="I148" s="435"/>
      <c r="J148" s="436">
        <f t="shared" si="26"/>
        <v>0</v>
      </c>
      <c r="K148" s="81"/>
      <c r="L148" s="437">
        <f t="shared" si="27"/>
        <v>0</v>
      </c>
      <c r="M148" s="437">
        <f t="shared" si="28"/>
        <v>0</v>
      </c>
    </row>
    <row r="149" spans="1:53" ht="25.5">
      <c r="A149" s="19">
        <v>24</v>
      </c>
      <c r="B149" s="110" t="s">
        <v>160</v>
      </c>
      <c r="C149" s="49" t="s">
        <v>161</v>
      </c>
      <c r="D149" s="111" t="s">
        <v>134</v>
      </c>
      <c r="E149" s="87"/>
      <c r="F149" s="87"/>
      <c r="G149" s="87" t="s">
        <v>16</v>
      </c>
      <c r="H149" s="348">
        <v>24</v>
      </c>
      <c r="I149" s="439"/>
      <c r="J149" s="436">
        <f t="shared" si="26"/>
        <v>0</v>
      </c>
      <c r="K149" s="81"/>
      <c r="L149" s="437">
        <f t="shared" si="27"/>
        <v>0</v>
      </c>
      <c r="M149" s="437">
        <f t="shared" si="28"/>
        <v>0</v>
      </c>
    </row>
    <row r="150" spans="1:53" ht="26.25">
      <c r="A150" s="19">
        <v>25</v>
      </c>
      <c r="B150" s="93" t="s">
        <v>162</v>
      </c>
      <c r="C150" s="19" t="s">
        <v>163</v>
      </c>
      <c r="D150" s="84" t="s">
        <v>164</v>
      </c>
      <c r="E150" s="87"/>
      <c r="F150" s="87"/>
      <c r="G150" s="87" t="s">
        <v>66</v>
      </c>
      <c r="H150" s="227">
        <v>3</v>
      </c>
      <c r="I150" s="440"/>
      <c r="J150" s="436">
        <f t="shared" si="26"/>
        <v>0</v>
      </c>
      <c r="K150" s="81"/>
      <c r="L150" s="437">
        <f t="shared" si="27"/>
        <v>0</v>
      </c>
      <c r="M150" s="437">
        <f t="shared" si="28"/>
        <v>0</v>
      </c>
    </row>
    <row r="151" spans="1:53" ht="25.5">
      <c r="A151" s="19">
        <v>26</v>
      </c>
      <c r="B151" s="193" t="s">
        <v>628</v>
      </c>
      <c r="C151" s="190" t="s">
        <v>629</v>
      </c>
      <c r="D151" s="194" t="s">
        <v>134</v>
      </c>
      <c r="E151" s="195"/>
      <c r="F151" s="195"/>
      <c r="G151" s="195" t="s">
        <v>66</v>
      </c>
      <c r="H151" s="228">
        <v>1</v>
      </c>
      <c r="I151" s="435"/>
      <c r="J151" s="436">
        <f t="shared" si="26"/>
        <v>0</v>
      </c>
      <c r="K151" s="81"/>
      <c r="L151" s="437">
        <f t="shared" si="27"/>
        <v>0</v>
      </c>
      <c r="M151" s="437">
        <f t="shared" si="28"/>
        <v>0</v>
      </c>
    </row>
    <row r="152" spans="1:53" ht="25.5">
      <c r="A152" s="19">
        <v>27</v>
      </c>
      <c r="B152" s="273" t="s">
        <v>626</v>
      </c>
      <c r="C152" s="258" t="s">
        <v>627</v>
      </c>
      <c r="D152" s="317" t="s">
        <v>134</v>
      </c>
      <c r="E152" s="302"/>
      <c r="F152" s="302"/>
      <c r="G152" s="302" t="s">
        <v>66</v>
      </c>
      <c r="H152" s="228">
        <v>1</v>
      </c>
      <c r="I152" s="442"/>
      <c r="J152" s="436">
        <f t="shared" si="26"/>
        <v>0</v>
      </c>
      <c r="K152" s="81"/>
      <c r="L152" s="437">
        <f t="shared" si="27"/>
        <v>0</v>
      </c>
      <c r="M152" s="437">
        <f t="shared" si="28"/>
        <v>0</v>
      </c>
    </row>
    <row r="153" spans="1:53" ht="25.5">
      <c r="A153" s="19">
        <v>28</v>
      </c>
      <c r="B153" s="268" t="s">
        <v>165</v>
      </c>
      <c r="C153" s="51" t="s">
        <v>166</v>
      </c>
      <c r="D153" s="111" t="s">
        <v>134</v>
      </c>
      <c r="E153" s="87"/>
      <c r="F153" s="87"/>
      <c r="G153" s="87" t="s">
        <v>16</v>
      </c>
      <c r="H153" s="349">
        <v>25</v>
      </c>
      <c r="I153" s="439"/>
      <c r="J153" s="436">
        <f t="shared" si="26"/>
        <v>0</v>
      </c>
      <c r="K153" s="81"/>
      <c r="L153" s="437">
        <f t="shared" si="27"/>
        <v>0</v>
      </c>
      <c r="M153" s="437">
        <f t="shared" si="28"/>
        <v>0</v>
      </c>
    </row>
    <row r="154" spans="1:53">
      <c r="A154" s="19">
        <v>29</v>
      </c>
      <c r="B154" s="91" t="s">
        <v>167</v>
      </c>
      <c r="C154" s="42" t="s">
        <v>168</v>
      </c>
      <c r="D154" s="111" t="s">
        <v>134</v>
      </c>
      <c r="E154" s="87"/>
      <c r="F154" s="87"/>
      <c r="G154" s="87" t="s">
        <v>173</v>
      </c>
      <c r="H154" s="223">
        <v>5</v>
      </c>
      <c r="I154" s="440"/>
      <c r="J154" s="436">
        <f t="shared" si="26"/>
        <v>0</v>
      </c>
      <c r="K154" s="81"/>
      <c r="L154" s="437">
        <f t="shared" si="27"/>
        <v>0</v>
      </c>
      <c r="M154" s="437">
        <f t="shared" si="28"/>
        <v>0</v>
      </c>
    </row>
    <row r="155" spans="1:53" s="11" customFormat="1" ht="18" customHeight="1">
      <c r="A155" s="19">
        <v>30</v>
      </c>
      <c r="B155" s="264" t="s">
        <v>745</v>
      </c>
      <c r="C155" s="205" t="s">
        <v>658</v>
      </c>
      <c r="D155" s="346" t="s">
        <v>134</v>
      </c>
      <c r="E155" s="204"/>
      <c r="F155" s="204"/>
      <c r="G155" s="204" t="s">
        <v>171</v>
      </c>
      <c r="H155" s="227">
        <v>1</v>
      </c>
      <c r="I155" s="445"/>
      <c r="J155" s="443">
        <f t="shared" si="26"/>
        <v>0</v>
      </c>
      <c r="K155" s="209"/>
      <c r="L155" s="444">
        <f t="shared" si="27"/>
        <v>0</v>
      </c>
      <c r="M155" s="444">
        <f t="shared" si="28"/>
        <v>0</v>
      </c>
    </row>
    <row r="156" spans="1:53" s="11" customFormat="1" ht="15" customHeight="1">
      <c r="A156" s="19">
        <v>31</v>
      </c>
      <c r="B156" s="91" t="s">
        <v>169</v>
      </c>
      <c r="C156" s="19" t="s">
        <v>170</v>
      </c>
      <c r="D156" s="111" t="s">
        <v>134</v>
      </c>
      <c r="E156" s="87"/>
      <c r="F156" s="87"/>
      <c r="G156" s="87" t="s">
        <v>57</v>
      </c>
      <c r="H156" s="223">
        <v>5</v>
      </c>
      <c r="I156" s="440"/>
      <c r="J156" s="436">
        <f t="shared" si="26"/>
        <v>0</v>
      </c>
      <c r="K156" s="81"/>
      <c r="L156" s="437">
        <f t="shared" si="27"/>
        <v>0</v>
      </c>
      <c r="M156" s="437">
        <f t="shared" si="28"/>
        <v>0</v>
      </c>
    </row>
    <row r="157" spans="1:53" s="83" customFormat="1" ht="25.5">
      <c r="A157" s="19">
        <v>32</v>
      </c>
      <c r="B157" s="273" t="s">
        <v>855</v>
      </c>
      <c r="C157" s="258" t="s">
        <v>608</v>
      </c>
      <c r="D157" s="317" t="s">
        <v>134</v>
      </c>
      <c r="E157" s="302"/>
      <c r="F157" s="302"/>
      <c r="G157" s="302" t="s">
        <v>171</v>
      </c>
      <c r="H157" s="228">
        <v>5</v>
      </c>
      <c r="I157" s="442"/>
      <c r="J157" s="436">
        <f t="shared" si="26"/>
        <v>0</v>
      </c>
      <c r="K157" s="81"/>
      <c r="L157" s="437">
        <f t="shared" si="27"/>
        <v>0</v>
      </c>
      <c r="M157" s="437">
        <f t="shared" si="28"/>
        <v>0</v>
      </c>
    </row>
    <row r="158" spans="1:53" s="83" customFormat="1" ht="25.5">
      <c r="A158" s="19">
        <v>33</v>
      </c>
      <c r="B158" s="193" t="s">
        <v>854</v>
      </c>
      <c r="C158" s="190" t="s">
        <v>609</v>
      </c>
      <c r="D158" s="194" t="s">
        <v>134</v>
      </c>
      <c r="E158" s="195"/>
      <c r="F158" s="195"/>
      <c r="G158" s="195" t="s">
        <v>171</v>
      </c>
      <c r="H158" s="228">
        <v>2</v>
      </c>
      <c r="I158" s="435"/>
      <c r="J158" s="436">
        <f t="shared" si="26"/>
        <v>0</v>
      </c>
      <c r="K158" s="81"/>
      <c r="L158" s="437">
        <f t="shared" si="27"/>
        <v>0</v>
      </c>
      <c r="M158" s="437">
        <f t="shared" si="28"/>
        <v>0</v>
      </c>
    </row>
    <row r="159" spans="1:53" s="83" customFormat="1" ht="25.5">
      <c r="A159" s="19">
        <v>34</v>
      </c>
      <c r="B159" s="193" t="s">
        <v>856</v>
      </c>
      <c r="C159" s="29" t="s">
        <v>610</v>
      </c>
      <c r="D159" s="194" t="s">
        <v>134</v>
      </c>
      <c r="E159" s="195"/>
      <c r="F159" s="195"/>
      <c r="G159" s="195" t="s">
        <v>171</v>
      </c>
      <c r="H159" s="228">
        <v>5</v>
      </c>
      <c r="I159" s="435"/>
      <c r="J159" s="436">
        <f t="shared" si="26"/>
        <v>0</v>
      </c>
      <c r="K159" s="81"/>
      <c r="L159" s="437">
        <f t="shared" si="27"/>
        <v>0</v>
      </c>
      <c r="M159" s="437">
        <f t="shared" si="28"/>
        <v>0</v>
      </c>
    </row>
    <row r="160" spans="1:53" s="83" customFormat="1" ht="26.25">
      <c r="A160" s="19">
        <v>35</v>
      </c>
      <c r="B160" s="93" t="s">
        <v>95</v>
      </c>
      <c r="C160" s="87" t="s">
        <v>96</v>
      </c>
      <c r="D160" s="111" t="s">
        <v>134</v>
      </c>
      <c r="E160" s="87"/>
      <c r="F160" s="87"/>
      <c r="G160" s="87" t="s">
        <v>66</v>
      </c>
      <c r="H160" s="222">
        <v>3</v>
      </c>
      <c r="I160" s="440"/>
      <c r="J160" s="436">
        <f t="shared" si="26"/>
        <v>0</v>
      </c>
      <c r="K160" s="81"/>
      <c r="L160" s="437">
        <f t="shared" si="27"/>
        <v>0</v>
      </c>
      <c r="M160" s="437">
        <f>J160+L160</f>
        <v>0</v>
      </c>
    </row>
    <row r="161" spans="1:13" s="83" customFormat="1" ht="26.25">
      <c r="A161" s="19">
        <v>36</v>
      </c>
      <c r="B161" s="93" t="s">
        <v>97</v>
      </c>
      <c r="C161" s="231" t="s">
        <v>98</v>
      </c>
      <c r="D161" s="111" t="s">
        <v>134</v>
      </c>
      <c r="E161" s="87"/>
      <c r="F161" s="87"/>
      <c r="G161" s="87" t="s">
        <v>66</v>
      </c>
      <c r="H161" s="222">
        <v>2</v>
      </c>
      <c r="I161" s="440"/>
      <c r="J161" s="436">
        <f t="shared" si="26"/>
        <v>0</v>
      </c>
      <c r="K161" s="81"/>
      <c r="L161" s="437">
        <f t="shared" si="27"/>
        <v>0</v>
      </c>
      <c r="M161" s="437">
        <f>J161+L161</f>
        <v>0</v>
      </c>
    </row>
    <row r="162" spans="1:13" s="101" customFormat="1" ht="25.5">
      <c r="A162" s="19">
        <v>37</v>
      </c>
      <c r="B162" s="193" t="s">
        <v>611</v>
      </c>
      <c r="C162" s="190" t="s">
        <v>94</v>
      </c>
      <c r="D162" s="194" t="s">
        <v>134</v>
      </c>
      <c r="E162" s="195"/>
      <c r="F162" s="195"/>
      <c r="G162" s="195" t="s">
        <v>612</v>
      </c>
      <c r="H162" s="228">
        <v>50</v>
      </c>
      <c r="I162" s="435"/>
      <c r="J162" s="436">
        <f t="shared" si="26"/>
        <v>0</v>
      </c>
      <c r="K162" s="81"/>
      <c r="L162" s="437">
        <f t="shared" si="27"/>
        <v>0</v>
      </c>
      <c r="M162" s="437">
        <f>H162*(I162*K162+I162)</f>
        <v>0</v>
      </c>
    </row>
    <row r="163" spans="1:13" s="14" customFormat="1" ht="12.75">
      <c r="A163" s="486" t="s">
        <v>388</v>
      </c>
      <c r="B163" s="487"/>
      <c r="C163" s="487"/>
      <c r="D163" s="487"/>
      <c r="E163" s="487"/>
      <c r="F163" s="487"/>
      <c r="G163" s="487"/>
      <c r="H163" s="487"/>
      <c r="I163" s="488"/>
      <c r="J163" s="464">
        <f>SUM(J126:J162)</f>
        <v>0</v>
      </c>
      <c r="K163" s="465"/>
      <c r="L163" s="466">
        <f>SUM(L126:L162)</f>
        <v>0</v>
      </c>
      <c r="M163" s="463">
        <f>SUM(M126:M162)</f>
        <v>0</v>
      </c>
    </row>
    <row r="164" spans="1:13" s="14" customFormat="1" ht="17.100000000000001" customHeight="1">
      <c r="A164" s="3"/>
      <c r="B164" s="269"/>
      <c r="C164" s="287"/>
      <c r="D164" s="287"/>
      <c r="E164" s="287"/>
      <c r="F164" s="287"/>
      <c r="G164" s="287"/>
      <c r="H164" s="17"/>
      <c r="I164" s="15"/>
      <c r="J164" s="36"/>
      <c r="K164" s="37"/>
      <c r="L164" s="37"/>
      <c r="M164" s="36"/>
    </row>
    <row r="165" spans="1:13" s="14" customFormat="1" ht="17.100000000000001" customHeight="1">
      <c r="A165" s="3"/>
      <c r="B165" s="269"/>
      <c r="C165" s="287"/>
      <c r="D165" s="287"/>
      <c r="E165" s="287"/>
      <c r="F165" s="287"/>
      <c r="G165" s="287"/>
      <c r="H165" s="17"/>
      <c r="I165" s="15"/>
      <c r="J165" s="46"/>
      <c r="K165" s="47"/>
      <c r="L165" s="47"/>
      <c r="M165" s="56"/>
    </row>
    <row r="166" spans="1:13" s="14" customFormat="1" ht="17.100000000000001" customHeight="1">
      <c r="A166" s="495" t="s">
        <v>858</v>
      </c>
      <c r="B166" s="496"/>
      <c r="C166" s="496"/>
      <c r="D166" s="496"/>
      <c r="E166" s="496"/>
      <c r="F166" s="496"/>
      <c r="G166" s="496"/>
      <c r="H166" s="496"/>
      <c r="I166" s="496"/>
      <c r="J166" s="496"/>
      <c r="K166" s="496"/>
      <c r="L166" s="496"/>
      <c r="M166" s="497"/>
    </row>
    <row r="167" spans="1:13" s="14" customFormat="1" ht="38.25">
      <c r="A167" s="19">
        <v>1</v>
      </c>
      <c r="B167" s="91" t="s">
        <v>174</v>
      </c>
      <c r="C167" s="19" t="s">
        <v>175</v>
      </c>
      <c r="D167" s="108" t="s">
        <v>176</v>
      </c>
      <c r="E167" s="87"/>
      <c r="F167" s="87"/>
      <c r="G167" s="87" t="s">
        <v>177</v>
      </c>
      <c r="H167" s="223">
        <v>5</v>
      </c>
      <c r="I167" s="27"/>
      <c r="J167" s="23">
        <f t="shared" ref="J167" si="29">H167*I167</f>
        <v>0</v>
      </c>
      <c r="K167" s="24"/>
      <c r="L167" s="25">
        <f t="shared" ref="L167" si="30">J167*K167</f>
        <v>0</v>
      </c>
      <c r="M167" s="25">
        <f t="shared" ref="M167" si="31">J167+L167</f>
        <v>0</v>
      </c>
    </row>
    <row r="168" spans="1:13" s="14" customFormat="1" ht="12.75">
      <c r="A168" s="477" t="s">
        <v>859</v>
      </c>
      <c r="B168" s="478"/>
      <c r="C168" s="478"/>
      <c r="D168" s="478"/>
      <c r="E168" s="478"/>
      <c r="F168" s="478"/>
      <c r="G168" s="478"/>
      <c r="H168" s="478"/>
      <c r="I168" s="479"/>
      <c r="J168" s="457">
        <f>SUM(J167:J167)</f>
        <v>0</v>
      </c>
      <c r="K168" s="458"/>
      <c r="L168" s="457">
        <f>SUM(L167:L167)</f>
        <v>0</v>
      </c>
      <c r="M168" s="459">
        <f>SUM(M167:M167)</f>
        <v>0</v>
      </c>
    </row>
    <row r="169" spans="1:13" s="83" customFormat="1" ht="17.100000000000001" customHeight="1">
      <c r="A169" s="4"/>
      <c r="B169" s="221"/>
      <c r="C169" s="221"/>
      <c r="D169" s="221"/>
      <c r="E169" s="221"/>
      <c r="F169" s="221"/>
      <c r="G169" s="221"/>
      <c r="H169" s="17"/>
      <c r="I169" s="15"/>
      <c r="J169" s="44"/>
      <c r="K169" s="5"/>
      <c r="L169" s="52"/>
      <c r="M169" s="45"/>
    </row>
    <row r="170" spans="1:13" s="83" customFormat="1" ht="17.100000000000001" customHeight="1">
      <c r="A170" s="3"/>
      <c r="B170" s="269"/>
      <c r="C170" s="287"/>
      <c r="D170" s="287"/>
      <c r="E170" s="287"/>
      <c r="F170" s="287"/>
      <c r="G170" s="287"/>
      <c r="H170" s="17"/>
      <c r="I170" s="15"/>
      <c r="J170" s="46"/>
      <c r="K170" s="47"/>
      <c r="L170" s="47"/>
      <c r="M170" s="56"/>
    </row>
    <row r="171" spans="1:13" s="83" customFormat="1" ht="17.100000000000001" customHeight="1">
      <c r="A171" s="498" t="s">
        <v>860</v>
      </c>
      <c r="B171" s="499"/>
      <c r="C171" s="499"/>
      <c r="D171" s="499"/>
      <c r="E171" s="499"/>
      <c r="F171" s="499"/>
      <c r="G171" s="499"/>
      <c r="H171" s="499"/>
      <c r="I171" s="499"/>
      <c r="J171" s="499"/>
      <c r="K171" s="499"/>
      <c r="L171" s="499"/>
      <c r="M171" s="500"/>
    </row>
    <row r="172" spans="1:13" ht="38.25">
      <c r="A172" s="87">
        <v>1</v>
      </c>
      <c r="B172" s="91" t="s">
        <v>178</v>
      </c>
      <c r="C172" s="87">
        <v>300296</v>
      </c>
      <c r="D172" s="108" t="s">
        <v>179</v>
      </c>
      <c r="E172" s="87"/>
      <c r="F172" s="87"/>
      <c r="G172" s="87" t="s">
        <v>185</v>
      </c>
      <c r="H172" s="223">
        <v>11</v>
      </c>
      <c r="I172" s="88"/>
      <c r="J172" s="80">
        <f>H172*I172</f>
        <v>0</v>
      </c>
      <c r="K172" s="81"/>
      <c r="L172" s="82">
        <f>J172*K172</f>
        <v>0</v>
      </c>
      <c r="M172" s="82">
        <f>J172+L172</f>
        <v>0</v>
      </c>
    </row>
    <row r="173" spans="1:13" ht="25.5">
      <c r="A173" s="87">
        <v>2</v>
      </c>
      <c r="B173" s="91" t="s">
        <v>180</v>
      </c>
      <c r="C173" s="87" t="s">
        <v>181</v>
      </c>
      <c r="D173" s="108" t="s">
        <v>179</v>
      </c>
      <c r="E173" s="87"/>
      <c r="F173" s="87"/>
      <c r="G173" s="87" t="s">
        <v>57</v>
      </c>
      <c r="H173" s="222">
        <v>56</v>
      </c>
      <c r="I173" s="88"/>
      <c r="J173" s="80">
        <f t="shared" ref="J173:J175" si="32">H173*I173</f>
        <v>0</v>
      </c>
      <c r="K173" s="81"/>
      <c r="L173" s="82">
        <f t="shared" ref="L173:L175" si="33">J173*K173</f>
        <v>0</v>
      </c>
      <c r="M173" s="82">
        <f t="shared" ref="M173:M175" si="34">J173+L173</f>
        <v>0</v>
      </c>
    </row>
    <row r="174" spans="1:13" s="14" customFormat="1" ht="25.5">
      <c r="A174" s="87">
        <v>3</v>
      </c>
      <c r="B174" s="91" t="s">
        <v>182</v>
      </c>
      <c r="C174" s="87" t="s">
        <v>183</v>
      </c>
      <c r="D174" s="108" t="s">
        <v>179</v>
      </c>
      <c r="E174" s="87"/>
      <c r="F174" s="87"/>
      <c r="G174" s="87" t="s">
        <v>57</v>
      </c>
      <c r="H174" s="223">
        <v>36</v>
      </c>
      <c r="I174" s="88"/>
      <c r="J174" s="80">
        <f t="shared" si="32"/>
        <v>0</v>
      </c>
      <c r="K174" s="81"/>
      <c r="L174" s="82">
        <f t="shared" si="33"/>
        <v>0</v>
      </c>
      <c r="M174" s="82">
        <f t="shared" si="34"/>
        <v>0</v>
      </c>
    </row>
    <row r="175" spans="1:13" s="83" customFormat="1" ht="25.5">
      <c r="A175" s="87">
        <v>4</v>
      </c>
      <c r="B175" s="91" t="s">
        <v>184</v>
      </c>
      <c r="C175" s="87">
        <v>309110</v>
      </c>
      <c r="D175" s="108" t="s">
        <v>179</v>
      </c>
      <c r="E175" s="87"/>
      <c r="F175" s="87"/>
      <c r="G175" s="87" t="s">
        <v>57</v>
      </c>
      <c r="H175" s="223">
        <v>8</v>
      </c>
      <c r="I175" s="88"/>
      <c r="J175" s="80">
        <f t="shared" si="32"/>
        <v>0</v>
      </c>
      <c r="K175" s="81"/>
      <c r="L175" s="82">
        <f t="shared" si="33"/>
        <v>0</v>
      </c>
      <c r="M175" s="82">
        <f t="shared" si="34"/>
        <v>0</v>
      </c>
    </row>
    <row r="176" spans="1:13" s="83" customFormat="1">
      <c r="A176" s="477" t="s">
        <v>861</v>
      </c>
      <c r="B176" s="478"/>
      <c r="C176" s="478"/>
      <c r="D176" s="478"/>
      <c r="E176" s="478"/>
      <c r="F176" s="478"/>
      <c r="G176" s="478"/>
      <c r="H176" s="478"/>
      <c r="I176" s="479"/>
      <c r="J176" s="467">
        <f>SUM(J172:J175)</f>
        <v>0</v>
      </c>
      <c r="K176" s="468"/>
      <c r="L176" s="469">
        <f>SUM(L172:L175)</f>
        <v>0</v>
      </c>
      <c r="M176" s="459">
        <f>SUM(M172:M175)</f>
        <v>0</v>
      </c>
    </row>
    <row r="177" spans="1:13" s="83" customFormat="1" ht="17.100000000000001" customHeight="1">
      <c r="A177" s="3"/>
      <c r="B177" s="269"/>
      <c r="C177" s="287"/>
      <c r="D177" s="287"/>
      <c r="E177" s="287"/>
      <c r="F177" s="287"/>
      <c r="G177" s="287"/>
      <c r="H177" s="17"/>
      <c r="I177" s="95"/>
      <c r="J177" s="102"/>
      <c r="K177" s="103"/>
      <c r="L177" s="103"/>
      <c r="M177" s="102"/>
    </row>
    <row r="178" spans="1:13" s="83" customFormat="1" ht="17.100000000000001" customHeight="1">
      <c r="A178" s="3"/>
      <c r="B178" s="269"/>
      <c r="C178" s="287"/>
      <c r="D178" s="287"/>
      <c r="E178" s="287"/>
      <c r="F178" s="287"/>
      <c r="G178" s="287"/>
      <c r="H178" s="17"/>
      <c r="I178" s="95"/>
      <c r="J178" s="104"/>
      <c r="K178" s="105"/>
      <c r="L178" s="105"/>
      <c r="M178" s="106"/>
    </row>
    <row r="179" spans="1:13" s="83" customFormat="1" ht="17.100000000000001" customHeight="1">
      <c r="A179" s="498" t="s">
        <v>862</v>
      </c>
      <c r="B179" s="499"/>
      <c r="C179" s="499"/>
      <c r="D179" s="499"/>
      <c r="E179" s="499"/>
      <c r="F179" s="499"/>
      <c r="G179" s="499"/>
      <c r="H179" s="499"/>
      <c r="I179" s="499"/>
      <c r="J179" s="499"/>
      <c r="K179" s="499"/>
      <c r="L179" s="499"/>
      <c r="M179" s="500"/>
    </row>
    <row r="180" spans="1:13" s="83" customFormat="1">
      <c r="A180" s="87">
        <v>1</v>
      </c>
      <c r="B180" s="91" t="s">
        <v>188</v>
      </c>
      <c r="C180" s="87" t="s">
        <v>189</v>
      </c>
      <c r="D180" s="87" t="s">
        <v>190</v>
      </c>
      <c r="E180" s="87"/>
      <c r="F180" s="87"/>
      <c r="G180" s="87" t="s">
        <v>57</v>
      </c>
      <c r="H180" s="223">
        <v>5</v>
      </c>
      <c r="I180" s="88"/>
      <c r="J180" s="80">
        <f t="shared" ref="J180:J184" si="35">H180*I180</f>
        <v>0</v>
      </c>
      <c r="K180" s="81"/>
      <c r="L180" s="82">
        <f>J180*K180</f>
        <v>0</v>
      </c>
      <c r="M180" s="82">
        <f>J180+L180</f>
        <v>0</v>
      </c>
    </row>
    <row r="181" spans="1:13" s="83" customFormat="1">
      <c r="A181" s="87">
        <v>2</v>
      </c>
      <c r="B181" s="91" t="s">
        <v>191</v>
      </c>
      <c r="C181" s="87" t="s">
        <v>192</v>
      </c>
      <c r="D181" s="87" t="s">
        <v>190</v>
      </c>
      <c r="E181" s="87"/>
      <c r="F181" s="87"/>
      <c r="G181" s="87" t="s">
        <v>57</v>
      </c>
      <c r="H181" s="223">
        <v>2</v>
      </c>
      <c r="I181" s="88"/>
      <c r="J181" s="80">
        <f t="shared" si="35"/>
        <v>0</v>
      </c>
      <c r="K181" s="81"/>
      <c r="L181" s="82">
        <f t="shared" ref="L181:L184" si="36">J181*K181</f>
        <v>0</v>
      </c>
      <c r="M181" s="82">
        <f t="shared" ref="M181:M184" si="37">J181+L181</f>
        <v>0</v>
      </c>
    </row>
    <row r="182" spans="1:13" s="101" customFormat="1">
      <c r="A182" s="87">
        <v>3</v>
      </c>
      <c r="B182" s="91" t="s">
        <v>193</v>
      </c>
      <c r="C182" s="87" t="s">
        <v>194</v>
      </c>
      <c r="D182" s="87" t="s">
        <v>190</v>
      </c>
      <c r="E182" s="87"/>
      <c r="F182" s="87"/>
      <c r="G182" s="87" t="s">
        <v>57</v>
      </c>
      <c r="H182" s="223">
        <v>20</v>
      </c>
      <c r="I182" s="88"/>
      <c r="J182" s="80">
        <f t="shared" si="35"/>
        <v>0</v>
      </c>
      <c r="K182" s="81"/>
      <c r="L182" s="82">
        <f t="shared" si="36"/>
        <v>0</v>
      </c>
      <c r="M182" s="82">
        <f t="shared" si="37"/>
        <v>0</v>
      </c>
    </row>
    <row r="183" spans="1:13" s="101" customFormat="1" ht="25.5">
      <c r="A183" s="87">
        <v>4</v>
      </c>
      <c r="B183" s="91" t="s">
        <v>195</v>
      </c>
      <c r="C183" s="87" t="s">
        <v>196</v>
      </c>
      <c r="D183" s="87" t="s">
        <v>190</v>
      </c>
      <c r="E183" s="87"/>
      <c r="F183" s="87"/>
      <c r="G183" s="87" t="s">
        <v>199</v>
      </c>
      <c r="H183" s="223">
        <v>40</v>
      </c>
      <c r="I183" s="88"/>
      <c r="J183" s="80">
        <f t="shared" si="35"/>
        <v>0</v>
      </c>
      <c r="K183" s="81"/>
      <c r="L183" s="82">
        <f t="shared" si="36"/>
        <v>0</v>
      </c>
      <c r="M183" s="82">
        <f t="shared" si="37"/>
        <v>0</v>
      </c>
    </row>
    <row r="184" spans="1:13" s="83" customFormat="1" ht="21.75" customHeight="1">
      <c r="A184" s="87">
        <v>5</v>
      </c>
      <c r="B184" s="91" t="s">
        <v>197</v>
      </c>
      <c r="C184" s="87" t="s">
        <v>198</v>
      </c>
      <c r="D184" s="87" t="s">
        <v>190</v>
      </c>
      <c r="E184" s="87"/>
      <c r="F184" s="87"/>
      <c r="G184" s="87" t="s">
        <v>199</v>
      </c>
      <c r="H184" s="223">
        <v>35</v>
      </c>
      <c r="I184" s="88"/>
      <c r="J184" s="80">
        <f t="shared" si="35"/>
        <v>0</v>
      </c>
      <c r="K184" s="81"/>
      <c r="L184" s="82">
        <f t="shared" si="36"/>
        <v>0</v>
      </c>
      <c r="M184" s="82">
        <f t="shared" si="37"/>
        <v>0</v>
      </c>
    </row>
    <row r="185" spans="1:13" s="83" customFormat="1">
      <c r="A185" s="489" t="s">
        <v>863</v>
      </c>
      <c r="B185" s="490"/>
      <c r="C185" s="490"/>
      <c r="D185" s="490"/>
      <c r="E185" s="490"/>
      <c r="F185" s="490"/>
      <c r="G185" s="490"/>
      <c r="H185" s="490"/>
      <c r="I185" s="491"/>
      <c r="J185" s="467">
        <f>SUM(J180:J184)</f>
        <v>0</v>
      </c>
      <c r="K185" s="468"/>
      <c r="L185" s="469">
        <f>SUM(L180:L184)</f>
        <v>0</v>
      </c>
      <c r="M185" s="459">
        <f>SUM(M180:M184)</f>
        <v>0</v>
      </c>
    </row>
    <row r="186" spans="1:13" s="83" customFormat="1" ht="17.100000000000001" customHeight="1">
      <c r="A186" s="3"/>
      <c r="B186" s="269"/>
      <c r="C186" s="287"/>
      <c r="D186" s="287"/>
      <c r="E186" s="287"/>
      <c r="F186" s="287"/>
      <c r="G186" s="287"/>
      <c r="H186" s="17"/>
      <c r="I186" s="15"/>
      <c r="J186" s="36"/>
      <c r="K186" s="37"/>
      <c r="L186" s="37"/>
      <c r="M186" s="36"/>
    </row>
    <row r="187" spans="1:13" s="83" customFormat="1" ht="17.100000000000001" customHeight="1">
      <c r="A187" s="3"/>
      <c r="B187" s="269"/>
      <c r="C187" s="287"/>
      <c r="D187" s="287"/>
      <c r="E187" s="287"/>
      <c r="F187" s="287"/>
      <c r="G187" s="287"/>
      <c r="H187" s="366"/>
      <c r="I187" s="7"/>
      <c r="J187" s="6"/>
      <c r="K187" s="8"/>
      <c r="L187" s="8"/>
      <c r="M187" s="6"/>
    </row>
    <row r="188" spans="1:13" ht="17.100000000000001" customHeight="1">
      <c r="A188" s="498" t="s">
        <v>864</v>
      </c>
      <c r="B188" s="499"/>
      <c r="C188" s="499"/>
      <c r="D188" s="499"/>
      <c r="E188" s="499"/>
      <c r="F188" s="499"/>
      <c r="G188" s="499"/>
      <c r="H188" s="499"/>
      <c r="I188" s="499"/>
      <c r="J188" s="499"/>
      <c r="K188" s="499"/>
      <c r="L188" s="499"/>
      <c r="M188" s="500"/>
    </row>
    <row r="189" spans="1:13" s="14" customFormat="1" ht="12.75">
      <c r="A189" s="89">
        <v>1</v>
      </c>
      <c r="B189" s="110" t="s">
        <v>205</v>
      </c>
      <c r="C189" s="111" t="s">
        <v>206</v>
      </c>
      <c r="D189" s="111" t="s">
        <v>207</v>
      </c>
      <c r="E189" s="111"/>
      <c r="F189" s="111"/>
      <c r="G189" s="111" t="s">
        <v>17</v>
      </c>
      <c r="H189" s="348">
        <v>2</v>
      </c>
      <c r="I189" s="112"/>
      <c r="J189" s="80">
        <f t="shared" ref="J189:J199" si="38">H189*I189</f>
        <v>0</v>
      </c>
      <c r="K189" s="81"/>
      <c r="L189" s="82">
        <f t="shared" ref="L189:L199" si="39">J189*K189</f>
        <v>0</v>
      </c>
      <c r="M189" s="82">
        <f t="shared" ref="M189:M199" si="40">J189+L189</f>
        <v>0</v>
      </c>
    </row>
    <row r="190" spans="1:13" s="100" customFormat="1">
      <c r="A190" s="113">
        <v>2</v>
      </c>
      <c r="B190" s="114" t="s">
        <v>208</v>
      </c>
      <c r="C190" s="113" t="s">
        <v>209</v>
      </c>
      <c r="D190" s="113" t="s">
        <v>207</v>
      </c>
      <c r="E190" s="113"/>
      <c r="F190" s="113"/>
      <c r="G190" s="113" t="s">
        <v>204</v>
      </c>
      <c r="H190" s="227">
        <v>2</v>
      </c>
      <c r="I190" s="112"/>
      <c r="J190" s="80">
        <f t="shared" si="38"/>
        <v>0</v>
      </c>
      <c r="K190" s="81"/>
      <c r="L190" s="82">
        <f t="shared" si="39"/>
        <v>0</v>
      </c>
      <c r="M190" s="82">
        <f t="shared" si="40"/>
        <v>0</v>
      </c>
    </row>
    <row r="191" spans="1:13" s="100" customFormat="1" ht="25.5">
      <c r="A191" s="89">
        <v>3</v>
      </c>
      <c r="B191" s="110" t="s">
        <v>210</v>
      </c>
      <c r="C191" s="115" t="s">
        <v>211</v>
      </c>
      <c r="D191" s="111" t="s">
        <v>207</v>
      </c>
      <c r="E191" s="115"/>
      <c r="F191" s="115"/>
      <c r="G191" s="115" t="s">
        <v>17</v>
      </c>
      <c r="H191" s="347">
        <v>20</v>
      </c>
      <c r="I191" s="112"/>
      <c r="J191" s="80">
        <f t="shared" si="38"/>
        <v>0</v>
      </c>
      <c r="K191" s="81"/>
      <c r="L191" s="82">
        <f t="shared" si="39"/>
        <v>0</v>
      </c>
      <c r="M191" s="82">
        <f t="shared" si="40"/>
        <v>0</v>
      </c>
    </row>
    <row r="192" spans="1:13" s="100" customFormat="1">
      <c r="A192" s="89">
        <v>4</v>
      </c>
      <c r="B192" s="275" t="s">
        <v>210</v>
      </c>
      <c r="C192" s="50" t="s">
        <v>534</v>
      </c>
      <c r="D192" s="111" t="s">
        <v>207</v>
      </c>
      <c r="E192" s="115"/>
      <c r="F192" s="115"/>
      <c r="G192" s="115" t="s">
        <v>17</v>
      </c>
      <c r="H192" s="347">
        <v>20</v>
      </c>
      <c r="I192" s="35"/>
      <c r="J192" s="23">
        <f t="shared" si="38"/>
        <v>0</v>
      </c>
      <c r="K192" s="24"/>
      <c r="L192" s="25">
        <f t="shared" si="39"/>
        <v>0</v>
      </c>
      <c r="M192" s="25">
        <f t="shared" si="40"/>
        <v>0</v>
      </c>
    </row>
    <row r="193" spans="1:53" s="100" customFormat="1" ht="25.5">
      <c r="A193" s="113">
        <v>5</v>
      </c>
      <c r="B193" s="276" t="s">
        <v>595</v>
      </c>
      <c r="C193" s="189" t="s">
        <v>596</v>
      </c>
      <c r="D193" s="194" t="s">
        <v>207</v>
      </c>
      <c r="E193" s="195"/>
      <c r="F193" s="195"/>
      <c r="G193" s="195" t="s">
        <v>204</v>
      </c>
      <c r="H193" s="228">
        <v>20</v>
      </c>
      <c r="I193" s="191"/>
      <c r="J193" s="23">
        <f t="shared" si="38"/>
        <v>0</v>
      </c>
      <c r="K193" s="24"/>
      <c r="L193" s="25">
        <f t="shared" si="39"/>
        <v>0</v>
      </c>
      <c r="M193" s="25">
        <f t="shared" si="40"/>
        <v>0</v>
      </c>
    </row>
    <row r="194" spans="1:53" ht="25.5">
      <c r="A194" s="89">
        <v>6</v>
      </c>
      <c r="B194" s="91" t="s">
        <v>212</v>
      </c>
      <c r="C194" s="87" t="s">
        <v>213</v>
      </c>
      <c r="D194" s="87" t="s">
        <v>207</v>
      </c>
      <c r="E194" s="87"/>
      <c r="F194" s="87"/>
      <c r="G194" s="87" t="s">
        <v>20</v>
      </c>
      <c r="H194" s="223">
        <v>6</v>
      </c>
      <c r="I194" s="112"/>
      <c r="J194" s="80">
        <f t="shared" si="38"/>
        <v>0</v>
      </c>
      <c r="K194" s="81"/>
      <c r="L194" s="82">
        <f t="shared" si="39"/>
        <v>0</v>
      </c>
      <c r="M194" s="82">
        <f t="shared" si="40"/>
        <v>0</v>
      </c>
    </row>
    <row r="195" spans="1:53" ht="38.25">
      <c r="A195" s="89">
        <v>7</v>
      </c>
      <c r="B195" s="110" t="s">
        <v>214</v>
      </c>
      <c r="C195" s="115" t="s">
        <v>215</v>
      </c>
      <c r="D195" s="111" t="s">
        <v>207</v>
      </c>
      <c r="E195" s="115"/>
      <c r="F195" s="115"/>
      <c r="G195" s="115" t="s">
        <v>223</v>
      </c>
      <c r="H195" s="347">
        <v>23</v>
      </c>
      <c r="I195" s="112"/>
      <c r="J195" s="80">
        <f t="shared" si="38"/>
        <v>0</v>
      </c>
      <c r="K195" s="81"/>
      <c r="L195" s="82">
        <f t="shared" si="39"/>
        <v>0</v>
      </c>
      <c r="M195" s="82">
        <f t="shared" si="40"/>
        <v>0</v>
      </c>
    </row>
    <row r="196" spans="1:53" s="14" customFormat="1" ht="38.25">
      <c r="A196" s="113">
        <v>8</v>
      </c>
      <c r="B196" s="110" t="s">
        <v>216</v>
      </c>
      <c r="C196" s="111" t="s">
        <v>217</v>
      </c>
      <c r="D196" s="111" t="s">
        <v>207</v>
      </c>
      <c r="E196" s="111"/>
      <c r="F196" s="111"/>
      <c r="G196" s="111" t="s">
        <v>204</v>
      </c>
      <c r="H196" s="348">
        <v>10</v>
      </c>
      <c r="I196" s="112"/>
      <c r="J196" s="80">
        <f t="shared" si="38"/>
        <v>0</v>
      </c>
      <c r="K196" s="81"/>
      <c r="L196" s="82">
        <f t="shared" si="39"/>
        <v>0</v>
      </c>
      <c r="M196" s="82">
        <f t="shared" si="40"/>
        <v>0</v>
      </c>
    </row>
    <row r="197" spans="1:53" s="83" customFormat="1">
      <c r="A197" s="89">
        <v>9</v>
      </c>
      <c r="B197" s="116" t="s">
        <v>992</v>
      </c>
      <c r="C197" s="115" t="s">
        <v>218</v>
      </c>
      <c r="D197" s="111" t="s">
        <v>207</v>
      </c>
      <c r="E197" s="115"/>
      <c r="F197" s="115"/>
      <c r="G197" s="115" t="s">
        <v>224</v>
      </c>
      <c r="H197" s="347">
        <v>26</v>
      </c>
      <c r="I197" s="112"/>
      <c r="J197" s="80">
        <f t="shared" si="38"/>
        <v>0</v>
      </c>
      <c r="K197" s="81"/>
      <c r="L197" s="82">
        <f t="shared" si="39"/>
        <v>0</v>
      </c>
      <c r="M197" s="82">
        <f t="shared" si="40"/>
        <v>0</v>
      </c>
    </row>
    <row r="198" spans="1:53" s="83" customFormat="1">
      <c r="A198" s="89">
        <v>10</v>
      </c>
      <c r="B198" s="91" t="s">
        <v>219</v>
      </c>
      <c r="C198" s="87" t="s">
        <v>220</v>
      </c>
      <c r="D198" s="111" t="s">
        <v>207</v>
      </c>
      <c r="E198" s="87"/>
      <c r="F198" s="87"/>
      <c r="G198" s="87" t="s">
        <v>225</v>
      </c>
      <c r="H198" s="223">
        <v>6</v>
      </c>
      <c r="I198" s="112"/>
      <c r="J198" s="80">
        <f t="shared" si="38"/>
        <v>0</v>
      </c>
      <c r="K198" s="81"/>
      <c r="L198" s="82">
        <f t="shared" si="39"/>
        <v>0</v>
      </c>
      <c r="M198" s="82">
        <f t="shared" si="40"/>
        <v>0</v>
      </c>
    </row>
    <row r="199" spans="1:53" s="83" customFormat="1">
      <c r="A199" s="113">
        <v>11</v>
      </c>
      <c r="B199" s="110" t="s">
        <v>221</v>
      </c>
      <c r="C199" s="111" t="s">
        <v>222</v>
      </c>
      <c r="D199" s="111" t="s">
        <v>207</v>
      </c>
      <c r="E199" s="115"/>
      <c r="F199" s="115"/>
      <c r="G199" s="115" t="s">
        <v>17</v>
      </c>
      <c r="H199" s="347">
        <v>1</v>
      </c>
      <c r="I199" s="112"/>
      <c r="J199" s="80">
        <f t="shared" si="38"/>
        <v>0</v>
      </c>
      <c r="K199" s="81"/>
      <c r="L199" s="82">
        <f t="shared" si="39"/>
        <v>0</v>
      </c>
      <c r="M199" s="82">
        <f t="shared" si="40"/>
        <v>0</v>
      </c>
    </row>
    <row r="200" spans="1:53" s="83" customFormat="1">
      <c r="A200" s="489" t="s">
        <v>865</v>
      </c>
      <c r="B200" s="490"/>
      <c r="C200" s="490"/>
      <c r="D200" s="490"/>
      <c r="E200" s="490"/>
      <c r="F200" s="490"/>
      <c r="G200" s="490"/>
      <c r="H200" s="490"/>
      <c r="I200" s="491"/>
      <c r="J200" s="467">
        <f>SUM(J189:J199)</f>
        <v>0</v>
      </c>
      <c r="K200" s="468"/>
      <c r="L200" s="469">
        <f>SUM(L189:L199)</f>
        <v>0</v>
      </c>
      <c r="M200" s="459">
        <f>SUM(M189:M199)</f>
        <v>0</v>
      </c>
    </row>
    <row r="201" spans="1:53" s="83" customFormat="1" ht="17.100000000000001" customHeight="1">
      <c r="A201" s="3"/>
      <c r="B201" s="269"/>
      <c r="C201" s="287"/>
      <c r="D201" s="287"/>
      <c r="E201" s="287"/>
      <c r="F201" s="287"/>
      <c r="G201" s="287"/>
      <c r="H201" s="17"/>
      <c r="I201" s="95"/>
      <c r="J201" s="102"/>
      <c r="K201" s="103"/>
      <c r="L201" s="103"/>
      <c r="M201" s="102"/>
    </row>
    <row r="202" spans="1:53" ht="17.100000000000001" customHeight="1"/>
    <row r="203" spans="1:53" s="83" customFormat="1" ht="17.100000000000001" customHeight="1">
      <c r="A203" s="498" t="s">
        <v>866</v>
      </c>
      <c r="B203" s="499"/>
      <c r="C203" s="499"/>
      <c r="D203" s="499"/>
      <c r="E203" s="499"/>
      <c r="F203" s="499"/>
      <c r="G203" s="499"/>
      <c r="H203" s="499"/>
      <c r="I203" s="499"/>
      <c r="J203" s="499"/>
      <c r="K203" s="499"/>
      <c r="L203" s="499"/>
      <c r="M203" s="500"/>
    </row>
    <row r="204" spans="1:53" s="101" customFormat="1" ht="25.5">
      <c r="A204" s="19">
        <v>1</v>
      </c>
      <c r="B204" s="91" t="s">
        <v>226</v>
      </c>
      <c r="C204" s="19" t="s">
        <v>227</v>
      </c>
      <c r="D204" s="87" t="s">
        <v>228</v>
      </c>
      <c r="E204" s="87"/>
      <c r="F204" s="87"/>
      <c r="G204" s="87" t="s">
        <v>199</v>
      </c>
      <c r="H204" s="223">
        <v>2</v>
      </c>
      <c r="I204" s="27"/>
      <c r="J204" s="23">
        <f>H204*I204</f>
        <v>0</v>
      </c>
      <c r="K204" s="24"/>
      <c r="L204" s="25">
        <f>J204*K204</f>
        <v>0</v>
      </c>
      <c r="M204" s="25">
        <f>J204+L204</f>
        <v>0</v>
      </c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</row>
    <row r="205" spans="1:53" s="101" customFormat="1" ht="25.5">
      <c r="A205" s="38">
        <v>2</v>
      </c>
      <c r="B205" s="263" t="s">
        <v>229</v>
      </c>
      <c r="C205" s="38" t="s">
        <v>230</v>
      </c>
      <c r="D205" s="89" t="s">
        <v>228</v>
      </c>
      <c r="E205" s="89"/>
      <c r="F205" s="89"/>
      <c r="G205" s="89" t="s">
        <v>204</v>
      </c>
      <c r="H205" s="374">
        <v>5</v>
      </c>
      <c r="I205" s="28"/>
      <c r="J205" s="23">
        <f t="shared" ref="J205:J206" si="41">H205*I205</f>
        <v>0</v>
      </c>
      <c r="K205" s="24"/>
      <c r="L205" s="25">
        <f t="shared" ref="L205:L206" si="42">J205*K205</f>
        <v>0</v>
      </c>
      <c r="M205" s="25">
        <f t="shared" ref="M205:M206" si="43">J205+L205</f>
        <v>0</v>
      </c>
    </row>
    <row r="206" spans="1:53" s="235" customFormat="1" ht="51">
      <c r="A206" s="19">
        <v>3</v>
      </c>
      <c r="B206" s="91" t="s">
        <v>231</v>
      </c>
      <c r="C206" s="19" t="s">
        <v>232</v>
      </c>
      <c r="D206" s="87" t="s">
        <v>233</v>
      </c>
      <c r="E206" s="87"/>
      <c r="F206" s="87"/>
      <c r="G206" s="87" t="s">
        <v>223</v>
      </c>
      <c r="H206" s="223">
        <v>3</v>
      </c>
      <c r="I206" s="27"/>
      <c r="J206" s="23">
        <f t="shared" si="41"/>
        <v>0</v>
      </c>
      <c r="K206" s="24"/>
      <c r="L206" s="25">
        <f t="shared" si="42"/>
        <v>0</v>
      </c>
      <c r="M206" s="25">
        <f t="shared" si="43"/>
        <v>0</v>
      </c>
    </row>
    <row r="207" spans="1:53" s="351" customFormat="1">
      <c r="A207" s="486" t="s">
        <v>867</v>
      </c>
      <c r="B207" s="487"/>
      <c r="C207" s="487"/>
      <c r="D207" s="487"/>
      <c r="E207" s="487"/>
      <c r="F207" s="487"/>
      <c r="G207" s="487"/>
      <c r="H207" s="487"/>
      <c r="I207" s="488"/>
      <c r="J207" s="464">
        <f>SUM(J204:J206)</f>
        <v>0</v>
      </c>
      <c r="K207" s="465"/>
      <c r="L207" s="466">
        <f>SUM(L204:L206)</f>
        <v>0</v>
      </c>
      <c r="M207" s="463">
        <f>SUM(M204:M206)</f>
        <v>0</v>
      </c>
    </row>
    <row r="208" spans="1:53" s="101" customFormat="1" ht="17.100000000000001" customHeight="1">
      <c r="A208" s="57"/>
      <c r="B208" s="271"/>
      <c r="C208" s="288"/>
      <c r="D208" s="288"/>
      <c r="E208" s="288"/>
      <c r="F208" s="288"/>
      <c r="G208" s="288"/>
      <c r="H208" s="58"/>
      <c r="I208" s="59"/>
      <c r="J208" s="68"/>
      <c r="K208" s="69"/>
      <c r="L208" s="69"/>
      <c r="M208" s="68"/>
    </row>
    <row r="209" spans="1:13" s="83" customFormat="1" ht="17.100000000000001" customHeight="1">
      <c r="A209" s="3"/>
      <c r="B209" s="269"/>
      <c r="C209" s="287"/>
      <c r="D209" s="287"/>
      <c r="E209" s="287"/>
      <c r="F209" s="287"/>
      <c r="G209" s="287"/>
      <c r="H209" s="366"/>
      <c r="I209" s="7"/>
      <c r="J209" s="6"/>
      <c r="K209" s="8"/>
      <c r="L209" s="8"/>
      <c r="M209" s="6"/>
    </row>
    <row r="210" spans="1:13" s="83" customFormat="1" ht="17.100000000000001" customHeight="1">
      <c r="A210" s="498" t="s">
        <v>868</v>
      </c>
      <c r="B210" s="499"/>
      <c r="C210" s="499"/>
      <c r="D210" s="499"/>
      <c r="E210" s="499"/>
      <c r="F210" s="499"/>
      <c r="G210" s="499"/>
      <c r="H210" s="499"/>
      <c r="I210" s="499"/>
      <c r="J210" s="499"/>
      <c r="K210" s="499"/>
      <c r="L210" s="499"/>
      <c r="M210" s="500"/>
    </row>
    <row r="211" spans="1:13" s="83" customFormat="1" ht="25.5">
      <c r="A211" s="89">
        <v>1</v>
      </c>
      <c r="B211" s="91" t="s">
        <v>235</v>
      </c>
      <c r="C211" s="87" t="s">
        <v>236</v>
      </c>
      <c r="D211" s="108" t="s">
        <v>237</v>
      </c>
      <c r="E211" s="87"/>
      <c r="F211" s="87"/>
      <c r="G211" s="87" t="s">
        <v>177</v>
      </c>
      <c r="H211" s="223">
        <v>15</v>
      </c>
      <c r="I211" s="88"/>
      <c r="J211" s="80">
        <f>H211*I211</f>
        <v>0</v>
      </c>
      <c r="K211" s="81"/>
      <c r="L211" s="82">
        <f>J211*K211</f>
        <v>0</v>
      </c>
      <c r="M211" s="82">
        <f>J211+L211</f>
        <v>0</v>
      </c>
    </row>
    <row r="212" spans="1:13" s="83" customFormat="1" ht="38.25">
      <c r="A212" s="89">
        <v>2</v>
      </c>
      <c r="B212" s="117" t="s">
        <v>238</v>
      </c>
      <c r="C212" s="108" t="s">
        <v>239</v>
      </c>
      <c r="D212" s="108" t="s">
        <v>240</v>
      </c>
      <c r="E212" s="118"/>
      <c r="F212" s="118"/>
      <c r="G212" s="118" t="s">
        <v>57</v>
      </c>
      <c r="H212" s="412">
        <v>70</v>
      </c>
      <c r="I212" s="112"/>
      <c r="J212" s="80">
        <f t="shared" ref="J212:J213" si="44">H212*I212</f>
        <v>0</v>
      </c>
      <c r="K212" s="81"/>
      <c r="L212" s="82">
        <f t="shared" ref="L212:L213" si="45">J212*K212</f>
        <v>0</v>
      </c>
      <c r="M212" s="82">
        <f t="shared" ref="M212:M213" si="46">J212+L212</f>
        <v>0</v>
      </c>
    </row>
    <row r="213" spans="1:13" s="170" customFormat="1" ht="25.5">
      <c r="A213" s="87">
        <v>3</v>
      </c>
      <c r="B213" s="93" t="s">
        <v>241</v>
      </c>
      <c r="C213" s="87" t="s">
        <v>242</v>
      </c>
      <c r="D213" s="86" t="s">
        <v>237</v>
      </c>
      <c r="E213" s="87"/>
      <c r="F213" s="87"/>
      <c r="G213" s="87" t="s">
        <v>57</v>
      </c>
      <c r="H213" s="222">
        <v>15</v>
      </c>
      <c r="I213" s="88"/>
      <c r="J213" s="80">
        <f t="shared" si="44"/>
        <v>0</v>
      </c>
      <c r="K213" s="81"/>
      <c r="L213" s="82">
        <f t="shared" si="45"/>
        <v>0</v>
      </c>
      <c r="M213" s="82">
        <f t="shared" si="46"/>
        <v>0</v>
      </c>
    </row>
    <row r="214" spans="1:13" s="101" customFormat="1">
      <c r="A214" s="489" t="s">
        <v>869</v>
      </c>
      <c r="B214" s="490"/>
      <c r="C214" s="490"/>
      <c r="D214" s="490"/>
      <c r="E214" s="490"/>
      <c r="F214" s="490"/>
      <c r="G214" s="490"/>
      <c r="H214" s="490"/>
      <c r="I214" s="491"/>
      <c r="J214" s="467">
        <f>SUM(J211:J213)</f>
        <v>0</v>
      </c>
      <c r="K214" s="468"/>
      <c r="L214" s="469">
        <f>SUM(L211:L213)</f>
        <v>0</v>
      </c>
      <c r="M214" s="459">
        <f>SUM(M211:M213)</f>
        <v>0</v>
      </c>
    </row>
    <row r="215" spans="1:13" s="101" customFormat="1" ht="17.100000000000001" customHeight="1">
      <c r="A215" s="3"/>
      <c r="B215" s="269"/>
      <c r="C215" s="287"/>
      <c r="D215" s="287"/>
      <c r="E215" s="287"/>
      <c r="F215" s="287"/>
      <c r="G215" s="287"/>
      <c r="H215" s="17"/>
      <c r="I215" s="95"/>
      <c r="J215" s="102"/>
      <c r="K215" s="103"/>
      <c r="L215" s="103"/>
      <c r="M215" s="102"/>
    </row>
    <row r="216" spans="1:13" s="83" customFormat="1" ht="17.100000000000001" customHeight="1">
      <c r="A216" s="3"/>
      <c r="B216" s="269"/>
      <c r="C216" s="287"/>
      <c r="D216" s="287"/>
      <c r="E216" s="287"/>
      <c r="F216" s="287"/>
      <c r="G216" s="287"/>
      <c r="H216" s="366"/>
      <c r="I216" s="7"/>
      <c r="J216" s="6"/>
      <c r="K216" s="8"/>
      <c r="L216" s="8"/>
      <c r="M216" s="6"/>
    </row>
    <row r="217" spans="1:13" s="83" customFormat="1" ht="17.100000000000001" customHeight="1">
      <c r="A217" s="492" t="s">
        <v>870</v>
      </c>
      <c r="B217" s="493"/>
      <c r="C217" s="493"/>
      <c r="D217" s="493"/>
      <c r="E217" s="493"/>
      <c r="F217" s="493"/>
      <c r="G217" s="493"/>
      <c r="H217" s="493"/>
      <c r="I217" s="493"/>
      <c r="J217" s="493"/>
      <c r="K217" s="493"/>
      <c r="L217" s="493"/>
      <c r="M217" s="494"/>
    </row>
    <row r="218" spans="1:13" s="83" customFormat="1">
      <c r="A218" s="230">
        <v>1</v>
      </c>
      <c r="B218" s="260" t="s">
        <v>913</v>
      </c>
      <c r="C218" s="261" t="s">
        <v>638</v>
      </c>
      <c r="D218" s="261" t="s">
        <v>203</v>
      </c>
      <c r="E218" s="261"/>
      <c r="F218" s="261"/>
      <c r="G218" s="261" t="s">
        <v>204</v>
      </c>
      <c r="H218" s="367">
        <v>3</v>
      </c>
      <c r="I218" s="246"/>
      <c r="J218" s="211">
        <f>H218*I218</f>
        <v>0</v>
      </c>
      <c r="K218" s="209"/>
      <c r="L218" s="212">
        <f>J218*K218</f>
        <v>0</v>
      </c>
      <c r="M218" s="212">
        <f>J218+L218</f>
        <v>0</v>
      </c>
    </row>
    <row r="219" spans="1:13" s="83" customFormat="1">
      <c r="A219" s="356">
        <v>2</v>
      </c>
      <c r="B219" s="240" t="s">
        <v>727</v>
      </c>
      <c r="C219" s="247" t="s">
        <v>573</v>
      </c>
      <c r="D219" s="210" t="s">
        <v>203</v>
      </c>
      <c r="E219" s="210"/>
      <c r="F219" s="210"/>
      <c r="G219" s="210" t="s">
        <v>66</v>
      </c>
      <c r="H219" s="223">
        <v>7</v>
      </c>
      <c r="I219" s="211"/>
      <c r="J219" s="211">
        <f>H219*I219</f>
        <v>0</v>
      </c>
      <c r="K219" s="209"/>
      <c r="L219" s="212">
        <f>J219*K219</f>
        <v>0</v>
      </c>
      <c r="M219" s="212">
        <f>J219+L219</f>
        <v>0</v>
      </c>
    </row>
    <row r="220" spans="1:13" s="83" customFormat="1">
      <c r="A220" s="230">
        <v>3</v>
      </c>
      <c r="B220" s="91" t="s">
        <v>259</v>
      </c>
      <c r="C220" s="290" t="s">
        <v>1000</v>
      </c>
      <c r="D220" s="87" t="s">
        <v>323</v>
      </c>
      <c r="E220" s="210"/>
      <c r="F220" s="210"/>
      <c r="G220" s="210" t="s">
        <v>66</v>
      </c>
      <c r="H220" s="373">
        <v>6</v>
      </c>
      <c r="I220" s="88"/>
      <c r="J220" s="80">
        <f t="shared" ref="J220:J269" si="47">H220*I220</f>
        <v>0</v>
      </c>
      <c r="K220" s="81"/>
      <c r="L220" s="82">
        <f t="shared" ref="L220:L269" si="48">J220*K220</f>
        <v>0</v>
      </c>
      <c r="M220" s="82">
        <f t="shared" ref="M220:M269" si="49">J220+L220</f>
        <v>0</v>
      </c>
    </row>
    <row r="221" spans="1:13" s="83" customFormat="1" ht="25.5">
      <c r="A221" s="230">
        <v>4</v>
      </c>
      <c r="B221" s="143" t="s">
        <v>750</v>
      </c>
      <c r="C221" s="411" t="s">
        <v>986</v>
      </c>
      <c r="D221" s="87" t="s">
        <v>323</v>
      </c>
      <c r="E221" s="210"/>
      <c r="F221" s="210"/>
      <c r="G221" s="210" t="s">
        <v>66</v>
      </c>
      <c r="H221" s="372">
        <v>4</v>
      </c>
      <c r="I221" s="88"/>
      <c r="J221" s="80">
        <f t="shared" si="47"/>
        <v>0</v>
      </c>
      <c r="K221" s="81"/>
      <c r="L221" s="82">
        <f t="shared" si="48"/>
        <v>0</v>
      </c>
      <c r="M221" s="82">
        <f t="shared" si="49"/>
        <v>0</v>
      </c>
    </row>
    <row r="222" spans="1:13" s="83" customFormat="1" ht="22.5" customHeight="1">
      <c r="A222" s="356">
        <v>5</v>
      </c>
      <c r="B222" s="264" t="s">
        <v>1001</v>
      </c>
      <c r="C222" s="204" t="s">
        <v>660</v>
      </c>
      <c r="D222" s="207" t="s">
        <v>323</v>
      </c>
      <c r="E222" s="210"/>
      <c r="F222" s="210"/>
      <c r="G222" s="210" t="s">
        <v>66</v>
      </c>
      <c r="H222" s="222">
        <v>4</v>
      </c>
      <c r="I222" s="403"/>
      <c r="J222" s="211">
        <f t="shared" si="47"/>
        <v>0</v>
      </c>
      <c r="K222" s="209"/>
      <c r="L222" s="212">
        <f t="shared" si="48"/>
        <v>0</v>
      </c>
      <c r="M222" s="212">
        <f t="shared" si="49"/>
        <v>0</v>
      </c>
    </row>
    <row r="223" spans="1:13" s="83" customFormat="1" ht="27.75" customHeight="1">
      <c r="A223" s="230">
        <v>6</v>
      </c>
      <c r="B223" s="91" t="s">
        <v>260</v>
      </c>
      <c r="C223" s="87" t="s">
        <v>261</v>
      </c>
      <c r="D223" s="135" t="s">
        <v>323</v>
      </c>
      <c r="E223" s="210"/>
      <c r="F223" s="210"/>
      <c r="G223" s="210" t="s">
        <v>66</v>
      </c>
      <c r="H223" s="223">
        <v>22</v>
      </c>
      <c r="I223" s="88"/>
      <c r="J223" s="80">
        <f t="shared" si="47"/>
        <v>0</v>
      </c>
      <c r="K223" s="81"/>
      <c r="L223" s="82">
        <f t="shared" si="48"/>
        <v>0</v>
      </c>
      <c r="M223" s="82">
        <f t="shared" si="49"/>
        <v>0</v>
      </c>
    </row>
    <row r="224" spans="1:13" s="83" customFormat="1">
      <c r="A224" s="230">
        <v>7</v>
      </c>
      <c r="B224" s="91" t="s">
        <v>262</v>
      </c>
      <c r="C224" s="87" t="s">
        <v>263</v>
      </c>
      <c r="D224" s="135" t="s">
        <v>323</v>
      </c>
      <c r="E224" s="210"/>
      <c r="F224" s="210"/>
      <c r="G224" s="210" t="s">
        <v>66</v>
      </c>
      <c r="H224" s="223">
        <v>2</v>
      </c>
      <c r="I224" s="88"/>
      <c r="J224" s="80">
        <f t="shared" si="47"/>
        <v>0</v>
      </c>
      <c r="K224" s="81"/>
      <c r="L224" s="82">
        <f t="shared" si="48"/>
        <v>0</v>
      </c>
      <c r="M224" s="82">
        <f t="shared" si="49"/>
        <v>0</v>
      </c>
    </row>
    <row r="225" spans="1:53" s="83" customFormat="1">
      <c r="A225" s="356">
        <v>8</v>
      </c>
      <c r="B225" s="91" t="s">
        <v>264</v>
      </c>
      <c r="C225" s="87" t="s">
        <v>265</v>
      </c>
      <c r="D225" s="135" t="s">
        <v>323</v>
      </c>
      <c r="E225" s="210"/>
      <c r="F225" s="210"/>
      <c r="G225" s="210" t="s">
        <v>66</v>
      </c>
      <c r="H225" s="223">
        <v>12</v>
      </c>
      <c r="I225" s="88"/>
      <c r="J225" s="80">
        <f t="shared" si="47"/>
        <v>0</v>
      </c>
      <c r="K225" s="81"/>
      <c r="L225" s="82">
        <f t="shared" si="48"/>
        <v>0</v>
      </c>
      <c r="M225" s="82">
        <f t="shared" si="49"/>
        <v>0</v>
      </c>
    </row>
    <row r="226" spans="1:53" s="220" customFormat="1">
      <c r="A226" s="230">
        <v>9</v>
      </c>
      <c r="B226" s="91" t="s">
        <v>266</v>
      </c>
      <c r="C226" s="87" t="s">
        <v>267</v>
      </c>
      <c r="D226" s="135" t="s">
        <v>323</v>
      </c>
      <c r="E226" s="210"/>
      <c r="F226" s="210"/>
      <c r="G226" s="210" t="s">
        <v>66</v>
      </c>
      <c r="H226" s="223">
        <v>12</v>
      </c>
      <c r="I226" s="88"/>
      <c r="J226" s="80">
        <f t="shared" si="47"/>
        <v>0</v>
      </c>
      <c r="K226" s="81"/>
      <c r="L226" s="82">
        <f t="shared" si="48"/>
        <v>0</v>
      </c>
      <c r="M226" s="82">
        <f t="shared" si="49"/>
        <v>0</v>
      </c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</row>
    <row r="227" spans="1:53" s="235" customFormat="1">
      <c r="A227" s="230">
        <v>10</v>
      </c>
      <c r="B227" s="355" t="s">
        <v>987</v>
      </c>
      <c r="C227" s="84" t="s">
        <v>674</v>
      </c>
      <c r="D227" s="135" t="s">
        <v>323</v>
      </c>
      <c r="E227" s="210"/>
      <c r="F227" s="210"/>
      <c r="G227" s="210" t="s">
        <v>66</v>
      </c>
      <c r="H227" s="223">
        <v>3</v>
      </c>
      <c r="I227" s="88"/>
      <c r="J227" s="80">
        <f t="shared" si="47"/>
        <v>0</v>
      </c>
      <c r="K227" s="81"/>
      <c r="L227" s="82">
        <f t="shared" si="48"/>
        <v>0</v>
      </c>
      <c r="M227" s="82">
        <f t="shared" si="49"/>
        <v>0</v>
      </c>
    </row>
    <row r="228" spans="1:53" s="310" customFormat="1" ht="25.5">
      <c r="A228" s="356">
        <v>11</v>
      </c>
      <c r="B228" s="264" t="s">
        <v>751</v>
      </c>
      <c r="C228" s="204" t="s">
        <v>659</v>
      </c>
      <c r="D228" s="207" t="s">
        <v>323</v>
      </c>
      <c r="E228" s="210"/>
      <c r="F228" s="210"/>
      <c r="G228" s="210" t="s">
        <v>66</v>
      </c>
      <c r="H228" s="222">
        <v>17</v>
      </c>
      <c r="I228" s="404"/>
      <c r="J228" s="211">
        <f t="shared" si="47"/>
        <v>0</v>
      </c>
      <c r="K228" s="209"/>
      <c r="L228" s="212">
        <f t="shared" si="48"/>
        <v>0</v>
      </c>
      <c r="M228" s="212">
        <f t="shared" si="49"/>
        <v>0</v>
      </c>
    </row>
    <row r="229" spans="1:53" s="83" customFormat="1" ht="20.25" customHeight="1">
      <c r="A229" s="230">
        <v>12</v>
      </c>
      <c r="B229" s="285" t="s">
        <v>752</v>
      </c>
      <c r="C229" s="205" t="s">
        <v>661</v>
      </c>
      <c r="D229" s="207" t="s">
        <v>323</v>
      </c>
      <c r="E229" s="210"/>
      <c r="F229" s="210"/>
      <c r="G229" s="210" t="s">
        <v>66</v>
      </c>
      <c r="H229" s="222">
        <v>2</v>
      </c>
      <c r="I229" s="405"/>
      <c r="J229" s="211">
        <f t="shared" si="47"/>
        <v>0</v>
      </c>
      <c r="K229" s="209"/>
      <c r="L229" s="212">
        <f t="shared" si="48"/>
        <v>0</v>
      </c>
      <c r="M229" s="212">
        <f t="shared" si="49"/>
        <v>0</v>
      </c>
    </row>
    <row r="230" spans="1:53" s="235" customFormat="1">
      <c r="A230" s="230">
        <v>13</v>
      </c>
      <c r="B230" s="94" t="s">
        <v>268</v>
      </c>
      <c r="C230" s="87" t="s">
        <v>269</v>
      </c>
      <c r="D230" s="87" t="s">
        <v>203</v>
      </c>
      <c r="E230" s="210"/>
      <c r="F230" s="210"/>
      <c r="G230" s="210" t="s">
        <v>66</v>
      </c>
      <c r="H230" s="223">
        <v>3</v>
      </c>
      <c r="I230" s="88"/>
      <c r="J230" s="80">
        <f t="shared" si="47"/>
        <v>0</v>
      </c>
      <c r="K230" s="81"/>
      <c r="L230" s="82">
        <f t="shared" si="48"/>
        <v>0</v>
      </c>
      <c r="M230" s="82">
        <f t="shared" si="49"/>
        <v>0</v>
      </c>
    </row>
    <row r="231" spans="1:53" s="83" customFormat="1" ht="25.5">
      <c r="A231" s="356">
        <v>14</v>
      </c>
      <c r="B231" s="91" t="s">
        <v>270</v>
      </c>
      <c r="C231" s="87" t="s">
        <v>271</v>
      </c>
      <c r="D231" s="87" t="s">
        <v>203</v>
      </c>
      <c r="E231" s="210"/>
      <c r="F231" s="210"/>
      <c r="G231" s="210" t="s">
        <v>66</v>
      </c>
      <c r="H231" s="223">
        <v>3</v>
      </c>
      <c r="I231" s="88"/>
      <c r="J231" s="80">
        <f t="shared" si="47"/>
        <v>0</v>
      </c>
      <c r="K231" s="81"/>
      <c r="L231" s="82">
        <f t="shared" si="48"/>
        <v>0</v>
      </c>
      <c r="M231" s="82">
        <f t="shared" si="49"/>
        <v>0</v>
      </c>
    </row>
    <row r="232" spans="1:53" s="83" customFormat="1">
      <c r="A232" s="230">
        <v>15</v>
      </c>
      <c r="B232" s="186" t="s">
        <v>1011</v>
      </c>
      <c r="C232" s="87" t="s">
        <v>1010</v>
      </c>
      <c r="D232" s="87" t="s">
        <v>203</v>
      </c>
      <c r="E232" s="210"/>
      <c r="F232" s="210"/>
      <c r="G232" s="210" t="s">
        <v>66</v>
      </c>
      <c r="H232" s="223">
        <v>2</v>
      </c>
      <c r="I232" s="88"/>
      <c r="J232" s="80">
        <f t="shared" si="47"/>
        <v>0</v>
      </c>
      <c r="K232" s="81"/>
      <c r="L232" s="82">
        <f t="shared" si="48"/>
        <v>0</v>
      </c>
      <c r="M232" s="82">
        <f t="shared" si="49"/>
        <v>0</v>
      </c>
    </row>
    <row r="233" spans="1:53" s="83" customFormat="1" ht="25.5">
      <c r="A233" s="230">
        <v>16</v>
      </c>
      <c r="B233" s="91" t="s">
        <v>272</v>
      </c>
      <c r="C233" s="87" t="s">
        <v>273</v>
      </c>
      <c r="D233" s="87" t="s">
        <v>203</v>
      </c>
      <c r="E233" s="210"/>
      <c r="F233" s="210"/>
      <c r="G233" s="210" t="s">
        <v>66</v>
      </c>
      <c r="H233" s="223">
        <v>10</v>
      </c>
      <c r="I233" s="88"/>
      <c r="J233" s="80">
        <f t="shared" si="47"/>
        <v>0</v>
      </c>
      <c r="K233" s="81"/>
      <c r="L233" s="82">
        <f t="shared" si="48"/>
        <v>0</v>
      </c>
      <c r="M233" s="82">
        <f t="shared" si="49"/>
        <v>0</v>
      </c>
    </row>
    <row r="234" spans="1:53" s="83" customFormat="1" ht="51">
      <c r="A234" s="356">
        <v>17</v>
      </c>
      <c r="B234" s="91" t="s">
        <v>274</v>
      </c>
      <c r="C234" s="87" t="s">
        <v>275</v>
      </c>
      <c r="D234" s="87" t="s">
        <v>203</v>
      </c>
      <c r="E234" s="210"/>
      <c r="F234" s="210"/>
      <c r="G234" s="210" t="s">
        <v>66</v>
      </c>
      <c r="H234" s="223">
        <v>2</v>
      </c>
      <c r="I234" s="88"/>
      <c r="J234" s="80">
        <f t="shared" si="47"/>
        <v>0</v>
      </c>
      <c r="K234" s="81"/>
      <c r="L234" s="82">
        <f t="shared" si="48"/>
        <v>0</v>
      </c>
      <c r="M234" s="82">
        <f t="shared" si="49"/>
        <v>0</v>
      </c>
    </row>
    <row r="235" spans="1:53" s="83" customFormat="1" ht="26.25">
      <c r="A235" s="230">
        <v>18</v>
      </c>
      <c r="B235" s="93" t="s">
        <v>276</v>
      </c>
      <c r="C235" s="87" t="s">
        <v>277</v>
      </c>
      <c r="D235" s="84" t="s">
        <v>203</v>
      </c>
      <c r="E235" s="87"/>
      <c r="F235" s="87"/>
      <c r="G235" s="87" t="s">
        <v>66</v>
      </c>
      <c r="H235" s="222">
        <v>1</v>
      </c>
      <c r="I235" s="88"/>
      <c r="J235" s="80">
        <f t="shared" si="47"/>
        <v>0</v>
      </c>
      <c r="K235" s="81"/>
      <c r="L235" s="82">
        <f t="shared" si="48"/>
        <v>0</v>
      </c>
      <c r="M235" s="82">
        <f t="shared" si="49"/>
        <v>0</v>
      </c>
    </row>
    <row r="236" spans="1:53" s="83" customFormat="1">
      <c r="A236" s="230">
        <v>19</v>
      </c>
      <c r="B236" s="91" t="s">
        <v>754</v>
      </c>
      <c r="C236" s="87" t="s">
        <v>278</v>
      </c>
      <c r="D236" s="87" t="s">
        <v>203</v>
      </c>
      <c r="E236" s="87"/>
      <c r="F236" s="87"/>
      <c r="G236" s="87" t="s">
        <v>375</v>
      </c>
      <c r="H236" s="223">
        <v>7</v>
      </c>
      <c r="I236" s="88"/>
      <c r="J236" s="80">
        <f t="shared" si="47"/>
        <v>0</v>
      </c>
      <c r="K236" s="81"/>
      <c r="L236" s="82">
        <f t="shared" si="48"/>
        <v>0</v>
      </c>
      <c r="M236" s="82">
        <f t="shared" si="49"/>
        <v>0</v>
      </c>
    </row>
    <row r="237" spans="1:53" s="83" customFormat="1">
      <c r="A237" s="356">
        <v>20</v>
      </c>
      <c r="B237" s="91" t="s">
        <v>755</v>
      </c>
      <c r="C237" s="87" t="s">
        <v>279</v>
      </c>
      <c r="D237" s="87" t="s">
        <v>203</v>
      </c>
      <c r="E237" s="87"/>
      <c r="F237" s="87"/>
      <c r="G237" s="87" t="s">
        <v>171</v>
      </c>
      <c r="H237" s="223">
        <v>15</v>
      </c>
      <c r="I237" s="88"/>
      <c r="J237" s="80">
        <f t="shared" si="47"/>
        <v>0</v>
      </c>
      <c r="K237" s="81"/>
      <c r="L237" s="82">
        <f t="shared" si="48"/>
        <v>0</v>
      </c>
      <c r="M237" s="82">
        <f t="shared" si="49"/>
        <v>0</v>
      </c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</row>
    <row r="238" spans="1:53" s="83" customFormat="1" ht="25.5">
      <c r="A238" s="230">
        <v>21</v>
      </c>
      <c r="B238" s="91" t="s">
        <v>280</v>
      </c>
      <c r="C238" s="87" t="s">
        <v>281</v>
      </c>
      <c r="D238" s="87" t="s">
        <v>203</v>
      </c>
      <c r="E238" s="87"/>
      <c r="F238" s="87"/>
      <c r="G238" s="87" t="s">
        <v>17</v>
      </c>
      <c r="H238" s="223">
        <v>10</v>
      </c>
      <c r="I238" s="88"/>
      <c r="J238" s="80">
        <f t="shared" si="47"/>
        <v>0</v>
      </c>
      <c r="K238" s="81"/>
      <c r="L238" s="82">
        <f t="shared" si="48"/>
        <v>0</v>
      </c>
      <c r="M238" s="82">
        <f t="shared" si="49"/>
        <v>0</v>
      </c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</row>
    <row r="239" spans="1:53" s="83" customFormat="1" ht="25.5">
      <c r="A239" s="230">
        <v>22</v>
      </c>
      <c r="B239" s="91" t="s">
        <v>282</v>
      </c>
      <c r="C239" s="87" t="s">
        <v>283</v>
      </c>
      <c r="D239" s="87" t="s">
        <v>203</v>
      </c>
      <c r="E239" s="87"/>
      <c r="F239" s="87"/>
      <c r="G239" s="87" t="s">
        <v>17</v>
      </c>
      <c r="H239" s="223">
        <v>7</v>
      </c>
      <c r="I239" s="88"/>
      <c r="J239" s="80">
        <f t="shared" si="47"/>
        <v>0</v>
      </c>
      <c r="K239" s="81"/>
      <c r="L239" s="82">
        <f t="shared" si="48"/>
        <v>0</v>
      </c>
      <c r="M239" s="82">
        <f t="shared" si="49"/>
        <v>0</v>
      </c>
    </row>
    <row r="240" spans="1:53" s="83" customFormat="1" ht="25.5">
      <c r="A240" s="356">
        <v>23</v>
      </c>
      <c r="B240" s="91" t="s">
        <v>756</v>
      </c>
      <c r="C240" s="87" t="s">
        <v>284</v>
      </c>
      <c r="D240" s="87" t="s">
        <v>203</v>
      </c>
      <c r="E240" s="87"/>
      <c r="F240" s="87"/>
      <c r="G240" s="87" t="s">
        <v>66</v>
      </c>
      <c r="H240" s="223">
        <v>3</v>
      </c>
      <c r="I240" s="88"/>
      <c r="J240" s="80">
        <f t="shared" si="47"/>
        <v>0</v>
      </c>
      <c r="K240" s="81"/>
      <c r="L240" s="82">
        <f t="shared" si="48"/>
        <v>0</v>
      </c>
      <c r="M240" s="82">
        <f t="shared" si="49"/>
        <v>0</v>
      </c>
    </row>
    <row r="241" spans="1:53" s="83" customFormat="1">
      <c r="A241" s="230">
        <v>24</v>
      </c>
      <c r="B241" s="132" t="s">
        <v>574</v>
      </c>
      <c r="C241" s="289" t="s">
        <v>575</v>
      </c>
      <c r="D241" s="149" t="s">
        <v>203</v>
      </c>
      <c r="E241" s="149"/>
      <c r="F241" s="149"/>
      <c r="G241" s="149" t="s">
        <v>66</v>
      </c>
      <c r="H241" s="365">
        <v>5</v>
      </c>
      <c r="I241" s="188"/>
      <c r="J241" s="80">
        <f t="shared" si="47"/>
        <v>0</v>
      </c>
      <c r="K241" s="81"/>
      <c r="L241" s="82">
        <f t="shared" si="48"/>
        <v>0</v>
      </c>
      <c r="M241" s="82">
        <f t="shared" si="49"/>
        <v>0</v>
      </c>
    </row>
    <row r="242" spans="1:53" s="83" customFormat="1">
      <c r="A242" s="230">
        <v>25</v>
      </c>
      <c r="B242" s="270" t="s">
        <v>632</v>
      </c>
      <c r="C242" s="301" t="s">
        <v>633</v>
      </c>
      <c r="D242" s="301" t="s">
        <v>203</v>
      </c>
      <c r="E242" s="301"/>
      <c r="F242" s="301"/>
      <c r="G242" s="301" t="s">
        <v>204</v>
      </c>
      <c r="H242" s="307">
        <v>1</v>
      </c>
      <c r="I242" s="357"/>
      <c r="J242" s="211">
        <f t="shared" si="47"/>
        <v>0</v>
      </c>
      <c r="K242" s="209"/>
      <c r="L242" s="212">
        <f t="shared" si="48"/>
        <v>0</v>
      </c>
      <c r="M242" s="212">
        <f t="shared" si="49"/>
        <v>0</v>
      </c>
    </row>
    <row r="243" spans="1:53" s="83" customFormat="1">
      <c r="A243" s="356">
        <v>26</v>
      </c>
      <c r="B243" s="91" t="s">
        <v>760</v>
      </c>
      <c r="C243" s="92" t="s">
        <v>293</v>
      </c>
      <c r="D243" s="87" t="s">
        <v>203</v>
      </c>
      <c r="E243" s="87"/>
      <c r="F243" s="87"/>
      <c r="G243" s="87" t="s">
        <v>1004</v>
      </c>
      <c r="H243" s="223">
        <v>2</v>
      </c>
      <c r="I243" s="112"/>
      <c r="J243" s="80">
        <f t="shared" si="47"/>
        <v>0</v>
      </c>
      <c r="K243" s="81"/>
      <c r="L243" s="82">
        <f t="shared" si="48"/>
        <v>0</v>
      </c>
      <c r="M243" s="82">
        <f t="shared" si="49"/>
        <v>0</v>
      </c>
    </row>
    <row r="244" spans="1:53" s="83" customFormat="1">
      <c r="A244" s="230">
        <v>27</v>
      </c>
      <c r="B244" s="143" t="s">
        <v>749</v>
      </c>
      <c r="C244" s="149" t="s">
        <v>707</v>
      </c>
      <c r="D244" s="149" t="s">
        <v>203</v>
      </c>
      <c r="E244" s="149"/>
      <c r="F244" s="149"/>
      <c r="G244" s="149" t="s">
        <v>66</v>
      </c>
      <c r="H244" s="307">
        <v>1</v>
      </c>
      <c r="I244" s="234"/>
      <c r="J244" s="80">
        <f t="shared" si="47"/>
        <v>0</v>
      </c>
      <c r="K244" s="81"/>
      <c r="L244" s="82">
        <f t="shared" si="48"/>
        <v>0</v>
      </c>
      <c r="M244" s="82">
        <f t="shared" si="49"/>
        <v>0</v>
      </c>
    </row>
    <row r="245" spans="1:53" s="83" customFormat="1">
      <c r="A245" s="230">
        <v>28</v>
      </c>
      <c r="B245" s="91" t="s">
        <v>285</v>
      </c>
      <c r="C245" s="87" t="s">
        <v>286</v>
      </c>
      <c r="D245" s="87" t="s">
        <v>203</v>
      </c>
      <c r="E245" s="149"/>
      <c r="F245" s="149"/>
      <c r="G245" s="149" t="s">
        <v>66</v>
      </c>
      <c r="H245" s="223">
        <v>5</v>
      </c>
      <c r="I245" s="88"/>
      <c r="J245" s="80">
        <f t="shared" si="47"/>
        <v>0</v>
      </c>
      <c r="K245" s="81"/>
      <c r="L245" s="82">
        <f t="shared" si="48"/>
        <v>0</v>
      </c>
      <c r="M245" s="82">
        <f t="shared" si="49"/>
        <v>0</v>
      </c>
    </row>
    <row r="246" spans="1:53" s="83" customFormat="1">
      <c r="A246" s="356">
        <v>29</v>
      </c>
      <c r="B246" s="232" t="s">
        <v>287</v>
      </c>
      <c r="C246" s="115" t="s">
        <v>288</v>
      </c>
      <c r="D246" s="108" t="s">
        <v>203</v>
      </c>
      <c r="E246" s="149"/>
      <c r="F246" s="149"/>
      <c r="G246" s="149" t="s">
        <v>66</v>
      </c>
      <c r="H246" s="347">
        <v>5</v>
      </c>
      <c r="I246" s="120"/>
      <c r="J246" s="80">
        <f t="shared" si="47"/>
        <v>0</v>
      </c>
      <c r="K246" s="81"/>
      <c r="L246" s="82">
        <f t="shared" si="48"/>
        <v>0</v>
      </c>
      <c r="M246" s="82">
        <f t="shared" si="49"/>
        <v>0</v>
      </c>
    </row>
    <row r="247" spans="1:53" s="83" customFormat="1" ht="38.25">
      <c r="A247" s="230">
        <v>30</v>
      </c>
      <c r="B247" s="91" t="s">
        <v>757</v>
      </c>
      <c r="C247" s="87" t="s">
        <v>289</v>
      </c>
      <c r="D247" s="87" t="s">
        <v>203</v>
      </c>
      <c r="E247" s="149"/>
      <c r="F247" s="149"/>
      <c r="G247" s="149" t="s">
        <v>66</v>
      </c>
      <c r="H247" s="223">
        <v>5</v>
      </c>
      <c r="I247" s="88"/>
      <c r="J247" s="80">
        <f t="shared" si="47"/>
        <v>0</v>
      </c>
      <c r="K247" s="81"/>
      <c r="L247" s="82">
        <f t="shared" si="48"/>
        <v>0</v>
      </c>
      <c r="M247" s="82">
        <f t="shared" si="49"/>
        <v>0</v>
      </c>
    </row>
    <row r="248" spans="1:53" s="83" customFormat="1" ht="38.25">
      <c r="A248" s="230">
        <v>31</v>
      </c>
      <c r="B248" s="91" t="s">
        <v>758</v>
      </c>
      <c r="C248" s="121" t="s">
        <v>290</v>
      </c>
      <c r="D248" s="87" t="s">
        <v>203</v>
      </c>
      <c r="E248" s="149"/>
      <c r="F248" s="149"/>
      <c r="G248" s="149" t="s">
        <v>66</v>
      </c>
      <c r="H248" s="349">
        <v>2</v>
      </c>
      <c r="I248" s="122"/>
      <c r="J248" s="80">
        <f t="shared" si="47"/>
        <v>0</v>
      </c>
      <c r="K248" s="81"/>
      <c r="L248" s="82">
        <f t="shared" si="48"/>
        <v>0</v>
      </c>
      <c r="M248" s="82">
        <f t="shared" si="49"/>
        <v>0</v>
      </c>
    </row>
    <row r="249" spans="1:53" s="83" customFormat="1">
      <c r="A249" s="356">
        <v>32</v>
      </c>
      <c r="B249" s="91" t="s">
        <v>918</v>
      </c>
      <c r="C249" s="87" t="s">
        <v>291</v>
      </c>
      <c r="D249" s="87" t="s">
        <v>203</v>
      </c>
      <c r="E249" s="87"/>
      <c r="F249" s="87"/>
      <c r="G249" s="87" t="s">
        <v>1004</v>
      </c>
      <c r="H249" s="223">
        <v>5</v>
      </c>
      <c r="I249" s="88"/>
      <c r="J249" s="80">
        <f t="shared" si="47"/>
        <v>0</v>
      </c>
      <c r="K249" s="81"/>
      <c r="L249" s="82">
        <f t="shared" si="48"/>
        <v>0</v>
      </c>
      <c r="M249" s="82">
        <f t="shared" si="49"/>
        <v>0</v>
      </c>
    </row>
    <row r="250" spans="1:53" s="101" customFormat="1" ht="38.25">
      <c r="A250" s="230">
        <v>33</v>
      </c>
      <c r="B250" s="91" t="s">
        <v>759</v>
      </c>
      <c r="C250" s="87" t="s">
        <v>292</v>
      </c>
      <c r="D250" s="87" t="s">
        <v>203</v>
      </c>
      <c r="E250" s="87"/>
      <c r="F250" s="87"/>
      <c r="G250" s="87" t="s">
        <v>57</v>
      </c>
      <c r="H250" s="223">
        <v>10</v>
      </c>
      <c r="I250" s="88"/>
      <c r="J250" s="80">
        <f t="shared" si="47"/>
        <v>0</v>
      </c>
      <c r="K250" s="81"/>
      <c r="L250" s="82">
        <f t="shared" si="48"/>
        <v>0</v>
      </c>
      <c r="M250" s="82">
        <f t="shared" si="49"/>
        <v>0</v>
      </c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</row>
    <row r="251" spans="1:53" s="101" customFormat="1">
      <c r="A251" s="230">
        <v>34</v>
      </c>
      <c r="B251" s="132" t="s">
        <v>761</v>
      </c>
      <c r="C251" s="289" t="s">
        <v>577</v>
      </c>
      <c r="D251" s="149" t="s">
        <v>203</v>
      </c>
      <c r="E251" s="149"/>
      <c r="F251" s="149"/>
      <c r="G251" s="149" t="s">
        <v>66</v>
      </c>
      <c r="H251" s="227">
        <v>6</v>
      </c>
      <c r="I251" s="188"/>
      <c r="J251" s="80">
        <f t="shared" si="47"/>
        <v>0</v>
      </c>
      <c r="K251" s="81"/>
      <c r="L251" s="82">
        <f t="shared" si="48"/>
        <v>0</v>
      </c>
      <c r="M251" s="82">
        <f t="shared" si="49"/>
        <v>0</v>
      </c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</row>
    <row r="252" spans="1:53" s="220" customFormat="1">
      <c r="A252" s="356">
        <v>35</v>
      </c>
      <c r="B252" s="132" t="s">
        <v>762</v>
      </c>
      <c r="C252" s="290" t="s">
        <v>576</v>
      </c>
      <c r="D252" s="149" t="s">
        <v>203</v>
      </c>
      <c r="E252" s="149"/>
      <c r="F252" s="149"/>
      <c r="G252" s="149" t="s">
        <v>66</v>
      </c>
      <c r="H252" s="365">
        <v>6</v>
      </c>
      <c r="I252" s="188"/>
      <c r="J252" s="80">
        <f t="shared" si="47"/>
        <v>0</v>
      </c>
      <c r="K252" s="81"/>
      <c r="L252" s="82">
        <f t="shared" si="48"/>
        <v>0</v>
      </c>
      <c r="M252" s="82">
        <f t="shared" si="49"/>
        <v>0</v>
      </c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</row>
    <row r="253" spans="1:53" s="101" customFormat="1">
      <c r="A253" s="230">
        <v>36</v>
      </c>
      <c r="B253" s="257" t="s">
        <v>763</v>
      </c>
      <c r="C253" s="291" t="s">
        <v>684</v>
      </c>
      <c r="D253" s="87" t="s">
        <v>203</v>
      </c>
      <c r="E253" s="87"/>
      <c r="F253" s="87"/>
      <c r="G253" s="87" t="s">
        <v>1005</v>
      </c>
      <c r="H253" s="349">
        <v>1</v>
      </c>
      <c r="I253" s="88"/>
      <c r="J253" s="80">
        <f t="shared" si="47"/>
        <v>0</v>
      </c>
      <c r="K253" s="81"/>
      <c r="L253" s="82">
        <f t="shared" si="48"/>
        <v>0</v>
      </c>
      <c r="M253" s="82">
        <f t="shared" si="49"/>
        <v>0</v>
      </c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</row>
    <row r="254" spans="1:53" s="11" customFormat="1">
      <c r="A254" s="230">
        <v>37</v>
      </c>
      <c r="B254" s="123" t="s">
        <v>764</v>
      </c>
      <c r="C254" s="233" t="s">
        <v>294</v>
      </c>
      <c r="D254" s="124" t="s">
        <v>203</v>
      </c>
      <c r="E254" s="124"/>
      <c r="F254" s="124"/>
      <c r="G254" s="124" t="s">
        <v>66</v>
      </c>
      <c r="H254" s="379">
        <v>3</v>
      </c>
      <c r="I254" s="125"/>
      <c r="J254" s="80">
        <f t="shared" si="47"/>
        <v>0</v>
      </c>
      <c r="K254" s="81"/>
      <c r="L254" s="82">
        <f t="shared" si="48"/>
        <v>0</v>
      </c>
      <c r="M254" s="82">
        <f t="shared" si="49"/>
        <v>0</v>
      </c>
    </row>
    <row r="255" spans="1:53" s="226" customFormat="1" ht="25.5">
      <c r="A255" s="356">
        <v>38</v>
      </c>
      <c r="B255" s="91" t="s">
        <v>295</v>
      </c>
      <c r="C255" s="87" t="s">
        <v>296</v>
      </c>
      <c r="D255" s="87" t="s">
        <v>203</v>
      </c>
      <c r="E255" s="124"/>
      <c r="F255" s="124"/>
      <c r="G255" s="124" t="s">
        <v>66</v>
      </c>
      <c r="H255" s="223">
        <v>5</v>
      </c>
      <c r="I255" s="125"/>
      <c r="J255" s="80">
        <f t="shared" si="47"/>
        <v>0</v>
      </c>
      <c r="K255" s="81"/>
      <c r="L255" s="82">
        <f t="shared" si="48"/>
        <v>0</v>
      </c>
      <c r="M255" s="82">
        <f t="shared" si="49"/>
        <v>0</v>
      </c>
    </row>
    <row r="256" spans="1:53" s="226" customFormat="1" ht="25.5">
      <c r="A256" s="230">
        <v>39</v>
      </c>
      <c r="B256" s="91" t="s">
        <v>297</v>
      </c>
      <c r="C256" s="87" t="s">
        <v>298</v>
      </c>
      <c r="D256" s="87" t="s">
        <v>203</v>
      </c>
      <c r="E256" s="124"/>
      <c r="F256" s="124"/>
      <c r="G256" s="124" t="s">
        <v>66</v>
      </c>
      <c r="H256" s="223">
        <v>5</v>
      </c>
      <c r="I256" s="88"/>
      <c r="J256" s="80">
        <f t="shared" si="47"/>
        <v>0</v>
      </c>
      <c r="K256" s="81"/>
      <c r="L256" s="82">
        <f t="shared" si="48"/>
        <v>0</v>
      </c>
      <c r="M256" s="82">
        <f t="shared" si="49"/>
        <v>0</v>
      </c>
    </row>
    <row r="257" spans="1:53" ht="25.5">
      <c r="A257" s="230">
        <v>40</v>
      </c>
      <c r="B257" s="94" t="s">
        <v>765</v>
      </c>
      <c r="C257" s="119" t="s">
        <v>299</v>
      </c>
      <c r="D257" s="119" t="s">
        <v>203</v>
      </c>
      <c r="E257" s="124"/>
      <c r="F257" s="124"/>
      <c r="G257" s="124" t="s">
        <v>66</v>
      </c>
      <c r="H257" s="223">
        <v>50</v>
      </c>
      <c r="I257" s="88"/>
      <c r="J257" s="80">
        <f t="shared" si="47"/>
        <v>0</v>
      </c>
      <c r="K257" s="81"/>
      <c r="L257" s="82">
        <f t="shared" si="48"/>
        <v>0</v>
      </c>
      <c r="M257" s="82">
        <f t="shared" si="49"/>
        <v>0</v>
      </c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</row>
    <row r="258" spans="1:53" s="235" customFormat="1" ht="25.5">
      <c r="A258" s="356">
        <v>41</v>
      </c>
      <c r="B258" s="91" t="s">
        <v>769</v>
      </c>
      <c r="C258" s="87" t="s">
        <v>300</v>
      </c>
      <c r="D258" s="87" t="s">
        <v>203</v>
      </c>
      <c r="E258" s="124"/>
      <c r="F258" s="124"/>
      <c r="G258" s="124" t="s">
        <v>66</v>
      </c>
      <c r="H258" s="223">
        <v>30</v>
      </c>
      <c r="I258" s="88"/>
      <c r="J258" s="80">
        <f t="shared" si="47"/>
        <v>0</v>
      </c>
      <c r="K258" s="81"/>
      <c r="L258" s="82">
        <f t="shared" si="48"/>
        <v>0</v>
      </c>
      <c r="M258" s="82">
        <f t="shared" si="49"/>
        <v>0</v>
      </c>
    </row>
    <row r="259" spans="1:53" s="235" customFormat="1" ht="25.5">
      <c r="A259" s="230">
        <v>42</v>
      </c>
      <c r="B259" s="91" t="s">
        <v>768</v>
      </c>
      <c r="C259" s="87" t="s">
        <v>301</v>
      </c>
      <c r="D259" s="87" t="s">
        <v>203</v>
      </c>
      <c r="E259" s="124"/>
      <c r="F259" s="124"/>
      <c r="G259" s="124" t="s">
        <v>66</v>
      </c>
      <c r="H259" s="223">
        <v>25</v>
      </c>
      <c r="I259" s="88"/>
      <c r="J259" s="80">
        <f t="shared" si="47"/>
        <v>0</v>
      </c>
      <c r="K259" s="81"/>
      <c r="L259" s="82">
        <f t="shared" si="48"/>
        <v>0</v>
      </c>
      <c r="M259" s="82">
        <f t="shared" si="49"/>
        <v>0</v>
      </c>
    </row>
    <row r="260" spans="1:53" s="83" customFormat="1" ht="25.5">
      <c r="A260" s="230">
        <v>43</v>
      </c>
      <c r="B260" s="91" t="s">
        <v>767</v>
      </c>
      <c r="C260" s="87" t="s">
        <v>303</v>
      </c>
      <c r="D260" s="87" t="s">
        <v>203</v>
      </c>
      <c r="E260" s="124"/>
      <c r="F260" s="124"/>
      <c r="G260" s="124" t="s">
        <v>66</v>
      </c>
      <c r="H260" s="223">
        <v>13</v>
      </c>
      <c r="I260" s="88"/>
      <c r="J260" s="80">
        <f t="shared" si="47"/>
        <v>0</v>
      </c>
      <c r="K260" s="81"/>
      <c r="L260" s="82">
        <f t="shared" si="48"/>
        <v>0</v>
      </c>
      <c r="M260" s="82">
        <f t="shared" si="49"/>
        <v>0</v>
      </c>
    </row>
    <row r="261" spans="1:53" s="83" customFormat="1" ht="25.5">
      <c r="A261" s="356">
        <v>44</v>
      </c>
      <c r="B261" s="91" t="s">
        <v>766</v>
      </c>
      <c r="C261" s="87" t="s">
        <v>302</v>
      </c>
      <c r="D261" s="87" t="s">
        <v>203</v>
      </c>
      <c r="E261" s="124"/>
      <c r="F261" s="124"/>
      <c r="G261" s="124" t="s">
        <v>66</v>
      </c>
      <c r="H261" s="223">
        <v>3</v>
      </c>
      <c r="I261" s="88"/>
      <c r="J261" s="80">
        <f t="shared" si="47"/>
        <v>0</v>
      </c>
      <c r="K261" s="81"/>
      <c r="L261" s="82">
        <f t="shared" si="48"/>
        <v>0</v>
      </c>
      <c r="M261" s="82">
        <f t="shared" si="49"/>
        <v>0</v>
      </c>
    </row>
    <row r="262" spans="1:53" s="83" customFormat="1">
      <c r="A262" s="230">
        <v>45</v>
      </c>
      <c r="B262" s="126" t="s">
        <v>304</v>
      </c>
      <c r="C262" s="127" t="s">
        <v>305</v>
      </c>
      <c r="D262" s="127" t="s">
        <v>203</v>
      </c>
      <c r="E262" s="124"/>
      <c r="F262" s="124"/>
      <c r="G262" s="124" t="s">
        <v>66</v>
      </c>
      <c r="H262" s="223">
        <v>20</v>
      </c>
      <c r="I262" s="88"/>
      <c r="J262" s="80">
        <f t="shared" si="47"/>
        <v>0</v>
      </c>
      <c r="K262" s="81"/>
      <c r="L262" s="82">
        <f t="shared" si="48"/>
        <v>0</v>
      </c>
      <c r="M262" s="82">
        <f t="shared" si="49"/>
        <v>0</v>
      </c>
    </row>
    <row r="263" spans="1:53" s="83" customFormat="1" ht="25.5">
      <c r="A263" s="230">
        <v>46</v>
      </c>
      <c r="B263" s="91" t="s">
        <v>770</v>
      </c>
      <c r="C263" s="128" t="s">
        <v>306</v>
      </c>
      <c r="D263" s="87" t="s">
        <v>203</v>
      </c>
      <c r="E263" s="87"/>
      <c r="F263" s="87"/>
      <c r="G263" s="87" t="s">
        <v>1004</v>
      </c>
      <c r="H263" s="223">
        <v>2</v>
      </c>
      <c r="I263" s="88"/>
      <c r="J263" s="80">
        <f t="shared" si="47"/>
        <v>0</v>
      </c>
      <c r="K263" s="81"/>
      <c r="L263" s="82">
        <f t="shared" si="48"/>
        <v>0</v>
      </c>
      <c r="M263" s="82">
        <f t="shared" si="49"/>
        <v>0</v>
      </c>
    </row>
    <row r="264" spans="1:53" s="83" customFormat="1" ht="38.25">
      <c r="A264" s="356">
        <v>47</v>
      </c>
      <c r="B264" s="389" t="s">
        <v>850</v>
      </c>
      <c r="C264" s="390" t="s">
        <v>720</v>
      </c>
      <c r="D264" s="413" t="s">
        <v>731</v>
      </c>
      <c r="E264" s="391"/>
      <c r="F264" s="391"/>
      <c r="G264" s="391" t="s">
        <v>721</v>
      </c>
      <c r="H264" s="223">
        <v>2</v>
      </c>
      <c r="I264" s="206"/>
      <c r="J264" s="198">
        <f t="shared" si="47"/>
        <v>0</v>
      </c>
      <c r="K264" s="199"/>
      <c r="L264" s="200">
        <f t="shared" si="48"/>
        <v>0</v>
      </c>
      <c r="M264" s="200">
        <f t="shared" si="49"/>
        <v>0</v>
      </c>
    </row>
    <row r="265" spans="1:53" s="83" customFormat="1" ht="25.5">
      <c r="A265" s="230">
        <v>48</v>
      </c>
      <c r="B265" s="389" t="s">
        <v>772</v>
      </c>
      <c r="C265" s="390" t="s">
        <v>717</v>
      </c>
      <c r="D265" s="413" t="s">
        <v>731</v>
      </c>
      <c r="E265" s="391"/>
      <c r="F265" s="391"/>
      <c r="G265" s="391" t="s">
        <v>771</v>
      </c>
      <c r="H265" s="223">
        <v>5</v>
      </c>
      <c r="I265" s="206"/>
      <c r="J265" s="198">
        <f t="shared" si="47"/>
        <v>0</v>
      </c>
      <c r="K265" s="199"/>
      <c r="L265" s="200">
        <f t="shared" si="48"/>
        <v>0</v>
      </c>
      <c r="M265" s="200">
        <f t="shared" si="49"/>
        <v>0</v>
      </c>
    </row>
    <row r="266" spans="1:53" s="83" customFormat="1" ht="25.5">
      <c r="A266" s="230">
        <v>49</v>
      </c>
      <c r="B266" s="91" t="s">
        <v>919</v>
      </c>
      <c r="C266" s="87" t="s">
        <v>307</v>
      </c>
      <c r="D266" s="87" t="s">
        <v>203</v>
      </c>
      <c r="E266" s="87"/>
      <c r="F266" s="87"/>
      <c r="G266" s="87" t="s">
        <v>17</v>
      </c>
      <c r="H266" s="223">
        <v>9</v>
      </c>
      <c r="I266" s="88"/>
      <c r="J266" s="80">
        <f t="shared" si="47"/>
        <v>0</v>
      </c>
      <c r="K266" s="81"/>
      <c r="L266" s="82">
        <f t="shared" si="48"/>
        <v>0</v>
      </c>
      <c r="M266" s="82">
        <f t="shared" si="49"/>
        <v>0</v>
      </c>
    </row>
    <row r="267" spans="1:53" s="83" customFormat="1" ht="38.25">
      <c r="A267" s="356">
        <v>50</v>
      </c>
      <c r="B267" s="389" t="s">
        <v>905</v>
      </c>
      <c r="C267" s="390" t="s">
        <v>719</v>
      </c>
      <c r="D267" s="413" t="s">
        <v>731</v>
      </c>
      <c r="E267" s="391"/>
      <c r="F267" s="391"/>
      <c r="G267" s="391" t="s">
        <v>17</v>
      </c>
      <c r="H267" s="223">
        <v>2</v>
      </c>
      <c r="I267" s="206"/>
      <c r="J267" s="198">
        <f t="shared" si="47"/>
        <v>0</v>
      </c>
      <c r="K267" s="199"/>
      <c r="L267" s="200">
        <f t="shared" si="48"/>
        <v>0</v>
      </c>
      <c r="M267" s="200">
        <f t="shared" si="49"/>
        <v>0</v>
      </c>
    </row>
    <row r="268" spans="1:53" s="101" customFormat="1" ht="38.25">
      <c r="A268" s="230">
        <v>51</v>
      </c>
      <c r="B268" s="389" t="s">
        <v>774</v>
      </c>
      <c r="C268" s="390" t="s">
        <v>718</v>
      </c>
      <c r="D268" s="413" t="s">
        <v>731</v>
      </c>
      <c r="E268" s="391"/>
      <c r="F268" s="391"/>
      <c r="G268" s="391" t="s">
        <v>17</v>
      </c>
      <c r="H268" s="223">
        <v>5</v>
      </c>
      <c r="I268" s="206"/>
      <c r="J268" s="198">
        <f t="shared" si="47"/>
        <v>0</v>
      </c>
      <c r="K268" s="199"/>
      <c r="L268" s="200">
        <f t="shared" si="48"/>
        <v>0</v>
      </c>
      <c r="M268" s="200">
        <f t="shared" si="49"/>
        <v>0</v>
      </c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</row>
    <row r="269" spans="1:53" s="101" customFormat="1" ht="25.5">
      <c r="A269" s="230">
        <v>52</v>
      </c>
      <c r="B269" s="375" t="s">
        <v>775</v>
      </c>
      <c r="C269" s="39" t="s">
        <v>536</v>
      </c>
      <c r="D269" s="19" t="s">
        <v>203</v>
      </c>
      <c r="E269" s="22"/>
      <c r="F269" s="22"/>
      <c r="G269" s="22" t="s">
        <v>17</v>
      </c>
      <c r="H269" s="248">
        <v>5</v>
      </c>
      <c r="I269" s="376"/>
      <c r="J269" s="198">
        <f t="shared" si="47"/>
        <v>0</v>
      </c>
      <c r="K269" s="24"/>
      <c r="L269" s="200">
        <f t="shared" si="48"/>
        <v>0</v>
      </c>
      <c r="M269" s="200">
        <f t="shared" si="49"/>
        <v>0</v>
      </c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</row>
    <row r="270" spans="1:53" s="101" customFormat="1">
      <c r="A270" s="356">
        <v>53</v>
      </c>
      <c r="B270" s="377" t="s">
        <v>773</v>
      </c>
      <c r="C270" s="19" t="s">
        <v>535</v>
      </c>
      <c r="D270" s="19" t="s">
        <v>203</v>
      </c>
      <c r="E270" s="19"/>
      <c r="F270" s="19"/>
      <c r="G270" s="19" t="s">
        <v>17</v>
      </c>
      <c r="H270" s="378">
        <v>5</v>
      </c>
      <c r="I270" s="27"/>
      <c r="J270" s="23">
        <f t="shared" ref="J270:J300" si="50">H270*I270</f>
        <v>0</v>
      </c>
      <c r="K270" s="24"/>
      <c r="L270" s="25">
        <f t="shared" ref="L270:L299" si="51">J270*K270</f>
        <v>0</v>
      </c>
      <c r="M270" s="25">
        <f t="shared" ref="M270:M299" si="52">J270+L270</f>
        <v>0</v>
      </c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</row>
    <row r="271" spans="1:53" s="101" customFormat="1" ht="25.5">
      <c r="A271" s="230">
        <v>54</v>
      </c>
      <c r="B271" s="91" t="s">
        <v>776</v>
      </c>
      <c r="C271" s="87" t="s">
        <v>308</v>
      </c>
      <c r="D271" s="87" t="s">
        <v>203</v>
      </c>
      <c r="E271" s="87"/>
      <c r="F271" s="87"/>
      <c r="G271" s="87" t="s">
        <v>66</v>
      </c>
      <c r="H271" s="223">
        <v>9</v>
      </c>
      <c r="I271" s="88"/>
      <c r="J271" s="80">
        <f t="shared" si="50"/>
        <v>0</v>
      </c>
      <c r="K271" s="81"/>
      <c r="L271" s="82">
        <f t="shared" si="51"/>
        <v>0</v>
      </c>
      <c r="M271" s="82">
        <f t="shared" si="52"/>
        <v>0</v>
      </c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</row>
    <row r="272" spans="1:53" s="83" customFormat="1">
      <c r="A272" s="230">
        <v>55</v>
      </c>
      <c r="B272" s="262" t="s">
        <v>778</v>
      </c>
      <c r="C272" s="135" t="s">
        <v>593</v>
      </c>
      <c r="D272" s="149" t="s">
        <v>203</v>
      </c>
      <c r="E272" s="149"/>
      <c r="F272" s="149"/>
      <c r="G272" s="149" t="s">
        <v>66</v>
      </c>
      <c r="H272" s="365">
        <v>4</v>
      </c>
      <c r="I272" s="243"/>
      <c r="J272" s="80">
        <f t="shared" si="50"/>
        <v>0</v>
      </c>
      <c r="K272" s="81"/>
      <c r="L272" s="82">
        <f t="shared" si="51"/>
        <v>0</v>
      </c>
      <c r="M272" s="82">
        <f t="shared" si="52"/>
        <v>0</v>
      </c>
    </row>
    <row r="273" spans="1:53" s="83" customFormat="1">
      <c r="A273" s="356">
        <v>56</v>
      </c>
      <c r="B273" s="262" t="s">
        <v>777</v>
      </c>
      <c r="C273" s="149" t="s">
        <v>594</v>
      </c>
      <c r="D273" s="149" t="s">
        <v>203</v>
      </c>
      <c r="E273" s="149"/>
      <c r="F273" s="149"/>
      <c r="G273" s="149" t="s">
        <v>66</v>
      </c>
      <c r="H273" s="365">
        <v>4</v>
      </c>
      <c r="I273" s="243"/>
      <c r="J273" s="80">
        <f t="shared" si="50"/>
        <v>0</v>
      </c>
      <c r="K273" s="81"/>
      <c r="L273" s="82">
        <f t="shared" si="51"/>
        <v>0</v>
      </c>
      <c r="M273" s="82">
        <f t="shared" si="52"/>
        <v>0</v>
      </c>
    </row>
    <row r="274" spans="1:53" s="101" customFormat="1">
      <c r="A274" s="230">
        <v>57</v>
      </c>
      <c r="B274" s="91" t="s">
        <v>782</v>
      </c>
      <c r="C274" s="87" t="s">
        <v>309</v>
      </c>
      <c r="D274" s="87" t="s">
        <v>203</v>
      </c>
      <c r="E274" s="87"/>
      <c r="F274" s="87"/>
      <c r="G274" s="87" t="s">
        <v>17</v>
      </c>
      <c r="H274" s="223">
        <v>10</v>
      </c>
      <c r="I274" s="88"/>
      <c r="J274" s="80">
        <f t="shared" si="50"/>
        <v>0</v>
      </c>
      <c r="K274" s="81"/>
      <c r="L274" s="82">
        <f t="shared" si="51"/>
        <v>0</v>
      </c>
      <c r="M274" s="82">
        <f t="shared" si="52"/>
        <v>0</v>
      </c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</row>
    <row r="275" spans="1:53" s="83" customFormat="1">
      <c r="A275" s="230">
        <v>58</v>
      </c>
      <c r="B275" s="91" t="s">
        <v>779</v>
      </c>
      <c r="C275" s="87" t="s">
        <v>310</v>
      </c>
      <c r="D275" s="87" t="s">
        <v>203</v>
      </c>
      <c r="E275" s="87"/>
      <c r="F275" s="87"/>
      <c r="G275" s="87" t="s">
        <v>17</v>
      </c>
      <c r="H275" s="223">
        <v>6</v>
      </c>
      <c r="I275" s="88"/>
      <c r="J275" s="80">
        <f t="shared" si="50"/>
        <v>0</v>
      </c>
      <c r="K275" s="81"/>
      <c r="L275" s="82">
        <f t="shared" si="51"/>
        <v>0</v>
      </c>
      <c r="M275" s="82">
        <f t="shared" si="52"/>
        <v>0</v>
      </c>
    </row>
    <row r="276" spans="1:53" s="83" customFormat="1">
      <c r="A276" s="356">
        <v>59</v>
      </c>
      <c r="B276" s="91" t="s">
        <v>780</v>
      </c>
      <c r="C276" s="87" t="s">
        <v>311</v>
      </c>
      <c r="D276" s="87" t="s">
        <v>203</v>
      </c>
      <c r="E276" s="87"/>
      <c r="F276" s="87"/>
      <c r="G276" s="87" t="s">
        <v>17</v>
      </c>
      <c r="H276" s="223">
        <v>2</v>
      </c>
      <c r="I276" s="88"/>
      <c r="J276" s="80">
        <f t="shared" si="50"/>
        <v>0</v>
      </c>
      <c r="K276" s="81"/>
      <c r="L276" s="82">
        <f t="shared" si="51"/>
        <v>0</v>
      </c>
      <c r="M276" s="82">
        <f t="shared" si="52"/>
        <v>0</v>
      </c>
    </row>
    <row r="277" spans="1:53" s="235" customFormat="1">
      <c r="A277" s="230">
        <v>60</v>
      </c>
      <c r="B277" s="91" t="s">
        <v>781</v>
      </c>
      <c r="C277" s="87" t="s">
        <v>312</v>
      </c>
      <c r="D277" s="87" t="s">
        <v>203</v>
      </c>
      <c r="E277" s="87"/>
      <c r="F277" s="87"/>
      <c r="G277" s="87" t="s">
        <v>17</v>
      </c>
      <c r="H277" s="223">
        <v>4</v>
      </c>
      <c r="I277" s="88"/>
      <c r="J277" s="80">
        <f t="shared" si="50"/>
        <v>0</v>
      </c>
      <c r="K277" s="81"/>
      <c r="L277" s="82">
        <f t="shared" si="51"/>
        <v>0</v>
      </c>
      <c r="M277" s="82">
        <f t="shared" si="52"/>
        <v>0</v>
      </c>
    </row>
    <row r="278" spans="1:53" s="83" customFormat="1">
      <c r="A278" s="230">
        <v>61</v>
      </c>
      <c r="B278" s="91" t="s">
        <v>783</v>
      </c>
      <c r="C278" s="87" t="s">
        <v>313</v>
      </c>
      <c r="D278" s="87" t="s">
        <v>203</v>
      </c>
      <c r="E278" s="87"/>
      <c r="F278" s="87"/>
      <c r="G278" s="87" t="s">
        <v>17</v>
      </c>
      <c r="H278" s="223">
        <v>7</v>
      </c>
      <c r="I278" s="88"/>
      <c r="J278" s="80">
        <f t="shared" si="50"/>
        <v>0</v>
      </c>
      <c r="K278" s="81"/>
      <c r="L278" s="82">
        <f t="shared" si="51"/>
        <v>0</v>
      </c>
      <c r="M278" s="82">
        <f t="shared" si="52"/>
        <v>0</v>
      </c>
      <c r="N278" s="235"/>
      <c r="O278" s="235"/>
      <c r="P278" s="235"/>
      <c r="Q278" s="235"/>
      <c r="R278" s="235"/>
      <c r="S278" s="235"/>
      <c r="T278" s="235"/>
      <c r="U278" s="235"/>
      <c r="V278" s="235"/>
      <c r="W278" s="235"/>
      <c r="X278" s="235"/>
      <c r="Y278" s="235"/>
      <c r="Z278" s="235"/>
      <c r="AA278" s="235"/>
      <c r="AB278" s="235"/>
      <c r="AC278" s="235"/>
      <c r="AD278" s="235"/>
      <c r="AE278" s="235"/>
      <c r="AF278" s="235"/>
      <c r="AG278" s="235"/>
      <c r="AH278" s="235"/>
      <c r="AI278" s="235"/>
      <c r="AJ278" s="235"/>
      <c r="AK278" s="235"/>
      <c r="AL278" s="235"/>
      <c r="AM278" s="235"/>
      <c r="AN278" s="235"/>
      <c r="AO278" s="235"/>
      <c r="AP278" s="235"/>
      <c r="AQ278" s="235"/>
      <c r="AR278" s="235"/>
      <c r="AS278" s="235"/>
      <c r="AT278" s="235"/>
      <c r="AU278" s="235"/>
      <c r="AV278" s="235"/>
      <c r="AW278" s="235"/>
      <c r="AX278" s="235"/>
      <c r="AY278" s="235"/>
      <c r="AZ278" s="235"/>
      <c r="BA278" s="235"/>
    </row>
    <row r="279" spans="1:53" s="235" customFormat="1" ht="25.5">
      <c r="A279" s="356">
        <v>62</v>
      </c>
      <c r="B279" s="91" t="s">
        <v>784</v>
      </c>
      <c r="C279" s="87" t="s">
        <v>314</v>
      </c>
      <c r="D279" s="87" t="s">
        <v>203</v>
      </c>
      <c r="E279" s="87"/>
      <c r="F279" s="87"/>
      <c r="G279" s="87" t="s">
        <v>56</v>
      </c>
      <c r="H279" s="223">
        <v>8</v>
      </c>
      <c r="I279" s="88"/>
      <c r="J279" s="80">
        <f t="shared" si="50"/>
        <v>0</v>
      </c>
      <c r="K279" s="81"/>
      <c r="L279" s="82">
        <f t="shared" si="51"/>
        <v>0</v>
      </c>
      <c r="M279" s="82">
        <f t="shared" si="52"/>
        <v>0</v>
      </c>
    </row>
    <row r="280" spans="1:53" s="235" customFormat="1" ht="25.5">
      <c r="A280" s="230">
        <v>63</v>
      </c>
      <c r="B280" s="91" t="s">
        <v>785</v>
      </c>
      <c r="C280" s="115" t="s">
        <v>315</v>
      </c>
      <c r="D280" s="87" t="s">
        <v>203</v>
      </c>
      <c r="E280" s="87"/>
      <c r="F280" s="87"/>
      <c r="G280" s="87" t="s">
        <v>66</v>
      </c>
      <c r="H280" s="347">
        <v>10</v>
      </c>
      <c r="I280" s="120"/>
      <c r="J280" s="80">
        <f t="shared" si="50"/>
        <v>0</v>
      </c>
      <c r="K280" s="81"/>
      <c r="L280" s="82">
        <f t="shared" si="51"/>
        <v>0</v>
      </c>
      <c r="M280" s="82">
        <f t="shared" si="52"/>
        <v>0</v>
      </c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</row>
    <row r="281" spans="1:53" s="83" customFormat="1">
      <c r="A281" s="230">
        <v>64</v>
      </c>
      <c r="B281" s="129" t="s">
        <v>316</v>
      </c>
      <c r="C281" s="130" t="s">
        <v>317</v>
      </c>
      <c r="D281" s="130" t="s">
        <v>753</v>
      </c>
      <c r="E281" s="87"/>
      <c r="F281" s="87"/>
      <c r="G281" s="87" t="s">
        <v>66</v>
      </c>
      <c r="H281" s="223">
        <v>5</v>
      </c>
      <c r="I281" s="98"/>
      <c r="J281" s="80">
        <f t="shared" si="50"/>
        <v>0</v>
      </c>
      <c r="K281" s="81"/>
      <c r="L281" s="82">
        <f t="shared" si="51"/>
        <v>0</v>
      </c>
      <c r="M281" s="82">
        <f t="shared" si="52"/>
        <v>0</v>
      </c>
    </row>
    <row r="282" spans="1:53" s="83" customFormat="1" ht="25.5">
      <c r="A282" s="356">
        <v>65</v>
      </c>
      <c r="B282" s="264" t="s">
        <v>873</v>
      </c>
      <c r="C282" s="292" t="s">
        <v>640</v>
      </c>
      <c r="D282" s="204" t="s">
        <v>203</v>
      </c>
      <c r="E282" s="87"/>
      <c r="F282" s="87"/>
      <c r="G282" s="87" t="s">
        <v>66</v>
      </c>
      <c r="H282" s="222">
        <v>1</v>
      </c>
      <c r="I282" s="239"/>
      <c r="J282" s="211">
        <f t="shared" si="50"/>
        <v>0</v>
      </c>
      <c r="K282" s="209"/>
      <c r="L282" s="212">
        <f t="shared" si="51"/>
        <v>0</v>
      </c>
      <c r="M282" s="212">
        <f t="shared" si="52"/>
        <v>0</v>
      </c>
    </row>
    <row r="283" spans="1:53" s="241" customFormat="1" ht="25.5">
      <c r="A283" s="230">
        <v>66</v>
      </c>
      <c r="B283" s="264" t="s">
        <v>637</v>
      </c>
      <c r="C283" s="293" t="s">
        <v>582</v>
      </c>
      <c r="D283" s="204" t="s">
        <v>203</v>
      </c>
      <c r="E283" s="87"/>
      <c r="F283" s="87"/>
      <c r="G283" s="87" t="s">
        <v>66</v>
      </c>
      <c r="H283" s="222">
        <v>8</v>
      </c>
      <c r="I283" s="239"/>
      <c r="J283" s="211">
        <f t="shared" si="50"/>
        <v>0</v>
      </c>
      <c r="K283" s="209"/>
      <c r="L283" s="212">
        <f t="shared" si="51"/>
        <v>0</v>
      </c>
      <c r="M283" s="212">
        <f t="shared" si="52"/>
        <v>0</v>
      </c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</row>
    <row r="284" spans="1:53" s="83" customFormat="1">
      <c r="A284" s="230">
        <v>67</v>
      </c>
      <c r="B284" s="264" t="s">
        <v>786</v>
      </c>
      <c r="C284" s="149" t="s">
        <v>581</v>
      </c>
      <c r="D284" s="149" t="s">
        <v>203</v>
      </c>
      <c r="E284" s="87"/>
      <c r="F284" s="87"/>
      <c r="G284" s="87" t="s">
        <v>66</v>
      </c>
      <c r="H284" s="227">
        <v>2</v>
      </c>
      <c r="I284" s="88"/>
      <c r="J284" s="80">
        <f t="shared" si="50"/>
        <v>0</v>
      </c>
      <c r="K284" s="81"/>
      <c r="L284" s="82">
        <f t="shared" si="51"/>
        <v>0</v>
      </c>
      <c r="M284" s="82">
        <f t="shared" si="52"/>
        <v>0</v>
      </c>
    </row>
    <row r="285" spans="1:53" s="83" customFormat="1">
      <c r="A285" s="356">
        <v>68</v>
      </c>
      <c r="B285" s="264" t="s">
        <v>787</v>
      </c>
      <c r="C285" s="289" t="s">
        <v>586</v>
      </c>
      <c r="D285" s="149" t="s">
        <v>203</v>
      </c>
      <c r="E285" s="87"/>
      <c r="F285" s="87"/>
      <c r="G285" s="87" t="s">
        <v>66</v>
      </c>
      <c r="H285" s="227">
        <v>3</v>
      </c>
      <c r="I285" s="345"/>
      <c r="J285" s="80">
        <f t="shared" si="50"/>
        <v>0</v>
      </c>
      <c r="K285" s="81"/>
      <c r="L285" s="82">
        <f t="shared" si="51"/>
        <v>0</v>
      </c>
      <c r="M285" s="82">
        <f t="shared" si="52"/>
        <v>0</v>
      </c>
      <c r="N285" s="241"/>
      <c r="O285" s="241"/>
      <c r="P285" s="241"/>
      <c r="Q285" s="241"/>
      <c r="R285" s="241"/>
      <c r="S285" s="241"/>
      <c r="T285" s="241"/>
      <c r="U285" s="241"/>
      <c r="V285" s="241"/>
      <c r="W285" s="241"/>
      <c r="X285" s="241"/>
      <c r="Y285" s="241"/>
      <c r="Z285" s="241"/>
      <c r="AA285" s="241"/>
      <c r="AB285" s="241"/>
      <c r="AC285" s="241"/>
      <c r="AD285" s="241"/>
      <c r="AE285" s="241"/>
      <c r="AF285" s="241"/>
      <c r="AG285" s="241"/>
      <c r="AH285" s="241"/>
      <c r="AI285" s="241"/>
      <c r="AJ285" s="241"/>
      <c r="AK285" s="241"/>
      <c r="AL285" s="241"/>
      <c r="AM285" s="241"/>
      <c r="AN285" s="241"/>
      <c r="AO285" s="241"/>
      <c r="AP285" s="241"/>
      <c r="AQ285" s="241"/>
      <c r="AR285" s="241"/>
      <c r="AS285" s="241"/>
      <c r="AT285" s="241"/>
      <c r="AU285" s="241"/>
      <c r="AV285" s="241"/>
      <c r="AW285" s="241"/>
      <c r="AX285" s="241"/>
      <c r="AY285" s="241"/>
      <c r="AZ285" s="241"/>
      <c r="BA285" s="241"/>
    </row>
    <row r="286" spans="1:53" s="83" customFormat="1" ht="25.5">
      <c r="A286" s="230">
        <v>69</v>
      </c>
      <c r="B286" s="132" t="s">
        <v>319</v>
      </c>
      <c r="C286" s="87" t="s">
        <v>320</v>
      </c>
      <c r="D286" s="87" t="s">
        <v>203</v>
      </c>
      <c r="E286" s="87"/>
      <c r="F286" s="87"/>
      <c r="G286" s="87" t="s">
        <v>66</v>
      </c>
      <c r="H286" s="227">
        <v>15</v>
      </c>
      <c r="I286" s="88"/>
      <c r="J286" s="80">
        <f t="shared" si="50"/>
        <v>0</v>
      </c>
      <c r="K286" s="81"/>
      <c r="L286" s="82">
        <f t="shared" si="51"/>
        <v>0</v>
      </c>
      <c r="M286" s="82">
        <f t="shared" si="52"/>
        <v>0</v>
      </c>
    </row>
    <row r="287" spans="1:53" ht="25.5">
      <c r="A287" s="230">
        <v>70</v>
      </c>
      <c r="B287" s="91" t="s">
        <v>789</v>
      </c>
      <c r="C287" s="128" t="s">
        <v>324</v>
      </c>
      <c r="D287" s="119" t="s">
        <v>203</v>
      </c>
      <c r="E287" s="87"/>
      <c r="F287" s="87"/>
      <c r="G287" s="87" t="s">
        <v>66</v>
      </c>
      <c r="H287" s="223">
        <v>5</v>
      </c>
      <c r="I287" s="88"/>
      <c r="J287" s="80">
        <f t="shared" si="50"/>
        <v>0</v>
      </c>
      <c r="K287" s="81"/>
      <c r="L287" s="82">
        <f t="shared" si="51"/>
        <v>0</v>
      </c>
      <c r="M287" s="82">
        <f t="shared" si="52"/>
        <v>0</v>
      </c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</row>
    <row r="288" spans="1:53" s="83" customFormat="1" ht="25.5">
      <c r="A288" s="356">
        <v>71</v>
      </c>
      <c r="B288" s="236" t="s">
        <v>788</v>
      </c>
      <c r="C288" s="237" t="s">
        <v>715</v>
      </c>
      <c r="D288" s="238" t="s">
        <v>203</v>
      </c>
      <c r="E288" s="87"/>
      <c r="F288" s="87"/>
      <c r="G288" s="87" t="s">
        <v>66</v>
      </c>
      <c r="H288" s="223">
        <v>2</v>
      </c>
      <c r="I288" s="239"/>
      <c r="J288" s="211">
        <f t="shared" si="50"/>
        <v>0</v>
      </c>
      <c r="K288" s="209"/>
      <c r="L288" s="212">
        <f t="shared" si="51"/>
        <v>0</v>
      </c>
      <c r="M288" s="212">
        <f t="shared" si="52"/>
        <v>0</v>
      </c>
    </row>
    <row r="289" spans="1:53" s="83" customFormat="1" ht="25.5">
      <c r="A289" s="230">
        <v>72</v>
      </c>
      <c r="B289" s="91" t="s">
        <v>790</v>
      </c>
      <c r="C289" s="87" t="s">
        <v>325</v>
      </c>
      <c r="D289" s="87" t="s">
        <v>203</v>
      </c>
      <c r="E289" s="87"/>
      <c r="F289" s="87"/>
      <c r="G289" s="87" t="s">
        <v>66</v>
      </c>
      <c r="H289" s="223">
        <v>2</v>
      </c>
      <c r="I289" s="88"/>
      <c r="J289" s="80">
        <f t="shared" si="50"/>
        <v>0</v>
      </c>
      <c r="K289" s="81"/>
      <c r="L289" s="82">
        <f t="shared" si="51"/>
        <v>0</v>
      </c>
      <c r="M289" s="82">
        <f t="shared" si="52"/>
        <v>0</v>
      </c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</row>
    <row r="290" spans="1:53" s="101" customFormat="1" ht="25.5">
      <c r="A290" s="230">
        <v>73</v>
      </c>
      <c r="B290" s="91" t="s">
        <v>326</v>
      </c>
      <c r="C290" s="87" t="s">
        <v>327</v>
      </c>
      <c r="D290" s="87" t="s">
        <v>203</v>
      </c>
      <c r="E290" s="87"/>
      <c r="F290" s="87"/>
      <c r="G290" s="87" t="s">
        <v>998</v>
      </c>
      <c r="H290" s="223">
        <v>3</v>
      </c>
      <c r="I290" s="440"/>
      <c r="J290" s="80">
        <f t="shared" si="50"/>
        <v>0</v>
      </c>
      <c r="K290" s="81"/>
      <c r="L290" s="82">
        <f t="shared" si="51"/>
        <v>0</v>
      </c>
      <c r="M290" s="82">
        <f t="shared" si="52"/>
        <v>0</v>
      </c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</row>
    <row r="291" spans="1:53" s="83" customFormat="1" ht="25.5">
      <c r="A291" s="356">
        <v>74</v>
      </c>
      <c r="B291" s="94" t="s">
        <v>328</v>
      </c>
      <c r="C291" s="119" t="s">
        <v>1009</v>
      </c>
      <c r="D291" s="119" t="s">
        <v>203</v>
      </c>
      <c r="E291" s="119"/>
      <c r="F291" s="119"/>
      <c r="G291" s="119" t="s">
        <v>171</v>
      </c>
      <c r="H291" s="417">
        <v>2</v>
      </c>
      <c r="I291" s="439"/>
      <c r="J291" s="80">
        <f t="shared" si="50"/>
        <v>0</v>
      </c>
      <c r="K291" s="81"/>
      <c r="L291" s="82">
        <f t="shared" si="51"/>
        <v>0</v>
      </c>
      <c r="M291" s="82">
        <f t="shared" si="52"/>
        <v>0</v>
      </c>
    </row>
    <row r="292" spans="1:53" s="83" customFormat="1">
      <c r="A292" s="230">
        <v>75</v>
      </c>
      <c r="B292" s="132" t="s">
        <v>791</v>
      </c>
      <c r="C292" s="135" t="s">
        <v>792</v>
      </c>
      <c r="D292" s="135" t="s">
        <v>203</v>
      </c>
      <c r="E292" s="135"/>
      <c r="F292" s="135"/>
      <c r="G292" s="135" t="s">
        <v>66</v>
      </c>
      <c r="H292" s="227">
        <v>3</v>
      </c>
      <c r="I292" s="446"/>
      <c r="J292" s="80">
        <f t="shared" si="50"/>
        <v>0</v>
      </c>
      <c r="K292" s="81"/>
      <c r="L292" s="82">
        <f t="shared" si="51"/>
        <v>0</v>
      </c>
      <c r="M292" s="82">
        <f t="shared" si="52"/>
        <v>0</v>
      </c>
    </row>
    <row r="293" spans="1:53" s="83" customFormat="1">
      <c r="A293" s="230">
        <v>76</v>
      </c>
      <c r="B293" s="132" t="s">
        <v>794</v>
      </c>
      <c r="C293" s="135" t="s">
        <v>793</v>
      </c>
      <c r="D293" s="135" t="s">
        <v>203</v>
      </c>
      <c r="E293" s="135"/>
      <c r="F293" s="135"/>
      <c r="G293" s="135" t="s">
        <v>66</v>
      </c>
      <c r="H293" s="227">
        <v>3</v>
      </c>
      <c r="I293" s="446"/>
      <c r="J293" s="80">
        <f t="shared" si="50"/>
        <v>0</v>
      </c>
      <c r="K293" s="81"/>
      <c r="L293" s="82">
        <f t="shared" si="51"/>
        <v>0</v>
      </c>
      <c r="M293" s="82">
        <f t="shared" si="52"/>
        <v>0</v>
      </c>
    </row>
    <row r="294" spans="1:53" s="83" customFormat="1">
      <c r="A294" s="356">
        <v>77</v>
      </c>
      <c r="B294" s="129" t="s">
        <v>795</v>
      </c>
      <c r="C294" s="130" t="s">
        <v>329</v>
      </c>
      <c r="D294" s="130" t="s">
        <v>253</v>
      </c>
      <c r="E294" s="135"/>
      <c r="F294" s="135"/>
      <c r="G294" s="135" t="s">
        <v>66</v>
      </c>
      <c r="H294" s="223">
        <v>20</v>
      </c>
      <c r="I294" s="441"/>
      <c r="J294" s="80">
        <f t="shared" si="50"/>
        <v>0</v>
      </c>
      <c r="K294" s="81"/>
      <c r="L294" s="82">
        <f t="shared" si="51"/>
        <v>0</v>
      </c>
      <c r="M294" s="82">
        <f t="shared" si="52"/>
        <v>0</v>
      </c>
    </row>
    <row r="295" spans="1:53" s="83" customFormat="1">
      <c r="A295" s="230">
        <v>78</v>
      </c>
      <c r="B295" s="91" t="s">
        <v>796</v>
      </c>
      <c r="C295" s="87" t="s">
        <v>330</v>
      </c>
      <c r="D295" s="130" t="s">
        <v>253</v>
      </c>
      <c r="E295" s="135"/>
      <c r="F295" s="135"/>
      <c r="G295" s="135" t="s">
        <v>66</v>
      </c>
      <c r="H295" s="347">
        <v>5</v>
      </c>
      <c r="I295" s="440"/>
      <c r="J295" s="80">
        <f t="shared" si="50"/>
        <v>0</v>
      </c>
      <c r="K295" s="81"/>
      <c r="L295" s="82">
        <f t="shared" si="51"/>
        <v>0</v>
      </c>
      <c r="M295" s="82">
        <f t="shared" si="52"/>
        <v>0</v>
      </c>
    </row>
    <row r="296" spans="1:53" s="83" customFormat="1" ht="51">
      <c r="A296" s="230">
        <v>79</v>
      </c>
      <c r="B296" s="240" t="s">
        <v>729</v>
      </c>
      <c r="C296" s="210" t="s">
        <v>730</v>
      </c>
      <c r="D296" s="210" t="s">
        <v>731</v>
      </c>
      <c r="E296" s="210"/>
      <c r="F296" s="210"/>
      <c r="G296" s="210" t="s">
        <v>204</v>
      </c>
      <c r="H296" s="223">
        <v>10</v>
      </c>
      <c r="I296" s="445"/>
      <c r="J296" s="80">
        <f t="shared" si="50"/>
        <v>0</v>
      </c>
      <c r="K296" s="209"/>
      <c r="L296" s="82">
        <f t="shared" si="51"/>
        <v>0</v>
      </c>
      <c r="M296" s="82">
        <f t="shared" si="52"/>
        <v>0</v>
      </c>
    </row>
    <row r="297" spans="1:53" s="83" customFormat="1" ht="51">
      <c r="A297" s="356">
        <v>80</v>
      </c>
      <c r="B297" s="240" t="s">
        <v>732</v>
      </c>
      <c r="C297" s="210" t="s">
        <v>733</v>
      </c>
      <c r="D297" s="210" t="s">
        <v>731</v>
      </c>
      <c r="E297" s="210"/>
      <c r="F297" s="210"/>
      <c r="G297" s="210" t="s">
        <v>424</v>
      </c>
      <c r="H297" s="223">
        <v>10</v>
      </c>
      <c r="I297" s="445"/>
      <c r="J297" s="80">
        <f t="shared" si="50"/>
        <v>0</v>
      </c>
      <c r="K297" s="209"/>
      <c r="L297" s="82">
        <f t="shared" si="51"/>
        <v>0</v>
      </c>
      <c r="M297" s="82">
        <f t="shared" si="52"/>
        <v>0</v>
      </c>
    </row>
    <row r="298" spans="1:53" s="83" customFormat="1" ht="51">
      <c r="A298" s="230">
        <v>81</v>
      </c>
      <c r="B298" s="240" t="s">
        <v>734</v>
      </c>
      <c r="C298" s="210" t="s">
        <v>735</v>
      </c>
      <c r="D298" s="210" t="s">
        <v>731</v>
      </c>
      <c r="E298" s="210"/>
      <c r="F298" s="210"/>
      <c r="G298" s="210" t="s">
        <v>736</v>
      </c>
      <c r="H298" s="223">
        <v>10</v>
      </c>
      <c r="I298" s="353"/>
      <c r="J298" s="80">
        <f t="shared" si="50"/>
        <v>0</v>
      </c>
      <c r="K298" s="209"/>
      <c r="L298" s="82">
        <f t="shared" si="51"/>
        <v>0</v>
      </c>
      <c r="M298" s="82">
        <f t="shared" si="52"/>
        <v>0</v>
      </c>
    </row>
    <row r="299" spans="1:53" s="83" customFormat="1" ht="25.5">
      <c r="A299" s="230">
        <v>82</v>
      </c>
      <c r="B299" s="240" t="s">
        <v>797</v>
      </c>
      <c r="C299" s="210" t="s">
        <v>726</v>
      </c>
      <c r="D299" s="210" t="s">
        <v>203</v>
      </c>
      <c r="E299" s="210"/>
      <c r="F299" s="210"/>
      <c r="G299" s="210" t="s">
        <v>204</v>
      </c>
      <c r="H299" s="223">
        <v>1</v>
      </c>
      <c r="I299" s="445"/>
      <c r="J299" s="80">
        <f t="shared" si="50"/>
        <v>0</v>
      </c>
      <c r="K299" s="209"/>
      <c r="L299" s="82">
        <f t="shared" si="51"/>
        <v>0</v>
      </c>
      <c r="M299" s="82">
        <f t="shared" si="52"/>
        <v>0</v>
      </c>
    </row>
    <row r="300" spans="1:53" s="83" customFormat="1" ht="25.5">
      <c r="A300" s="356">
        <v>83</v>
      </c>
      <c r="B300" s="91" t="s">
        <v>331</v>
      </c>
      <c r="C300" s="87" t="s">
        <v>332</v>
      </c>
      <c r="D300" s="87" t="s">
        <v>203</v>
      </c>
      <c r="E300" s="87"/>
      <c r="F300" s="87"/>
      <c r="G300" s="87" t="s">
        <v>802</v>
      </c>
      <c r="H300" s="223">
        <v>31</v>
      </c>
      <c r="I300" s="440"/>
      <c r="J300" s="80">
        <f t="shared" si="50"/>
        <v>0</v>
      </c>
      <c r="K300" s="81"/>
      <c r="L300" s="82">
        <f t="shared" ref="L300:L336" si="53">J300*K300</f>
        <v>0</v>
      </c>
      <c r="M300" s="82">
        <f t="shared" ref="M300:M336" si="54">J300+L300</f>
        <v>0</v>
      </c>
    </row>
    <row r="301" spans="1:53" s="83" customFormat="1" ht="25.5">
      <c r="A301" s="230">
        <v>84</v>
      </c>
      <c r="B301" s="91" t="s">
        <v>803</v>
      </c>
      <c r="C301" s="87" t="s">
        <v>333</v>
      </c>
      <c r="D301" s="87" t="s">
        <v>203</v>
      </c>
      <c r="E301" s="87"/>
      <c r="F301" s="87"/>
      <c r="G301" s="87" t="s">
        <v>224</v>
      </c>
      <c r="H301" s="223">
        <v>16</v>
      </c>
      <c r="I301" s="440"/>
      <c r="J301" s="80">
        <f t="shared" ref="J301:J335" si="55">H301*I301</f>
        <v>0</v>
      </c>
      <c r="K301" s="81"/>
      <c r="L301" s="82">
        <f t="shared" si="53"/>
        <v>0</v>
      </c>
      <c r="M301" s="82">
        <f t="shared" si="54"/>
        <v>0</v>
      </c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</row>
    <row r="302" spans="1:53" s="83" customFormat="1" ht="25.5">
      <c r="A302" s="230">
        <v>85</v>
      </c>
      <c r="B302" s="91" t="s">
        <v>334</v>
      </c>
      <c r="C302" s="87" t="s">
        <v>335</v>
      </c>
      <c r="D302" s="87" t="s">
        <v>203</v>
      </c>
      <c r="E302" s="87"/>
      <c r="F302" s="87"/>
      <c r="G302" s="87" t="s">
        <v>199</v>
      </c>
      <c r="H302" s="223">
        <v>6</v>
      </c>
      <c r="I302" s="440"/>
      <c r="J302" s="80">
        <f t="shared" si="55"/>
        <v>0</v>
      </c>
      <c r="K302" s="81"/>
      <c r="L302" s="82">
        <f t="shared" si="53"/>
        <v>0</v>
      </c>
      <c r="M302" s="82">
        <f t="shared" si="54"/>
        <v>0</v>
      </c>
    </row>
    <row r="303" spans="1:53" s="101" customFormat="1" ht="25.5">
      <c r="A303" s="356">
        <v>86</v>
      </c>
      <c r="B303" s="264" t="s">
        <v>804</v>
      </c>
      <c r="C303" s="292" t="s">
        <v>639</v>
      </c>
      <c r="D303" s="204" t="s">
        <v>203</v>
      </c>
      <c r="E303" s="210"/>
      <c r="F303" s="210"/>
      <c r="G303" s="210" t="s">
        <v>171</v>
      </c>
      <c r="H303" s="222">
        <v>2</v>
      </c>
      <c r="I303" s="445"/>
      <c r="J303" s="211">
        <f t="shared" si="55"/>
        <v>0</v>
      </c>
      <c r="K303" s="209"/>
      <c r="L303" s="212">
        <f t="shared" si="53"/>
        <v>0</v>
      </c>
      <c r="M303" s="212">
        <f t="shared" si="54"/>
        <v>0</v>
      </c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</row>
    <row r="304" spans="1:53" s="83" customFormat="1">
      <c r="A304" s="230">
        <v>87</v>
      </c>
      <c r="B304" s="134" t="s">
        <v>800</v>
      </c>
      <c r="C304" s="135" t="s">
        <v>994</v>
      </c>
      <c r="D304" s="135" t="s">
        <v>203</v>
      </c>
      <c r="E304" s="135"/>
      <c r="F304" s="135"/>
      <c r="G304" s="135" t="s">
        <v>177</v>
      </c>
      <c r="H304" s="227">
        <v>2</v>
      </c>
      <c r="I304" s="137"/>
      <c r="J304" s="80">
        <f t="shared" si="55"/>
        <v>0</v>
      </c>
      <c r="K304" s="81"/>
      <c r="L304" s="82">
        <f t="shared" si="53"/>
        <v>0</v>
      </c>
      <c r="M304" s="82">
        <f t="shared" si="54"/>
        <v>0</v>
      </c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</row>
    <row r="305" spans="1:53" s="101" customFormat="1">
      <c r="A305" s="230">
        <v>88</v>
      </c>
      <c r="B305" s="91" t="s">
        <v>801</v>
      </c>
      <c r="C305" s="87" t="s">
        <v>995</v>
      </c>
      <c r="D305" s="87" t="s">
        <v>203</v>
      </c>
      <c r="E305" s="87"/>
      <c r="F305" s="87"/>
      <c r="G305" s="87" t="s">
        <v>57</v>
      </c>
      <c r="H305" s="223">
        <v>3</v>
      </c>
      <c r="I305" s="88"/>
      <c r="J305" s="80">
        <f t="shared" si="55"/>
        <v>0</v>
      </c>
      <c r="K305" s="81"/>
      <c r="L305" s="82">
        <f t="shared" si="53"/>
        <v>0</v>
      </c>
      <c r="M305" s="82">
        <f t="shared" si="54"/>
        <v>0</v>
      </c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</row>
    <row r="306" spans="1:53" s="101" customFormat="1">
      <c r="A306" s="356">
        <v>89</v>
      </c>
      <c r="B306" s="91" t="s">
        <v>993</v>
      </c>
      <c r="C306" s="87" t="s">
        <v>996</v>
      </c>
      <c r="D306" s="87" t="s">
        <v>203</v>
      </c>
      <c r="E306" s="87"/>
      <c r="F306" s="87"/>
      <c r="G306" s="87" t="s">
        <v>204</v>
      </c>
      <c r="H306" s="223">
        <v>2</v>
      </c>
      <c r="I306" s="88"/>
      <c r="J306" s="80">
        <f t="shared" si="55"/>
        <v>0</v>
      </c>
      <c r="K306" s="81"/>
      <c r="L306" s="82">
        <f t="shared" si="53"/>
        <v>0</v>
      </c>
      <c r="M306" s="82">
        <f t="shared" si="54"/>
        <v>0</v>
      </c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</row>
    <row r="307" spans="1:53" s="83" customFormat="1" ht="27" customHeight="1">
      <c r="A307" s="230">
        <v>90</v>
      </c>
      <c r="B307" s="178" t="s">
        <v>799</v>
      </c>
      <c r="C307" s="242" t="s">
        <v>798</v>
      </c>
      <c r="D307" s="179" t="s">
        <v>203</v>
      </c>
      <c r="E307" s="179"/>
      <c r="F307" s="179"/>
      <c r="G307" s="179" t="s">
        <v>997</v>
      </c>
      <c r="H307" s="380">
        <v>10</v>
      </c>
      <c r="I307" s="88"/>
      <c r="J307" s="80">
        <f t="shared" si="55"/>
        <v>0</v>
      </c>
      <c r="K307" s="81"/>
      <c r="L307" s="82">
        <f t="shared" si="53"/>
        <v>0</v>
      </c>
      <c r="M307" s="82">
        <f t="shared" si="54"/>
        <v>0</v>
      </c>
    </row>
    <row r="308" spans="1:53" s="83" customFormat="1" ht="39" customHeight="1">
      <c r="A308" s="230">
        <v>91</v>
      </c>
      <c r="B308" s="133" t="s">
        <v>806</v>
      </c>
      <c r="C308" s="29" t="s">
        <v>550</v>
      </c>
      <c r="D308" s="84" t="s">
        <v>203</v>
      </c>
      <c r="E308" s="84"/>
      <c r="F308" s="84"/>
      <c r="G308" s="84" t="s">
        <v>204</v>
      </c>
      <c r="H308" s="381">
        <v>8</v>
      </c>
      <c r="I308" s="184"/>
      <c r="J308" s="80">
        <f t="shared" si="55"/>
        <v>0</v>
      </c>
      <c r="K308" s="81"/>
      <c r="L308" s="82">
        <f t="shared" si="53"/>
        <v>0</v>
      </c>
      <c r="M308" s="82">
        <f t="shared" si="54"/>
        <v>0</v>
      </c>
    </row>
    <row r="309" spans="1:53" s="83" customFormat="1">
      <c r="A309" s="356">
        <v>92</v>
      </c>
      <c r="B309" s="91" t="s">
        <v>807</v>
      </c>
      <c r="C309" s="92" t="s">
        <v>336</v>
      </c>
      <c r="D309" s="87" t="s">
        <v>203</v>
      </c>
      <c r="E309" s="87"/>
      <c r="F309" s="87"/>
      <c r="G309" s="87" t="s">
        <v>66</v>
      </c>
      <c r="H309" s="223">
        <v>12</v>
      </c>
      <c r="I309" s="88"/>
      <c r="J309" s="80">
        <f t="shared" si="55"/>
        <v>0</v>
      </c>
      <c r="K309" s="81"/>
      <c r="L309" s="82">
        <f t="shared" si="53"/>
        <v>0</v>
      </c>
      <c r="M309" s="82">
        <f t="shared" si="54"/>
        <v>0</v>
      </c>
    </row>
    <row r="310" spans="1:53" s="83" customFormat="1">
      <c r="A310" s="230">
        <v>93</v>
      </c>
      <c r="B310" s="91" t="s">
        <v>808</v>
      </c>
      <c r="C310" s="92" t="s">
        <v>337</v>
      </c>
      <c r="D310" s="87" t="s">
        <v>203</v>
      </c>
      <c r="E310" s="87"/>
      <c r="F310" s="87"/>
      <c r="G310" s="87" t="s">
        <v>35</v>
      </c>
      <c r="H310" s="223">
        <v>13</v>
      </c>
      <c r="I310" s="88"/>
      <c r="J310" s="80">
        <f t="shared" si="55"/>
        <v>0</v>
      </c>
      <c r="K310" s="81"/>
      <c r="L310" s="82">
        <f t="shared" si="53"/>
        <v>0</v>
      </c>
      <c r="M310" s="82">
        <f t="shared" si="54"/>
        <v>0</v>
      </c>
    </row>
    <row r="311" spans="1:53" s="83" customFormat="1">
      <c r="A311" s="230">
        <v>94</v>
      </c>
      <c r="B311" s="91" t="s">
        <v>810</v>
      </c>
      <c r="C311" s="92" t="s">
        <v>339</v>
      </c>
      <c r="D311" s="87" t="s">
        <v>203</v>
      </c>
      <c r="E311" s="87"/>
      <c r="F311" s="87"/>
      <c r="G311" s="87" t="s">
        <v>66</v>
      </c>
      <c r="H311" s="347">
        <v>8</v>
      </c>
      <c r="I311" s="112"/>
      <c r="J311" s="80">
        <f t="shared" si="55"/>
        <v>0</v>
      </c>
      <c r="K311" s="81"/>
      <c r="L311" s="82">
        <f t="shared" si="53"/>
        <v>0</v>
      </c>
      <c r="M311" s="82">
        <f t="shared" si="54"/>
        <v>0</v>
      </c>
    </row>
    <row r="312" spans="1:53" s="83" customFormat="1">
      <c r="A312" s="356">
        <v>95</v>
      </c>
      <c r="B312" s="91" t="s">
        <v>811</v>
      </c>
      <c r="C312" s="92" t="s">
        <v>340</v>
      </c>
      <c r="D312" s="87" t="s">
        <v>203</v>
      </c>
      <c r="E312" s="87"/>
      <c r="F312" s="87"/>
      <c r="G312" s="87" t="s">
        <v>66</v>
      </c>
      <c r="H312" s="347">
        <v>21</v>
      </c>
      <c r="I312" s="112"/>
      <c r="J312" s="80">
        <f t="shared" si="55"/>
        <v>0</v>
      </c>
      <c r="K312" s="81"/>
      <c r="L312" s="82">
        <f t="shared" si="53"/>
        <v>0</v>
      </c>
      <c r="M312" s="82">
        <f t="shared" si="54"/>
        <v>0</v>
      </c>
    </row>
    <row r="313" spans="1:53" s="83" customFormat="1">
      <c r="A313" s="230">
        <v>96</v>
      </c>
      <c r="B313" s="91" t="s">
        <v>812</v>
      </c>
      <c r="C313" s="92" t="s">
        <v>341</v>
      </c>
      <c r="D313" s="87" t="s">
        <v>203</v>
      </c>
      <c r="E313" s="87"/>
      <c r="F313" s="87"/>
      <c r="G313" s="87" t="s">
        <v>66</v>
      </c>
      <c r="H313" s="347">
        <v>10</v>
      </c>
      <c r="I313" s="112"/>
      <c r="J313" s="80">
        <f t="shared" si="55"/>
        <v>0</v>
      </c>
      <c r="K313" s="81"/>
      <c r="L313" s="82">
        <f t="shared" si="53"/>
        <v>0</v>
      </c>
      <c r="M313" s="82">
        <f t="shared" si="54"/>
        <v>0</v>
      </c>
    </row>
    <row r="314" spans="1:53" s="83" customFormat="1">
      <c r="A314" s="230">
        <v>97</v>
      </c>
      <c r="B314" s="94" t="s">
        <v>809</v>
      </c>
      <c r="C314" s="119" t="s">
        <v>338</v>
      </c>
      <c r="D314" s="119" t="s">
        <v>203</v>
      </c>
      <c r="E314" s="87"/>
      <c r="F314" s="87"/>
      <c r="G314" s="87" t="s">
        <v>66</v>
      </c>
      <c r="H314" s="223">
        <v>3</v>
      </c>
      <c r="I314" s="88"/>
      <c r="J314" s="80">
        <f t="shared" si="55"/>
        <v>0</v>
      </c>
      <c r="K314" s="81"/>
      <c r="L314" s="82">
        <f t="shared" si="53"/>
        <v>0</v>
      </c>
      <c r="M314" s="82">
        <f t="shared" si="54"/>
        <v>0</v>
      </c>
    </row>
    <row r="315" spans="1:53" s="83" customFormat="1" ht="25.5">
      <c r="A315" s="356">
        <v>98</v>
      </c>
      <c r="B315" s="264" t="s">
        <v>813</v>
      </c>
      <c r="C315" s="205" t="s">
        <v>636</v>
      </c>
      <c r="D315" s="393" t="s">
        <v>253</v>
      </c>
      <c r="E315" s="87"/>
      <c r="F315" s="87"/>
      <c r="G315" s="87" t="s">
        <v>66</v>
      </c>
      <c r="H315" s="222">
        <v>6</v>
      </c>
      <c r="I315" s="206"/>
      <c r="J315" s="211">
        <f t="shared" si="55"/>
        <v>0</v>
      </c>
      <c r="K315" s="209"/>
      <c r="L315" s="212">
        <f t="shared" si="53"/>
        <v>0</v>
      </c>
      <c r="M315" s="212">
        <f t="shared" si="54"/>
        <v>0</v>
      </c>
    </row>
    <row r="316" spans="1:53" s="83" customFormat="1" ht="25.5">
      <c r="A316" s="230">
        <v>99</v>
      </c>
      <c r="B316" s="193" t="s">
        <v>814</v>
      </c>
      <c r="C316" s="190" t="s">
        <v>815</v>
      </c>
      <c r="D316" s="194" t="s">
        <v>203</v>
      </c>
      <c r="E316" s="195"/>
      <c r="F316" s="195"/>
      <c r="G316" s="195" t="s">
        <v>177</v>
      </c>
      <c r="H316" s="228">
        <v>1</v>
      </c>
      <c r="I316" s="343"/>
      <c r="J316" s="80">
        <f t="shared" si="55"/>
        <v>0</v>
      </c>
      <c r="K316" s="81"/>
      <c r="L316" s="82">
        <f t="shared" si="53"/>
        <v>0</v>
      </c>
      <c r="M316" s="82">
        <f t="shared" si="54"/>
        <v>0</v>
      </c>
    </row>
    <row r="317" spans="1:53" s="83" customFormat="1">
      <c r="A317" s="230">
        <v>100</v>
      </c>
      <c r="B317" s="91" t="s">
        <v>441</v>
      </c>
      <c r="C317" s="87" t="s">
        <v>442</v>
      </c>
      <c r="D317" s="111" t="s">
        <v>443</v>
      </c>
      <c r="E317" s="151"/>
      <c r="F317" s="151"/>
      <c r="G317" s="151" t="s">
        <v>57</v>
      </c>
      <c r="H317" s="348">
        <v>5</v>
      </c>
      <c r="I317" s="152"/>
      <c r="J317" s="80">
        <f t="shared" si="55"/>
        <v>0</v>
      </c>
      <c r="K317" s="146"/>
      <c r="L317" s="82">
        <f t="shared" si="53"/>
        <v>0</v>
      </c>
      <c r="M317" s="82">
        <f t="shared" si="54"/>
        <v>0</v>
      </c>
    </row>
    <row r="318" spans="1:53" s="83" customFormat="1" ht="26.25">
      <c r="A318" s="356">
        <v>101</v>
      </c>
      <c r="B318" s="370" t="s">
        <v>816</v>
      </c>
      <c r="C318" s="205" t="s">
        <v>634</v>
      </c>
      <c r="D318" s="210" t="s">
        <v>203</v>
      </c>
      <c r="E318" s="207"/>
      <c r="F318" s="207"/>
      <c r="G318" s="207" t="s">
        <v>635</v>
      </c>
      <c r="H318" s="222">
        <v>2</v>
      </c>
      <c r="I318" s="206"/>
      <c r="J318" s="211">
        <f t="shared" si="55"/>
        <v>0</v>
      </c>
      <c r="K318" s="209"/>
      <c r="L318" s="212">
        <f t="shared" si="53"/>
        <v>0</v>
      </c>
      <c r="M318" s="212">
        <f t="shared" si="54"/>
        <v>0</v>
      </c>
      <c r="N318" s="235"/>
      <c r="O318" s="235"/>
      <c r="P318" s="235"/>
      <c r="Q318" s="235"/>
      <c r="R318" s="235"/>
      <c r="S318" s="235"/>
      <c r="T318" s="235"/>
      <c r="U318" s="235"/>
      <c r="V318" s="235"/>
      <c r="W318" s="235"/>
      <c r="X318" s="235"/>
      <c r="Y318" s="235"/>
      <c r="Z318" s="235"/>
      <c r="AA318" s="235"/>
      <c r="AB318" s="235"/>
      <c r="AC318" s="235"/>
      <c r="AD318" s="235"/>
      <c r="AE318" s="235"/>
      <c r="AF318" s="235"/>
      <c r="AG318" s="235"/>
      <c r="AH318" s="235"/>
      <c r="AI318" s="235"/>
      <c r="AJ318" s="235"/>
      <c r="AK318" s="235"/>
      <c r="AL318" s="235"/>
      <c r="AM318" s="235"/>
      <c r="AN318" s="235"/>
      <c r="AO318" s="235"/>
      <c r="AP318" s="235"/>
      <c r="AQ318" s="235"/>
      <c r="AR318" s="235"/>
      <c r="AS318" s="235"/>
      <c r="AT318" s="235"/>
      <c r="AU318" s="235"/>
      <c r="AV318" s="235"/>
      <c r="AW318" s="235"/>
      <c r="AX318" s="235"/>
      <c r="AY318" s="235"/>
      <c r="AZ318" s="235"/>
      <c r="BA318" s="235"/>
    </row>
    <row r="319" spans="1:53" s="235" customFormat="1" ht="25.5">
      <c r="A319" s="230">
        <v>102</v>
      </c>
      <c r="B319" s="240" t="s">
        <v>917</v>
      </c>
      <c r="C319" s="210" t="s">
        <v>716</v>
      </c>
      <c r="D319" s="210" t="s">
        <v>203</v>
      </c>
      <c r="E319" s="210"/>
      <c r="F319" s="210"/>
      <c r="G319" s="210" t="s">
        <v>379</v>
      </c>
      <c r="H319" s="223">
        <v>1</v>
      </c>
      <c r="I319" s="239"/>
      <c r="J319" s="211">
        <f t="shared" si="55"/>
        <v>0</v>
      </c>
      <c r="K319" s="209"/>
      <c r="L319" s="212">
        <f t="shared" si="53"/>
        <v>0</v>
      </c>
      <c r="M319" s="212">
        <f t="shared" si="54"/>
        <v>0</v>
      </c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</row>
    <row r="320" spans="1:53">
      <c r="A320" s="230">
        <v>103</v>
      </c>
      <c r="B320" s="110" t="s">
        <v>915</v>
      </c>
      <c r="C320" s="111" t="s">
        <v>343</v>
      </c>
      <c r="D320" s="115" t="s">
        <v>203</v>
      </c>
      <c r="E320" s="111"/>
      <c r="F320" s="111"/>
      <c r="G320" s="111" t="s">
        <v>378</v>
      </c>
      <c r="H320" s="348">
        <v>1</v>
      </c>
      <c r="I320" s="112"/>
      <c r="J320" s="80">
        <f t="shared" si="55"/>
        <v>0</v>
      </c>
      <c r="K320" s="81"/>
      <c r="L320" s="82">
        <f t="shared" si="53"/>
        <v>0</v>
      </c>
      <c r="M320" s="82">
        <f t="shared" si="54"/>
        <v>0</v>
      </c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</row>
    <row r="321" spans="1:53">
      <c r="A321" s="356">
        <v>104</v>
      </c>
      <c r="B321" s="91" t="s">
        <v>916</v>
      </c>
      <c r="C321" s="87" t="s">
        <v>344</v>
      </c>
      <c r="D321" s="87" t="s">
        <v>203</v>
      </c>
      <c r="E321" s="87"/>
      <c r="F321" s="87"/>
      <c r="G321" s="87" t="s">
        <v>379</v>
      </c>
      <c r="H321" s="223">
        <v>22</v>
      </c>
      <c r="I321" s="88"/>
      <c r="J321" s="80">
        <f t="shared" si="55"/>
        <v>0</v>
      </c>
      <c r="K321" s="81"/>
      <c r="L321" s="82">
        <f t="shared" si="53"/>
        <v>0</v>
      </c>
      <c r="M321" s="82">
        <f t="shared" si="54"/>
        <v>0</v>
      </c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</row>
    <row r="322" spans="1:53" ht="25.5">
      <c r="A322" s="230">
        <v>105</v>
      </c>
      <c r="B322" s="110" t="s">
        <v>914</v>
      </c>
      <c r="C322" s="111" t="s">
        <v>345</v>
      </c>
      <c r="D322" s="115" t="s">
        <v>203</v>
      </c>
      <c r="E322" s="111"/>
      <c r="F322" s="111"/>
      <c r="G322" s="111" t="s">
        <v>378</v>
      </c>
      <c r="H322" s="348">
        <v>3</v>
      </c>
      <c r="I322" s="112"/>
      <c r="J322" s="80">
        <f t="shared" si="55"/>
        <v>0</v>
      </c>
      <c r="K322" s="81"/>
      <c r="L322" s="82">
        <f t="shared" si="53"/>
        <v>0</v>
      </c>
      <c r="M322" s="82">
        <f t="shared" si="54"/>
        <v>0</v>
      </c>
    </row>
    <row r="323" spans="1:53" ht="25.5">
      <c r="A323" s="230">
        <v>106</v>
      </c>
      <c r="B323" s="114" t="s">
        <v>817</v>
      </c>
      <c r="C323" s="113" t="s">
        <v>346</v>
      </c>
      <c r="D323" s="115" t="s">
        <v>203</v>
      </c>
      <c r="E323" s="139"/>
      <c r="F323" s="139"/>
      <c r="G323" s="139" t="s">
        <v>224</v>
      </c>
      <c r="H323" s="227">
        <v>4</v>
      </c>
      <c r="I323" s="140"/>
      <c r="J323" s="80">
        <f t="shared" si="55"/>
        <v>0</v>
      </c>
      <c r="K323" s="81"/>
      <c r="L323" s="82">
        <f t="shared" si="53"/>
        <v>0</v>
      </c>
      <c r="M323" s="82">
        <f t="shared" si="54"/>
        <v>0</v>
      </c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</row>
    <row r="324" spans="1:53" s="83" customFormat="1">
      <c r="A324" s="356">
        <v>107</v>
      </c>
      <c r="B324" s="91" t="s">
        <v>820</v>
      </c>
      <c r="C324" s="87" t="s">
        <v>349</v>
      </c>
      <c r="D324" s="87" t="s">
        <v>203</v>
      </c>
      <c r="E324" s="87"/>
      <c r="F324" s="87"/>
      <c r="G324" s="87" t="s">
        <v>66</v>
      </c>
      <c r="H324" s="223">
        <v>2</v>
      </c>
      <c r="I324" s="88"/>
      <c r="J324" s="80">
        <f t="shared" si="55"/>
        <v>0</v>
      </c>
      <c r="K324" s="81"/>
      <c r="L324" s="82">
        <f t="shared" si="53"/>
        <v>0</v>
      </c>
      <c r="M324" s="82">
        <f t="shared" si="54"/>
        <v>0</v>
      </c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</row>
    <row r="325" spans="1:53" s="83" customFormat="1" ht="38.25">
      <c r="A325" s="230">
        <v>108</v>
      </c>
      <c r="B325" s="91" t="s">
        <v>822</v>
      </c>
      <c r="C325" s="87" t="s">
        <v>355</v>
      </c>
      <c r="D325" s="87" t="s">
        <v>203</v>
      </c>
      <c r="E325" s="87"/>
      <c r="F325" s="87"/>
      <c r="G325" s="87" t="s">
        <v>66</v>
      </c>
      <c r="H325" s="223">
        <v>2</v>
      </c>
      <c r="I325" s="88"/>
      <c r="J325" s="80">
        <f t="shared" si="55"/>
        <v>0</v>
      </c>
      <c r="K325" s="81"/>
      <c r="L325" s="82">
        <f t="shared" si="53"/>
        <v>0</v>
      </c>
      <c r="M325" s="82">
        <f t="shared" si="54"/>
        <v>0</v>
      </c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</row>
    <row r="326" spans="1:53" s="83" customFormat="1" ht="38.25">
      <c r="A326" s="230">
        <v>109</v>
      </c>
      <c r="B326" s="91" t="s">
        <v>821</v>
      </c>
      <c r="C326" s="87" t="s">
        <v>354</v>
      </c>
      <c r="D326" s="87" t="s">
        <v>203</v>
      </c>
      <c r="E326" s="87"/>
      <c r="F326" s="87"/>
      <c r="G326" s="87" t="s">
        <v>66</v>
      </c>
      <c r="H326" s="223">
        <v>1</v>
      </c>
      <c r="I326" s="88"/>
      <c r="J326" s="80">
        <f t="shared" si="55"/>
        <v>0</v>
      </c>
      <c r="K326" s="81"/>
      <c r="L326" s="82">
        <f t="shared" si="53"/>
        <v>0</v>
      </c>
      <c r="M326" s="82">
        <f t="shared" si="54"/>
        <v>0</v>
      </c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</row>
    <row r="327" spans="1:53" s="83" customFormat="1">
      <c r="A327" s="356">
        <v>110</v>
      </c>
      <c r="B327" s="91" t="s">
        <v>818</v>
      </c>
      <c r="C327" s="87" t="s">
        <v>347</v>
      </c>
      <c r="D327" s="87" t="s">
        <v>203</v>
      </c>
      <c r="E327" s="87"/>
      <c r="F327" s="87"/>
      <c r="G327" s="87" t="s">
        <v>66</v>
      </c>
      <c r="H327" s="223">
        <v>10</v>
      </c>
      <c r="I327" s="88"/>
      <c r="J327" s="80">
        <f t="shared" si="55"/>
        <v>0</v>
      </c>
      <c r="K327" s="81"/>
      <c r="L327" s="82">
        <f t="shared" si="53"/>
        <v>0</v>
      </c>
      <c r="M327" s="82">
        <f t="shared" si="54"/>
        <v>0</v>
      </c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</row>
    <row r="328" spans="1:53">
      <c r="A328" s="230">
        <v>111</v>
      </c>
      <c r="B328" s="91" t="s">
        <v>819</v>
      </c>
      <c r="C328" s="87" t="s">
        <v>348</v>
      </c>
      <c r="D328" s="87" t="s">
        <v>203</v>
      </c>
      <c r="E328" s="87"/>
      <c r="F328" s="87"/>
      <c r="G328" s="87" t="s">
        <v>66</v>
      </c>
      <c r="H328" s="223">
        <v>10</v>
      </c>
      <c r="I328" s="88"/>
      <c r="J328" s="80">
        <f t="shared" si="55"/>
        <v>0</v>
      </c>
      <c r="K328" s="81"/>
      <c r="L328" s="82">
        <f t="shared" si="53"/>
        <v>0</v>
      </c>
      <c r="M328" s="82">
        <f t="shared" si="54"/>
        <v>0</v>
      </c>
    </row>
    <row r="329" spans="1:53" ht="63.75">
      <c r="A329" s="230">
        <v>112</v>
      </c>
      <c r="B329" s="91" t="s">
        <v>350</v>
      </c>
      <c r="C329" s="87" t="s">
        <v>351</v>
      </c>
      <c r="D329" s="87" t="s">
        <v>203</v>
      </c>
      <c r="E329" s="87"/>
      <c r="F329" s="87"/>
      <c r="G329" s="87" t="s">
        <v>66</v>
      </c>
      <c r="H329" s="223">
        <v>1</v>
      </c>
      <c r="I329" s="175"/>
      <c r="J329" s="80">
        <f t="shared" si="55"/>
        <v>0</v>
      </c>
      <c r="K329" s="81"/>
      <c r="L329" s="82">
        <f t="shared" si="53"/>
        <v>0</v>
      </c>
      <c r="M329" s="82">
        <f t="shared" si="54"/>
        <v>0</v>
      </c>
    </row>
    <row r="330" spans="1:53" ht="51">
      <c r="A330" s="356">
        <v>113</v>
      </c>
      <c r="B330" s="91" t="s">
        <v>352</v>
      </c>
      <c r="C330" s="87" t="s">
        <v>353</v>
      </c>
      <c r="D330" s="87" t="s">
        <v>203</v>
      </c>
      <c r="E330" s="87"/>
      <c r="F330" s="87"/>
      <c r="G330" s="87" t="s">
        <v>66</v>
      </c>
      <c r="H330" s="223">
        <v>1</v>
      </c>
      <c r="I330" s="175"/>
      <c r="J330" s="80">
        <f t="shared" si="55"/>
        <v>0</v>
      </c>
      <c r="K330" s="81"/>
      <c r="L330" s="82">
        <f t="shared" si="53"/>
        <v>0</v>
      </c>
      <c r="M330" s="82">
        <f t="shared" si="54"/>
        <v>0</v>
      </c>
    </row>
    <row r="331" spans="1:53" ht="25.5">
      <c r="A331" s="230">
        <v>114</v>
      </c>
      <c r="B331" s="91" t="s">
        <v>964</v>
      </c>
      <c r="C331" s="92" t="s">
        <v>357</v>
      </c>
      <c r="D331" s="87" t="s">
        <v>318</v>
      </c>
      <c r="E331" s="87"/>
      <c r="F331" s="87"/>
      <c r="G331" s="87" t="s">
        <v>204</v>
      </c>
      <c r="H331" s="223">
        <v>60</v>
      </c>
      <c r="I331" s="88"/>
      <c r="J331" s="80">
        <f t="shared" si="55"/>
        <v>0</v>
      </c>
      <c r="K331" s="81"/>
      <c r="L331" s="82">
        <f t="shared" si="53"/>
        <v>0</v>
      </c>
      <c r="M331" s="82">
        <f t="shared" si="54"/>
        <v>0</v>
      </c>
    </row>
    <row r="332" spans="1:53">
      <c r="A332" s="230">
        <v>115</v>
      </c>
      <c r="B332" s="96" t="s">
        <v>823</v>
      </c>
      <c r="C332" s="289" t="s">
        <v>826</v>
      </c>
      <c r="D332" s="87" t="s">
        <v>318</v>
      </c>
      <c r="E332" s="135"/>
      <c r="F332" s="135"/>
      <c r="G332" s="135" t="s">
        <v>17</v>
      </c>
      <c r="H332" s="227">
        <v>1</v>
      </c>
      <c r="I332" s="243"/>
      <c r="J332" s="80">
        <f t="shared" si="55"/>
        <v>0</v>
      </c>
      <c r="K332" s="81"/>
      <c r="L332" s="82">
        <f t="shared" si="53"/>
        <v>0</v>
      </c>
      <c r="M332" s="82">
        <f t="shared" si="54"/>
        <v>0</v>
      </c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</row>
    <row r="333" spans="1:53">
      <c r="A333" s="356">
        <v>116</v>
      </c>
      <c r="B333" s="91" t="s">
        <v>464</v>
      </c>
      <c r="C333" s="291" t="s">
        <v>825</v>
      </c>
      <c r="D333" s="87" t="s">
        <v>318</v>
      </c>
      <c r="E333" s="87"/>
      <c r="F333" s="87"/>
      <c r="G333" s="87" t="s">
        <v>17</v>
      </c>
      <c r="H333" s="223">
        <v>5</v>
      </c>
      <c r="I333" s="88"/>
      <c r="J333" s="80">
        <f t="shared" si="55"/>
        <v>0</v>
      </c>
      <c r="K333" s="81"/>
      <c r="L333" s="82">
        <f t="shared" si="53"/>
        <v>0</v>
      </c>
      <c r="M333" s="82">
        <f t="shared" si="54"/>
        <v>0</v>
      </c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</row>
    <row r="334" spans="1:53">
      <c r="A334" s="230">
        <v>117</v>
      </c>
      <c r="B334" s="96" t="s">
        <v>356</v>
      </c>
      <c r="C334" s="291" t="s">
        <v>824</v>
      </c>
      <c r="D334" s="87" t="s">
        <v>318</v>
      </c>
      <c r="E334" s="97"/>
      <c r="F334" s="97"/>
      <c r="G334" s="97" t="s">
        <v>17</v>
      </c>
      <c r="H334" s="223">
        <v>20</v>
      </c>
      <c r="I334" s="98"/>
      <c r="J334" s="80">
        <f t="shared" si="55"/>
        <v>0</v>
      </c>
      <c r="K334" s="81"/>
      <c r="L334" s="82">
        <f t="shared" si="53"/>
        <v>0</v>
      </c>
      <c r="M334" s="82">
        <f t="shared" si="54"/>
        <v>0</v>
      </c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</row>
    <row r="335" spans="1:53">
      <c r="A335" s="230">
        <v>118</v>
      </c>
      <c r="B335" s="257" t="s">
        <v>827</v>
      </c>
      <c r="C335" s="291" t="s">
        <v>675</v>
      </c>
      <c r="D335" s="87" t="s">
        <v>203</v>
      </c>
      <c r="E335" s="87"/>
      <c r="F335" s="87"/>
      <c r="G335" s="87" t="s">
        <v>66</v>
      </c>
      <c r="H335" s="223">
        <v>1</v>
      </c>
      <c r="I335" s="88"/>
      <c r="J335" s="80">
        <f t="shared" si="55"/>
        <v>0</v>
      </c>
      <c r="K335" s="81"/>
      <c r="L335" s="82">
        <f t="shared" si="53"/>
        <v>0</v>
      </c>
      <c r="M335" s="82">
        <f t="shared" si="54"/>
        <v>0</v>
      </c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</row>
    <row r="336" spans="1:53">
      <c r="A336" s="356">
        <v>119</v>
      </c>
      <c r="B336" s="277" t="s">
        <v>828</v>
      </c>
      <c r="C336" s="290" t="s">
        <v>587</v>
      </c>
      <c r="D336" s="149" t="s">
        <v>253</v>
      </c>
      <c r="E336" s="149"/>
      <c r="F336" s="149"/>
      <c r="G336" s="149" t="s">
        <v>66</v>
      </c>
      <c r="H336" s="227">
        <v>2</v>
      </c>
      <c r="I336" s="446"/>
      <c r="J336" s="80">
        <f t="shared" ref="J336:J362" si="56">H336*I336</f>
        <v>0</v>
      </c>
      <c r="K336" s="81"/>
      <c r="L336" s="82">
        <f t="shared" si="53"/>
        <v>0</v>
      </c>
      <c r="M336" s="82">
        <f t="shared" si="54"/>
        <v>0</v>
      </c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</row>
    <row r="337" spans="1:53">
      <c r="A337" s="230">
        <v>120</v>
      </c>
      <c r="B337" s="132" t="s">
        <v>829</v>
      </c>
      <c r="C337" s="84" t="s">
        <v>358</v>
      </c>
      <c r="D337" s="84" t="s">
        <v>203</v>
      </c>
      <c r="E337" s="149"/>
      <c r="F337" s="149"/>
      <c r="G337" s="149" t="s">
        <v>66</v>
      </c>
      <c r="H337" s="222">
        <v>5</v>
      </c>
      <c r="I337" s="244"/>
      <c r="J337" s="80">
        <f t="shared" si="56"/>
        <v>0</v>
      </c>
      <c r="K337" s="81"/>
      <c r="L337" s="82">
        <f t="shared" ref="L337:L362" si="57">J337*K337</f>
        <v>0</v>
      </c>
      <c r="M337" s="82">
        <f t="shared" ref="M337:M362" si="58">J337+L337</f>
        <v>0</v>
      </c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</row>
    <row r="338" spans="1:53">
      <c r="A338" s="230">
        <v>121</v>
      </c>
      <c r="B338" s="277" t="s">
        <v>830</v>
      </c>
      <c r="C338" s="149" t="s">
        <v>580</v>
      </c>
      <c r="D338" s="149" t="s">
        <v>203</v>
      </c>
      <c r="E338" s="149"/>
      <c r="F338" s="149"/>
      <c r="G338" s="149" t="s">
        <v>66</v>
      </c>
      <c r="H338" s="365">
        <v>2</v>
      </c>
      <c r="I338" s="440"/>
      <c r="J338" s="80">
        <f t="shared" si="56"/>
        <v>0</v>
      </c>
      <c r="K338" s="81"/>
      <c r="L338" s="82">
        <f t="shared" si="57"/>
        <v>0</v>
      </c>
      <c r="M338" s="82">
        <f t="shared" si="58"/>
        <v>0</v>
      </c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</row>
    <row r="339" spans="1:53" ht="23.25" customHeight="1">
      <c r="A339" s="356">
        <v>122</v>
      </c>
      <c r="B339" s="277" t="s">
        <v>578</v>
      </c>
      <c r="C339" s="149" t="s">
        <v>579</v>
      </c>
      <c r="D339" s="149" t="s">
        <v>203</v>
      </c>
      <c r="E339" s="149"/>
      <c r="F339" s="149"/>
      <c r="G339" s="149" t="s">
        <v>66</v>
      </c>
      <c r="H339" s="365">
        <v>3</v>
      </c>
      <c r="I339" s="440"/>
      <c r="J339" s="80">
        <f t="shared" si="56"/>
        <v>0</v>
      </c>
      <c r="K339" s="81"/>
      <c r="L339" s="82">
        <f t="shared" si="57"/>
        <v>0</v>
      </c>
      <c r="M339" s="82">
        <f t="shared" si="58"/>
        <v>0</v>
      </c>
    </row>
    <row r="340" spans="1:53">
      <c r="A340" s="230">
        <v>123</v>
      </c>
      <c r="B340" s="278" t="s">
        <v>831</v>
      </c>
      <c r="C340" s="289" t="s">
        <v>590</v>
      </c>
      <c r="D340" s="149" t="s">
        <v>253</v>
      </c>
      <c r="E340" s="149"/>
      <c r="F340" s="149"/>
      <c r="G340" s="149" t="s">
        <v>66</v>
      </c>
      <c r="H340" s="365">
        <v>2</v>
      </c>
      <c r="I340" s="446"/>
      <c r="J340" s="80">
        <f t="shared" si="56"/>
        <v>0</v>
      </c>
      <c r="K340" s="81"/>
      <c r="L340" s="82">
        <f t="shared" si="57"/>
        <v>0</v>
      </c>
      <c r="M340" s="82">
        <f t="shared" si="58"/>
        <v>0</v>
      </c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</row>
    <row r="341" spans="1:53">
      <c r="A341" s="230">
        <v>124</v>
      </c>
      <c r="B341" s="278" t="s">
        <v>832</v>
      </c>
      <c r="C341" s="289" t="s">
        <v>591</v>
      </c>
      <c r="D341" s="149" t="s">
        <v>253</v>
      </c>
      <c r="E341" s="149"/>
      <c r="F341" s="149"/>
      <c r="G341" s="149" t="s">
        <v>66</v>
      </c>
      <c r="H341" s="365">
        <v>2</v>
      </c>
      <c r="I341" s="446"/>
      <c r="J341" s="80">
        <f t="shared" si="56"/>
        <v>0</v>
      </c>
      <c r="K341" s="81"/>
      <c r="L341" s="82">
        <f t="shared" si="57"/>
        <v>0</v>
      </c>
      <c r="M341" s="82">
        <f t="shared" si="58"/>
        <v>0</v>
      </c>
    </row>
    <row r="342" spans="1:53" s="83" customFormat="1">
      <c r="A342" s="356">
        <v>125</v>
      </c>
      <c r="B342" s="278" t="s">
        <v>833</v>
      </c>
      <c r="C342" s="149" t="s">
        <v>585</v>
      </c>
      <c r="D342" s="149" t="s">
        <v>253</v>
      </c>
      <c r="E342" s="149"/>
      <c r="F342" s="149"/>
      <c r="G342" s="149" t="s">
        <v>66</v>
      </c>
      <c r="H342" s="365">
        <v>3</v>
      </c>
      <c r="I342" s="446"/>
      <c r="J342" s="80">
        <f t="shared" si="56"/>
        <v>0</v>
      </c>
      <c r="K342" s="81"/>
      <c r="L342" s="82">
        <f t="shared" si="57"/>
        <v>0</v>
      </c>
      <c r="M342" s="82">
        <f t="shared" si="58"/>
        <v>0</v>
      </c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</row>
    <row r="343" spans="1:53" s="83" customFormat="1">
      <c r="A343" s="230">
        <v>126</v>
      </c>
      <c r="B343" s="277" t="s">
        <v>834</v>
      </c>
      <c r="C343" s="290" t="s">
        <v>583</v>
      </c>
      <c r="D343" s="149" t="s">
        <v>253</v>
      </c>
      <c r="E343" s="149"/>
      <c r="F343" s="149"/>
      <c r="G343" s="149" t="s">
        <v>66</v>
      </c>
      <c r="H343" s="365">
        <v>4</v>
      </c>
      <c r="I343" s="446"/>
      <c r="J343" s="80">
        <f t="shared" si="56"/>
        <v>0</v>
      </c>
      <c r="K343" s="81"/>
      <c r="L343" s="82">
        <f t="shared" si="57"/>
        <v>0</v>
      </c>
      <c r="M343" s="82">
        <f t="shared" si="58"/>
        <v>0</v>
      </c>
    </row>
    <row r="344" spans="1:53" s="83" customFormat="1">
      <c r="A344" s="230">
        <v>127</v>
      </c>
      <c r="B344" s="277" t="s">
        <v>835</v>
      </c>
      <c r="C344" s="149" t="s">
        <v>584</v>
      </c>
      <c r="D344" s="149" t="s">
        <v>253</v>
      </c>
      <c r="E344" s="149"/>
      <c r="F344" s="149"/>
      <c r="G344" s="149" t="s">
        <v>66</v>
      </c>
      <c r="H344" s="365">
        <v>3</v>
      </c>
      <c r="I344" s="446"/>
      <c r="J344" s="80">
        <f t="shared" si="56"/>
        <v>0</v>
      </c>
      <c r="K344" s="81"/>
      <c r="L344" s="82">
        <f t="shared" si="57"/>
        <v>0</v>
      </c>
      <c r="M344" s="82">
        <f t="shared" si="58"/>
        <v>0</v>
      </c>
    </row>
    <row r="345" spans="1:53" s="83" customFormat="1" ht="25.5">
      <c r="A345" s="356">
        <v>128</v>
      </c>
      <c r="B345" s="414" t="s">
        <v>805</v>
      </c>
      <c r="C345" s="303" t="s">
        <v>572</v>
      </c>
      <c r="D345" s="149" t="s">
        <v>203</v>
      </c>
      <c r="E345" s="303"/>
      <c r="F345" s="303"/>
      <c r="G345" s="303" t="s">
        <v>66</v>
      </c>
      <c r="H345" s="415">
        <v>5</v>
      </c>
      <c r="I345" s="447"/>
      <c r="J345" s="80">
        <f t="shared" si="56"/>
        <v>0</v>
      </c>
      <c r="K345" s="81"/>
      <c r="L345" s="82">
        <f t="shared" si="57"/>
        <v>0</v>
      </c>
      <c r="M345" s="82">
        <f t="shared" si="58"/>
        <v>0</v>
      </c>
    </row>
    <row r="346" spans="1:53" s="83" customFormat="1" ht="25.5">
      <c r="A346" s="230">
        <v>129</v>
      </c>
      <c r="B346" s="133" t="s">
        <v>838</v>
      </c>
      <c r="C346" s="84" t="s">
        <v>361</v>
      </c>
      <c r="D346" s="84" t="s">
        <v>203</v>
      </c>
      <c r="E346" s="303"/>
      <c r="F346" s="303"/>
      <c r="G346" s="303" t="s">
        <v>66</v>
      </c>
      <c r="H346" s="222">
        <v>10</v>
      </c>
      <c r="I346" s="131"/>
      <c r="J346" s="80">
        <f t="shared" si="56"/>
        <v>0</v>
      </c>
      <c r="K346" s="81"/>
      <c r="L346" s="82">
        <f t="shared" si="57"/>
        <v>0</v>
      </c>
      <c r="M346" s="82">
        <f t="shared" si="58"/>
        <v>0</v>
      </c>
    </row>
    <row r="347" spans="1:53">
      <c r="A347" s="230">
        <v>130</v>
      </c>
      <c r="B347" s="91" t="s">
        <v>837</v>
      </c>
      <c r="C347" s="87" t="s">
        <v>360</v>
      </c>
      <c r="D347" s="87" t="s">
        <v>203</v>
      </c>
      <c r="E347" s="303"/>
      <c r="F347" s="303"/>
      <c r="G347" s="303" t="s">
        <v>66</v>
      </c>
      <c r="H347" s="223">
        <v>3</v>
      </c>
      <c r="I347" s="88"/>
      <c r="J347" s="80">
        <f t="shared" si="56"/>
        <v>0</v>
      </c>
      <c r="K347" s="81"/>
      <c r="L347" s="82">
        <f t="shared" si="57"/>
        <v>0</v>
      </c>
      <c r="M347" s="82">
        <f t="shared" si="58"/>
        <v>0</v>
      </c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</row>
    <row r="348" spans="1:53">
      <c r="A348" s="356">
        <v>131</v>
      </c>
      <c r="B348" s="94" t="s">
        <v>839</v>
      </c>
      <c r="C348" s="119" t="s">
        <v>362</v>
      </c>
      <c r="D348" s="119" t="s">
        <v>203</v>
      </c>
      <c r="E348" s="303"/>
      <c r="F348" s="303"/>
      <c r="G348" s="303" t="s">
        <v>66</v>
      </c>
      <c r="H348" s="223">
        <v>5</v>
      </c>
      <c r="I348" s="88"/>
      <c r="J348" s="80">
        <f t="shared" si="56"/>
        <v>0</v>
      </c>
      <c r="K348" s="81"/>
      <c r="L348" s="82">
        <f t="shared" si="57"/>
        <v>0</v>
      </c>
      <c r="M348" s="82">
        <f t="shared" si="58"/>
        <v>0</v>
      </c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</row>
    <row r="349" spans="1:53" s="83" customFormat="1">
      <c r="A349" s="230">
        <v>132</v>
      </c>
      <c r="B349" s="91" t="s">
        <v>840</v>
      </c>
      <c r="C349" s="87" t="s">
        <v>363</v>
      </c>
      <c r="D349" s="87" t="s">
        <v>203</v>
      </c>
      <c r="E349" s="87"/>
      <c r="F349" s="87"/>
      <c r="G349" s="87" t="s">
        <v>57</v>
      </c>
      <c r="H349" s="223">
        <v>40</v>
      </c>
      <c r="I349" s="88"/>
      <c r="J349" s="80">
        <f t="shared" si="56"/>
        <v>0</v>
      </c>
      <c r="K349" s="81"/>
      <c r="L349" s="82">
        <f t="shared" si="57"/>
        <v>0</v>
      </c>
      <c r="M349" s="82">
        <f t="shared" si="58"/>
        <v>0</v>
      </c>
    </row>
    <row r="350" spans="1:53" s="83" customFormat="1">
      <c r="A350" s="230">
        <v>133</v>
      </c>
      <c r="B350" s="91" t="s">
        <v>841</v>
      </c>
      <c r="C350" s="87" t="s">
        <v>364</v>
      </c>
      <c r="D350" s="87" t="s">
        <v>203</v>
      </c>
      <c r="E350" s="87"/>
      <c r="F350" s="87"/>
      <c r="G350" s="87" t="s">
        <v>57</v>
      </c>
      <c r="H350" s="223">
        <v>5</v>
      </c>
      <c r="I350" s="88"/>
      <c r="J350" s="80">
        <f t="shared" si="56"/>
        <v>0</v>
      </c>
      <c r="K350" s="81"/>
      <c r="L350" s="82">
        <f t="shared" si="57"/>
        <v>0</v>
      </c>
      <c r="M350" s="82">
        <f t="shared" si="58"/>
        <v>0</v>
      </c>
    </row>
    <row r="351" spans="1:53">
      <c r="A351" s="356">
        <v>134</v>
      </c>
      <c r="B351" s="91" t="s">
        <v>842</v>
      </c>
      <c r="C351" s="87" t="s">
        <v>365</v>
      </c>
      <c r="D351" s="87" t="s">
        <v>203</v>
      </c>
      <c r="E351" s="87"/>
      <c r="F351" s="87"/>
      <c r="G351" s="87" t="s">
        <v>57</v>
      </c>
      <c r="H351" s="223">
        <v>5</v>
      </c>
      <c r="I351" s="88"/>
      <c r="J351" s="80">
        <f t="shared" si="56"/>
        <v>0</v>
      </c>
      <c r="K351" s="81"/>
      <c r="L351" s="82">
        <f t="shared" si="57"/>
        <v>0</v>
      </c>
      <c r="M351" s="82">
        <f t="shared" si="58"/>
        <v>0</v>
      </c>
    </row>
    <row r="352" spans="1:53" s="83" customFormat="1">
      <c r="A352" s="230">
        <v>135</v>
      </c>
      <c r="B352" s="91" t="s">
        <v>843</v>
      </c>
      <c r="C352" s="87" t="s">
        <v>366</v>
      </c>
      <c r="D352" s="87" t="s">
        <v>203</v>
      </c>
      <c r="E352" s="87"/>
      <c r="F352" s="87"/>
      <c r="G352" s="87" t="s">
        <v>380</v>
      </c>
      <c r="H352" s="223">
        <v>11</v>
      </c>
      <c r="I352" s="88"/>
      <c r="J352" s="80">
        <f t="shared" si="56"/>
        <v>0</v>
      </c>
      <c r="K352" s="81"/>
      <c r="L352" s="82">
        <f t="shared" si="57"/>
        <v>0</v>
      </c>
      <c r="M352" s="82">
        <f t="shared" si="58"/>
        <v>0</v>
      </c>
    </row>
    <row r="353" spans="1:13" s="83" customFormat="1">
      <c r="A353" s="230">
        <v>136</v>
      </c>
      <c r="B353" s="85" t="s">
        <v>984</v>
      </c>
      <c r="C353" s="29" t="s">
        <v>367</v>
      </c>
      <c r="D353" s="87" t="s">
        <v>203</v>
      </c>
      <c r="E353" s="87"/>
      <c r="F353" s="87"/>
      <c r="G353" s="87" t="s">
        <v>66</v>
      </c>
      <c r="H353" s="223">
        <v>12</v>
      </c>
      <c r="I353" s="448"/>
      <c r="J353" s="23">
        <f t="shared" si="56"/>
        <v>0</v>
      </c>
      <c r="K353" s="24"/>
      <c r="L353" s="25">
        <f t="shared" si="57"/>
        <v>0</v>
      </c>
      <c r="M353" s="25">
        <f t="shared" si="58"/>
        <v>0</v>
      </c>
    </row>
    <row r="354" spans="1:13" s="196" customFormat="1" ht="12.75">
      <c r="A354" s="356">
        <v>137</v>
      </c>
      <c r="B354" s="107" t="s">
        <v>200</v>
      </c>
      <c r="C354" s="87" t="s">
        <v>202</v>
      </c>
      <c r="D354" s="108" t="s">
        <v>203</v>
      </c>
      <c r="E354" s="109"/>
      <c r="F354" s="109"/>
      <c r="G354" s="109" t="s">
        <v>199</v>
      </c>
      <c r="H354" s="348">
        <v>2</v>
      </c>
      <c r="I354" s="88"/>
      <c r="J354" s="80">
        <f t="shared" si="56"/>
        <v>0</v>
      </c>
      <c r="K354" s="81"/>
      <c r="L354" s="82">
        <f t="shared" si="57"/>
        <v>0</v>
      </c>
      <c r="M354" s="82">
        <f t="shared" si="58"/>
        <v>0</v>
      </c>
    </row>
    <row r="355" spans="1:13">
      <c r="A355" s="230">
        <v>138</v>
      </c>
      <c r="B355" s="262" t="s">
        <v>844</v>
      </c>
      <c r="C355" s="290" t="s">
        <v>589</v>
      </c>
      <c r="D355" s="149" t="s">
        <v>203</v>
      </c>
      <c r="E355" s="149"/>
      <c r="F355" s="149"/>
      <c r="G355" s="149" t="s">
        <v>22</v>
      </c>
      <c r="H355" s="227">
        <v>1</v>
      </c>
      <c r="I355" s="446"/>
      <c r="J355" s="80">
        <f t="shared" si="56"/>
        <v>0</v>
      </c>
      <c r="K355" s="81"/>
      <c r="L355" s="82">
        <f t="shared" si="57"/>
        <v>0</v>
      </c>
      <c r="M355" s="82">
        <f t="shared" si="58"/>
        <v>0</v>
      </c>
    </row>
    <row r="356" spans="1:13" s="83" customFormat="1">
      <c r="A356" s="230">
        <v>139</v>
      </c>
      <c r="B356" s="144" t="s">
        <v>845</v>
      </c>
      <c r="C356" s="289" t="s">
        <v>588</v>
      </c>
      <c r="D356" s="149" t="s">
        <v>203</v>
      </c>
      <c r="E356" s="149"/>
      <c r="F356" s="149"/>
      <c r="G356" s="149" t="s">
        <v>22</v>
      </c>
      <c r="H356" s="227">
        <v>2</v>
      </c>
      <c r="I356" s="446"/>
      <c r="J356" s="80">
        <f t="shared" si="56"/>
        <v>0</v>
      </c>
      <c r="K356" s="81"/>
      <c r="L356" s="82">
        <f t="shared" si="57"/>
        <v>0</v>
      </c>
      <c r="M356" s="82">
        <f t="shared" si="58"/>
        <v>0</v>
      </c>
    </row>
    <row r="357" spans="1:13" ht="51">
      <c r="A357" s="356">
        <v>140</v>
      </c>
      <c r="B357" s="91" t="s">
        <v>846</v>
      </c>
      <c r="C357" s="92" t="s">
        <v>368</v>
      </c>
      <c r="D357" s="87" t="s">
        <v>203</v>
      </c>
      <c r="E357" s="87"/>
      <c r="F357" s="87"/>
      <c r="G357" s="87" t="s">
        <v>66</v>
      </c>
      <c r="H357" s="223">
        <v>2</v>
      </c>
      <c r="I357" s="112"/>
      <c r="J357" s="80">
        <f t="shared" si="56"/>
        <v>0</v>
      </c>
      <c r="K357" s="81"/>
      <c r="L357" s="82">
        <f t="shared" si="57"/>
        <v>0</v>
      </c>
      <c r="M357" s="82">
        <f t="shared" si="58"/>
        <v>0</v>
      </c>
    </row>
    <row r="358" spans="1:13" ht="25.5">
      <c r="A358" s="230">
        <v>141</v>
      </c>
      <c r="B358" s="132" t="s">
        <v>965</v>
      </c>
      <c r="C358" s="135" t="s">
        <v>342</v>
      </c>
      <c r="D358" s="135" t="s">
        <v>203</v>
      </c>
      <c r="E358" s="135"/>
      <c r="F358" s="135"/>
      <c r="G358" s="135" t="s">
        <v>56</v>
      </c>
      <c r="H358" s="227">
        <v>1</v>
      </c>
      <c r="I358" s="137"/>
      <c r="J358" s="80">
        <f t="shared" si="56"/>
        <v>0</v>
      </c>
      <c r="K358" s="81"/>
      <c r="L358" s="82">
        <f t="shared" si="57"/>
        <v>0</v>
      </c>
      <c r="M358" s="82">
        <f t="shared" si="58"/>
        <v>0</v>
      </c>
    </row>
    <row r="359" spans="1:13" ht="51">
      <c r="A359" s="230">
        <v>142</v>
      </c>
      <c r="B359" s="91" t="s">
        <v>369</v>
      </c>
      <c r="C359" s="87" t="s">
        <v>370</v>
      </c>
      <c r="D359" s="87" t="s">
        <v>203</v>
      </c>
      <c r="E359" s="87"/>
      <c r="F359" s="87"/>
      <c r="G359" s="87" t="s">
        <v>381</v>
      </c>
      <c r="H359" s="223">
        <v>1</v>
      </c>
      <c r="I359" s="88"/>
      <c r="J359" s="80">
        <f t="shared" si="56"/>
        <v>0</v>
      </c>
      <c r="K359" s="81"/>
      <c r="L359" s="82">
        <f t="shared" si="57"/>
        <v>0</v>
      </c>
      <c r="M359" s="82">
        <f t="shared" si="58"/>
        <v>0</v>
      </c>
    </row>
    <row r="360" spans="1:13" s="83" customFormat="1" ht="38.25">
      <c r="A360" s="356">
        <v>143</v>
      </c>
      <c r="B360" s="91" t="s">
        <v>847</v>
      </c>
      <c r="C360" s="87" t="s">
        <v>371</v>
      </c>
      <c r="D360" s="87" t="s">
        <v>203</v>
      </c>
      <c r="E360" s="87"/>
      <c r="F360" s="87"/>
      <c r="G360" s="87" t="s">
        <v>171</v>
      </c>
      <c r="H360" s="223">
        <v>5</v>
      </c>
      <c r="I360" s="88"/>
      <c r="J360" s="80">
        <f t="shared" si="56"/>
        <v>0</v>
      </c>
      <c r="K360" s="81"/>
      <c r="L360" s="82">
        <f t="shared" si="57"/>
        <v>0</v>
      </c>
      <c r="M360" s="82">
        <f t="shared" si="58"/>
        <v>0</v>
      </c>
    </row>
    <row r="361" spans="1:13" s="83" customFormat="1" ht="25.5">
      <c r="A361" s="230">
        <v>144</v>
      </c>
      <c r="B361" s="91" t="s">
        <v>849</v>
      </c>
      <c r="C361" s="87" t="s">
        <v>373</v>
      </c>
      <c r="D361" s="78" t="s">
        <v>203</v>
      </c>
      <c r="E361" s="78"/>
      <c r="F361" s="78"/>
      <c r="G361" s="78" t="s">
        <v>66</v>
      </c>
      <c r="H361" s="256">
        <v>10</v>
      </c>
      <c r="I361" s="88"/>
      <c r="J361" s="80">
        <f t="shared" si="56"/>
        <v>0</v>
      </c>
      <c r="K361" s="81"/>
      <c r="L361" s="82">
        <f t="shared" si="57"/>
        <v>0</v>
      </c>
      <c r="M361" s="82">
        <f t="shared" si="58"/>
        <v>0</v>
      </c>
    </row>
    <row r="362" spans="1:13" s="83" customFormat="1" ht="25.5">
      <c r="A362" s="230">
        <v>145</v>
      </c>
      <c r="B362" s="91" t="s">
        <v>848</v>
      </c>
      <c r="C362" s="142" t="s">
        <v>372</v>
      </c>
      <c r="D362" s="78" t="s">
        <v>203</v>
      </c>
      <c r="E362" s="78"/>
      <c r="F362" s="78"/>
      <c r="G362" s="78" t="s">
        <v>66</v>
      </c>
      <c r="H362" s="256">
        <v>10</v>
      </c>
      <c r="I362" s="88"/>
      <c r="J362" s="80">
        <f t="shared" si="56"/>
        <v>0</v>
      </c>
      <c r="K362" s="81"/>
      <c r="L362" s="82">
        <f t="shared" si="57"/>
        <v>0</v>
      </c>
      <c r="M362" s="82">
        <f t="shared" si="58"/>
        <v>0</v>
      </c>
    </row>
    <row r="363" spans="1:13" s="83" customFormat="1">
      <c r="A363" s="483" t="s">
        <v>890</v>
      </c>
      <c r="B363" s="484"/>
      <c r="C363" s="484"/>
      <c r="D363" s="484"/>
      <c r="E363" s="484"/>
      <c r="F363" s="484"/>
      <c r="G363" s="484"/>
      <c r="H363" s="484"/>
      <c r="I363" s="485"/>
      <c r="J363" s="457">
        <f>SUM(J218:J328)</f>
        <v>0</v>
      </c>
      <c r="K363" s="458"/>
      <c r="L363" s="457">
        <f>SUM(L218:L328)</f>
        <v>0</v>
      </c>
      <c r="M363" s="459">
        <f>SUM(M218:M328)</f>
        <v>0</v>
      </c>
    </row>
    <row r="364" spans="1:13" s="83" customFormat="1" ht="17.100000000000001" customHeight="1">
      <c r="A364" s="4"/>
      <c r="B364" s="221"/>
      <c r="C364" s="221"/>
      <c r="D364" s="221"/>
      <c r="E364" s="221"/>
      <c r="F364" s="221"/>
      <c r="G364" s="221"/>
      <c r="H364" s="17"/>
      <c r="I364" s="95"/>
      <c r="J364" s="44"/>
      <c r="K364" s="5"/>
      <c r="L364" s="5"/>
      <c r="M364" s="45"/>
    </row>
    <row r="365" spans="1:13" s="83" customFormat="1" ht="17.100000000000001" customHeight="1">
      <c r="A365" s="62"/>
      <c r="B365" s="279"/>
      <c r="C365" s="294"/>
      <c r="D365" s="294"/>
      <c r="E365" s="294"/>
      <c r="F365" s="294"/>
      <c r="G365" s="294"/>
      <c r="H365" s="368"/>
      <c r="I365" s="73"/>
      <c r="J365" s="73"/>
      <c r="K365" s="65"/>
      <c r="L365" s="65"/>
      <c r="M365" s="74"/>
    </row>
    <row r="366" spans="1:13" s="83" customFormat="1" ht="17.100000000000001" customHeight="1">
      <c r="A366" s="492" t="s">
        <v>891</v>
      </c>
      <c r="B366" s="493"/>
      <c r="C366" s="493"/>
      <c r="D366" s="493"/>
      <c r="E366" s="493"/>
      <c r="F366" s="493"/>
      <c r="G366" s="493"/>
      <c r="H366" s="493"/>
      <c r="I366" s="493"/>
      <c r="J366" s="493"/>
      <c r="K366" s="493"/>
      <c r="L366" s="493"/>
      <c r="M366" s="494"/>
    </row>
    <row r="367" spans="1:13" s="83" customFormat="1">
      <c r="A367" s="135">
        <v>1</v>
      </c>
      <c r="B367" s="143" t="s">
        <v>257</v>
      </c>
      <c r="C367" s="135" t="s">
        <v>744</v>
      </c>
      <c r="D367" s="135" t="s">
        <v>258</v>
      </c>
      <c r="E367" s="135"/>
      <c r="F367" s="135"/>
      <c r="G367" s="135" t="s">
        <v>1003</v>
      </c>
      <c r="H367" s="227">
        <v>5</v>
      </c>
      <c r="I367" s="137"/>
      <c r="J367" s="80">
        <f>H367*I367</f>
        <v>0</v>
      </c>
      <c r="K367" s="81"/>
      <c r="L367" s="82">
        <f>J367*K367</f>
        <v>0</v>
      </c>
      <c r="M367" s="82">
        <f>J367+L367</f>
        <v>0</v>
      </c>
    </row>
    <row r="368" spans="1:13" s="83" customFormat="1">
      <c r="A368" s="192">
        <v>2</v>
      </c>
      <c r="B368" s="193" t="s">
        <v>601</v>
      </c>
      <c r="C368" s="194" t="s">
        <v>602</v>
      </c>
      <c r="D368" s="194" t="s">
        <v>258</v>
      </c>
      <c r="E368" s="135"/>
      <c r="F368" s="135"/>
      <c r="G368" s="135" t="s">
        <v>1003</v>
      </c>
      <c r="H368" s="228">
        <v>1</v>
      </c>
      <c r="I368" s="203"/>
      <c r="J368" s="80">
        <f>H368*I368</f>
        <v>0</v>
      </c>
      <c r="K368" s="81"/>
      <c r="L368" s="82">
        <f>J368*K368</f>
        <v>0</v>
      </c>
      <c r="M368" s="82">
        <f>J368+L368</f>
        <v>0</v>
      </c>
    </row>
    <row r="369" spans="1:53" s="83" customFormat="1" ht="25.5">
      <c r="A369" s="19">
        <v>3</v>
      </c>
      <c r="B369" s="132" t="s">
        <v>530</v>
      </c>
      <c r="C369" s="39">
        <v>715001</v>
      </c>
      <c r="D369" s="149" t="s">
        <v>531</v>
      </c>
      <c r="E369" s="149"/>
      <c r="F369" s="149"/>
      <c r="G369" s="149" t="s">
        <v>57</v>
      </c>
      <c r="H369" s="307">
        <v>10</v>
      </c>
      <c r="I369" s="27"/>
      <c r="J369" s="23">
        <f>H369*I369</f>
        <v>0</v>
      </c>
      <c r="K369" s="24"/>
      <c r="L369" s="25">
        <f>J369*K369</f>
        <v>0</v>
      </c>
      <c r="M369" s="25">
        <f>J369+L369</f>
        <v>0</v>
      </c>
    </row>
    <row r="370" spans="1:53">
      <c r="A370" s="483" t="s">
        <v>386</v>
      </c>
      <c r="B370" s="484"/>
      <c r="C370" s="484"/>
      <c r="D370" s="484"/>
      <c r="E370" s="484"/>
      <c r="F370" s="484"/>
      <c r="G370" s="484"/>
      <c r="H370" s="484"/>
      <c r="I370" s="485"/>
      <c r="J370" s="470">
        <f>SUM(J367:J369)</f>
        <v>0</v>
      </c>
      <c r="K370" s="471"/>
      <c r="L370" s="457">
        <f>SUM(L367:L369)</f>
        <v>0</v>
      </c>
      <c r="M370" s="459">
        <f>SUM(M367:M369)</f>
        <v>0</v>
      </c>
    </row>
    <row r="371" spans="1:53" ht="17.100000000000001" customHeight="1">
      <c r="A371" s="62"/>
      <c r="B371" s="279"/>
      <c r="C371" s="294"/>
      <c r="D371" s="294"/>
      <c r="E371" s="294"/>
      <c r="F371" s="294"/>
      <c r="G371" s="294"/>
      <c r="H371" s="58"/>
      <c r="I371" s="59"/>
      <c r="J371" s="73"/>
      <c r="K371" s="75"/>
      <c r="L371" s="75"/>
      <c r="M371" s="76"/>
    </row>
    <row r="372" spans="1:53" ht="17.100000000000001" customHeight="1">
      <c r="A372" s="62"/>
      <c r="B372" s="279"/>
      <c r="C372" s="294"/>
      <c r="D372" s="294"/>
      <c r="E372" s="294"/>
      <c r="F372" s="294"/>
      <c r="G372" s="294"/>
      <c r="H372" s="58"/>
      <c r="I372" s="59"/>
      <c r="J372" s="77"/>
      <c r="K372" s="75"/>
      <c r="L372" s="75"/>
      <c r="M372" s="74"/>
    </row>
    <row r="373" spans="1:53" s="83" customFormat="1" ht="17.100000000000001" customHeight="1">
      <c r="A373" s="495" t="s">
        <v>892</v>
      </c>
      <c r="B373" s="496"/>
      <c r="C373" s="496"/>
      <c r="D373" s="496"/>
      <c r="E373" s="496"/>
      <c r="F373" s="496"/>
      <c r="G373" s="496"/>
      <c r="H373" s="496"/>
      <c r="I373" s="496"/>
      <c r="J373" s="496"/>
      <c r="K373" s="496"/>
      <c r="L373" s="496"/>
      <c r="M373" s="497"/>
    </row>
    <row r="374" spans="1:53" s="83" customFormat="1" ht="51">
      <c r="A374" s="87">
        <v>1</v>
      </c>
      <c r="B374" s="91" t="s">
        <v>245</v>
      </c>
      <c r="C374" s="87">
        <v>729219</v>
      </c>
      <c r="D374" s="108" t="s">
        <v>246</v>
      </c>
      <c r="E374" s="87"/>
      <c r="F374" s="87"/>
      <c r="G374" s="87" t="s">
        <v>57</v>
      </c>
      <c r="H374" s="223">
        <v>10</v>
      </c>
      <c r="I374" s="88"/>
      <c r="J374" s="80">
        <f t="shared" ref="J374:J382" si="59">H374*I374</f>
        <v>0</v>
      </c>
      <c r="K374" s="81"/>
      <c r="L374" s="82">
        <f t="shared" ref="L374:L382" si="60">J374*K374</f>
        <v>0</v>
      </c>
      <c r="M374" s="82">
        <f t="shared" ref="M374:M382" si="61">J374+L374</f>
        <v>0</v>
      </c>
    </row>
    <row r="375" spans="1:53" s="101" customFormat="1">
      <c r="A375" s="87">
        <v>2</v>
      </c>
      <c r="B375" s="91" t="s">
        <v>741</v>
      </c>
      <c r="C375" s="87" t="s">
        <v>247</v>
      </c>
      <c r="D375" s="87" t="s">
        <v>248</v>
      </c>
      <c r="E375" s="87"/>
      <c r="F375" s="87"/>
      <c r="G375" s="87" t="s">
        <v>66</v>
      </c>
      <c r="H375" s="223">
        <v>25</v>
      </c>
      <c r="I375" s="88"/>
      <c r="J375" s="80">
        <f t="shared" si="59"/>
        <v>0</v>
      </c>
      <c r="K375" s="81"/>
      <c r="L375" s="82">
        <f t="shared" si="60"/>
        <v>0</v>
      </c>
      <c r="M375" s="82">
        <f t="shared" si="61"/>
        <v>0</v>
      </c>
    </row>
    <row r="376" spans="1:53" s="83" customFormat="1" ht="25.5">
      <c r="A376" s="87">
        <v>3</v>
      </c>
      <c r="B376" s="91" t="s">
        <v>249</v>
      </c>
      <c r="C376" s="87" t="s">
        <v>250</v>
      </c>
      <c r="D376" s="87" t="s">
        <v>248</v>
      </c>
      <c r="E376" s="87"/>
      <c r="F376" s="87"/>
      <c r="G376" s="87" t="s">
        <v>66</v>
      </c>
      <c r="H376" s="223">
        <v>10</v>
      </c>
      <c r="I376" s="88"/>
      <c r="J376" s="80">
        <f t="shared" si="59"/>
        <v>0</v>
      </c>
      <c r="K376" s="81"/>
      <c r="L376" s="82">
        <f t="shared" si="60"/>
        <v>0</v>
      </c>
      <c r="M376" s="82">
        <f t="shared" si="61"/>
        <v>0</v>
      </c>
    </row>
    <row r="377" spans="1:53" s="83" customFormat="1" ht="25.5">
      <c r="A377" s="87">
        <v>4</v>
      </c>
      <c r="B377" s="91" t="s">
        <v>541</v>
      </c>
      <c r="C377" s="19" t="s">
        <v>542</v>
      </c>
      <c r="D377" s="87" t="s">
        <v>248</v>
      </c>
      <c r="E377" s="87"/>
      <c r="F377" s="87"/>
      <c r="G377" s="87" t="s">
        <v>66</v>
      </c>
      <c r="H377" s="223">
        <v>10</v>
      </c>
      <c r="I377" s="174"/>
      <c r="J377" s="80">
        <f t="shared" si="59"/>
        <v>0</v>
      </c>
      <c r="K377" s="81"/>
      <c r="L377" s="82">
        <f t="shared" si="60"/>
        <v>0</v>
      </c>
      <c r="M377" s="82">
        <f t="shared" si="61"/>
        <v>0</v>
      </c>
    </row>
    <row r="378" spans="1:53" s="83" customFormat="1" ht="25.5">
      <c r="A378" s="87">
        <v>5</v>
      </c>
      <c r="B378" s="91" t="s">
        <v>543</v>
      </c>
      <c r="C378" s="19" t="s">
        <v>544</v>
      </c>
      <c r="D378" s="87" t="s">
        <v>248</v>
      </c>
      <c r="E378" s="87"/>
      <c r="F378" s="87"/>
      <c r="G378" s="87" t="s">
        <v>66</v>
      </c>
      <c r="H378" s="223">
        <v>10</v>
      </c>
      <c r="I378" s="174"/>
      <c r="J378" s="80">
        <f t="shared" si="59"/>
        <v>0</v>
      </c>
      <c r="K378" s="81"/>
      <c r="L378" s="82">
        <f t="shared" si="60"/>
        <v>0</v>
      </c>
      <c r="M378" s="82">
        <f t="shared" si="61"/>
        <v>0</v>
      </c>
    </row>
    <row r="379" spans="1:53" s="83" customFormat="1" ht="25.5">
      <c r="A379" s="87">
        <v>6</v>
      </c>
      <c r="B379" s="91" t="s">
        <v>545</v>
      </c>
      <c r="C379" s="19" t="s">
        <v>546</v>
      </c>
      <c r="D379" s="87" t="s">
        <v>248</v>
      </c>
      <c r="E379" s="87"/>
      <c r="F379" s="87"/>
      <c r="G379" s="87" t="s">
        <v>66</v>
      </c>
      <c r="H379" s="223">
        <v>10</v>
      </c>
      <c r="I379" s="174"/>
      <c r="J379" s="80">
        <f t="shared" si="59"/>
        <v>0</v>
      </c>
      <c r="K379" s="81"/>
      <c r="L379" s="82">
        <f t="shared" si="60"/>
        <v>0</v>
      </c>
      <c r="M379" s="82">
        <f t="shared" si="61"/>
        <v>0</v>
      </c>
    </row>
    <row r="380" spans="1:53" s="83" customFormat="1" ht="25.5">
      <c r="A380" s="87">
        <v>7</v>
      </c>
      <c r="B380" s="91" t="s">
        <v>251</v>
      </c>
      <c r="C380" s="87" t="s">
        <v>252</v>
      </c>
      <c r="D380" s="87" t="s">
        <v>253</v>
      </c>
      <c r="E380" s="87"/>
      <c r="F380" s="87"/>
      <c r="G380" s="87" t="s">
        <v>66</v>
      </c>
      <c r="H380" s="223">
        <v>5</v>
      </c>
      <c r="I380" s="88"/>
      <c r="J380" s="80">
        <f t="shared" si="59"/>
        <v>0</v>
      </c>
      <c r="K380" s="81"/>
      <c r="L380" s="82">
        <f t="shared" si="60"/>
        <v>0</v>
      </c>
      <c r="M380" s="82">
        <f t="shared" si="61"/>
        <v>0</v>
      </c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01"/>
      <c r="AK380" s="101"/>
      <c r="AL380" s="101"/>
      <c r="AM380" s="101"/>
      <c r="AN380" s="101"/>
      <c r="AO380" s="101"/>
      <c r="AP380" s="101"/>
      <c r="AQ380" s="101"/>
      <c r="AR380" s="101"/>
      <c r="AS380" s="101"/>
      <c r="AT380" s="101"/>
      <c r="AU380" s="101"/>
      <c r="AV380" s="101"/>
      <c r="AW380" s="101"/>
      <c r="AX380" s="101"/>
      <c r="AY380" s="101"/>
      <c r="AZ380" s="101"/>
      <c r="BA380" s="101"/>
    </row>
    <row r="381" spans="1:53" s="83" customFormat="1">
      <c r="A381" s="87">
        <v>8</v>
      </c>
      <c r="B381" s="110" t="s">
        <v>742</v>
      </c>
      <c r="C381" s="87" t="s">
        <v>254</v>
      </c>
      <c r="D381" s="111" t="s">
        <v>255</v>
      </c>
      <c r="E381" s="87"/>
      <c r="F381" s="87"/>
      <c r="G381" s="87" t="s">
        <v>20</v>
      </c>
      <c r="H381" s="223">
        <v>3</v>
      </c>
      <c r="I381" s="88"/>
      <c r="J381" s="80">
        <f t="shared" si="59"/>
        <v>0</v>
      </c>
      <c r="K381" s="81"/>
      <c r="L381" s="82">
        <f t="shared" si="60"/>
        <v>0</v>
      </c>
      <c r="M381" s="82">
        <f t="shared" si="61"/>
        <v>0</v>
      </c>
    </row>
    <row r="382" spans="1:53" s="83" customFormat="1">
      <c r="A382" s="87">
        <v>9</v>
      </c>
      <c r="B382" s="110" t="s">
        <v>743</v>
      </c>
      <c r="C382" s="111" t="s">
        <v>256</v>
      </c>
      <c r="D382" s="111" t="s">
        <v>255</v>
      </c>
      <c r="E382" s="111"/>
      <c r="F382" s="111"/>
      <c r="G382" s="111" t="s">
        <v>20</v>
      </c>
      <c r="H382" s="347">
        <v>1</v>
      </c>
      <c r="I382" s="112"/>
      <c r="J382" s="80">
        <f t="shared" si="59"/>
        <v>0</v>
      </c>
      <c r="K382" s="81"/>
      <c r="L382" s="82">
        <f t="shared" si="60"/>
        <v>0</v>
      </c>
      <c r="M382" s="82">
        <f t="shared" si="61"/>
        <v>0</v>
      </c>
    </row>
    <row r="383" spans="1:53" s="83" customFormat="1">
      <c r="A383" s="483" t="s">
        <v>390</v>
      </c>
      <c r="B383" s="484"/>
      <c r="C383" s="484"/>
      <c r="D383" s="484"/>
      <c r="E383" s="484"/>
      <c r="F383" s="484"/>
      <c r="G383" s="484"/>
      <c r="H383" s="484"/>
      <c r="I383" s="485"/>
      <c r="J383" s="457">
        <f>SUM(J374:J382)</f>
        <v>0</v>
      </c>
      <c r="K383" s="458"/>
      <c r="L383" s="457">
        <f>SUM(L374:L382)</f>
        <v>0</v>
      </c>
      <c r="M383" s="459">
        <f>SUM(M374:M382)</f>
        <v>0</v>
      </c>
    </row>
    <row r="384" spans="1:53" s="101" customFormat="1" ht="17.100000000000001" customHeight="1">
      <c r="A384" s="62"/>
      <c r="B384" s="266"/>
      <c r="C384" s="266"/>
      <c r="D384" s="266"/>
      <c r="E384" s="266"/>
      <c r="F384" s="266"/>
      <c r="G384" s="266"/>
      <c r="H384" s="58"/>
      <c r="I384" s="59"/>
      <c r="J384" s="64"/>
      <c r="K384" s="65"/>
      <c r="L384" s="65"/>
      <c r="M384" s="66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</row>
    <row r="385" spans="1:53" s="83" customFormat="1" ht="17.100000000000001" customHeight="1">
      <c r="A385" s="3"/>
      <c r="B385" s="269"/>
      <c r="C385" s="287"/>
      <c r="D385" s="287"/>
      <c r="E385" s="287"/>
      <c r="F385" s="287"/>
      <c r="G385" s="287"/>
      <c r="H385" s="366"/>
      <c r="I385" s="7"/>
      <c r="J385" s="6"/>
      <c r="K385" s="8"/>
      <c r="L385" s="8"/>
      <c r="M385" s="6"/>
    </row>
    <row r="386" spans="1:53" s="83" customFormat="1" ht="17.100000000000001" customHeight="1">
      <c r="A386" s="495" t="s">
        <v>893</v>
      </c>
      <c r="B386" s="496"/>
      <c r="C386" s="496"/>
      <c r="D386" s="496"/>
      <c r="E386" s="496"/>
      <c r="F386" s="496"/>
      <c r="G386" s="496"/>
      <c r="H386" s="496"/>
      <c r="I386" s="496"/>
      <c r="J386" s="496"/>
      <c r="K386" s="496"/>
      <c r="L386" s="496"/>
      <c r="M386" s="497"/>
    </row>
    <row r="387" spans="1:53" s="83" customFormat="1">
      <c r="A387" s="87">
        <v>1</v>
      </c>
      <c r="B387" s="91" t="s">
        <v>394</v>
      </c>
      <c r="C387" s="87" t="s">
        <v>395</v>
      </c>
      <c r="D387" s="87" t="s">
        <v>396</v>
      </c>
      <c r="E387" s="87"/>
      <c r="F387" s="87"/>
      <c r="G387" s="87" t="s">
        <v>66</v>
      </c>
      <c r="H387" s="223">
        <v>15</v>
      </c>
      <c r="I387" s="88"/>
      <c r="J387" s="80">
        <f t="shared" ref="J387:J418" si="62">H387*I387</f>
        <v>0</v>
      </c>
      <c r="K387" s="81"/>
      <c r="L387" s="82">
        <f t="shared" ref="L387:L418" si="63">J387*K387</f>
        <v>0</v>
      </c>
      <c r="M387" s="82">
        <f t="shared" ref="M387:M418" si="64">J387+L387</f>
        <v>0</v>
      </c>
    </row>
    <row r="388" spans="1:53" s="83" customFormat="1" ht="25.5">
      <c r="A388" s="87">
        <v>2</v>
      </c>
      <c r="B388" s="264" t="s">
        <v>655</v>
      </c>
      <c r="C388" s="205" t="s">
        <v>656</v>
      </c>
      <c r="D388" s="87" t="s">
        <v>396</v>
      </c>
      <c r="E388" s="87"/>
      <c r="F388" s="87"/>
      <c r="G388" s="87" t="s">
        <v>66</v>
      </c>
      <c r="H388" s="222">
        <v>1</v>
      </c>
      <c r="I388" s="239"/>
      <c r="J388" s="80">
        <f t="shared" si="62"/>
        <v>0</v>
      </c>
      <c r="K388" s="81"/>
      <c r="L388" s="82">
        <f t="shared" si="63"/>
        <v>0</v>
      </c>
      <c r="M388" s="82">
        <f t="shared" si="64"/>
        <v>0</v>
      </c>
    </row>
    <row r="389" spans="1:53" s="83" customFormat="1">
      <c r="A389" s="210">
        <v>3</v>
      </c>
      <c r="B389" s="280" t="s">
        <v>685</v>
      </c>
      <c r="C389" s="295" t="s">
        <v>686</v>
      </c>
      <c r="D389" s="204" t="s">
        <v>396</v>
      </c>
      <c r="E389" s="87"/>
      <c r="F389" s="87"/>
      <c r="G389" s="87" t="s">
        <v>66</v>
      </c>
      <c r="H389" s="222">
        <v>2</v>
      </c>
      <c r="I389" s="239"/>
      <c r="J389" s="211">
        <f t="shared" si="62"/>
        <v>0</v>
      </c>
      <c r="K389" s="209"/>
      <c r="L389" s="212">
        <f t="shared" si="63"/>
        <v>0</v>
      </c>
      <c r="M389" s="212">
        <f t="shared" si="64"/>
        <v>0</v>
      </c>
    </row>
    <row r="390" spans="1:53" s="83" customFormat="1">
      <c r="A390" s="87">
        <v>4</v>
      </c>
      <c r="B390" s="193" t="s">
        <v>599</v>
      </c>
      <c r="C390" s="296" t="s">
        <v>600</v>
      </c>
      <c r="D390" s="87" t="s">
        <v>396</v>
      </c>
      <c r="E390" s="195"/>
      <c r="F390" s="195"/>
      <c r="G390" s="195" t="s">
        <v>57</v>
      </c>
      <c r="H390" s="228">
        <v>1</v>
      </c>
      <c r="I390" s="203"/>
      <c r="J390" s="80">
        <f t="shared" si="62"/>
        <v>0</v>
      </c>
      <c r="K390" s="81"/>
      <c r="L390" s="82">
        <f t="shared" si="63"/>
        <v>0</v>
      </c>
      <c r="M390" s="82">
        <f t="shared" si="64"/>
        <v>0</v>
      </c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  <c r="Z390" s="101"/>
      <c r="AA390" s="101"/>
      <c r="AB390" s="101"/>
      <c r="AC390" s="101"/>
      <c r="AD390" s="101"/>
      <c r="AE390" s="101"/>
      <c r="AF390" s="101"/>
      <c r="AG390" s="101"/>
      <c r="AH390" s="101"/>
      <c r="AI390" s="101"/>
      <c r="AJ390" s="101"/>
      <c r="AK390" s="101"/>
      <c r="AL390" s="101"/>
      <c r="AM390" s="101"/>
      <c r="AN390" s="101"/>
      <c r="AO390" s="101"/>
      <c r="AP390" s="101"/>
      <c r="AQ390" s="101"/>
      <c r="AR390" s="101"/>
      <c r="AS390" s="101"/>
      <c r="AT390" s="101"/>
      <c r="AU390" s="101"/>
      <c r="AV390" s="101"/>
      <c r="AW390" s="101"/>
      <c r="AX390" s="101"/>
      <c r="AY390" s="101"/>
      <c r="AZ390" s="101"/>
      <c r="BA390" s="101"/>
    </row>
    <row r="391" spans="1:53" s="83" customFormat="1">
      <c r="A391" s="87">
        <v>5</v>
      </c>
      <c r="B391" s="91" t="s">
        <v>398</v>
      </c>
      <c r="C391" s="121" t="s">
        <v>399</v>
      </c>
      <c r="D391" s="87" t="s">
        <v>397</v>
      </c>
      <c r="E391" s="87"/>
      <c r="F391" s="87"/>
      <c r="G391" s="87" t="s">
        <v>66</v>
      </c>
      <c r="H391" s="349">
        <v>2600</v>
      </c>
      <c r="I391" s="88"/>
      <c r="J391" s="80">
        <f t="shared" si="62"/>
        <v>0</v>
      </c>
      <c r="K391" s="81"/>
      <c r="L391" s="82">
        <f t="shared" si="63"/>
        <v>0</v>
      </c>
      <c r="M391" s="82">
        <f t="shared" si="64"/>
        <v>0</v>
      </c>
    </row>
    <row r="392" spans="1:53" s="101" customFormat="1">
      <c r="A392" s="210">
        <v>6</v>
      </c>
      <c r="B392" s="91" t="s">
        <v>920</v>
      </c>
      <c r="C392" s="87" t="s">
        <v>400</v>
      </c>
      <c r="D392" s="87" t="s">
        <v>397</v>
      </c>
      <c r="E392" s="87"/>
      <c r="F392" s="87"/>
      <c r="G392" s="87" t="s">
        <v>66</v>
      </c>
      <c r="H392" s="223">
        <v>1500</v>
      </c>
      <c r="I392" s="88"/>
      <c r="J392" s="80">
        <f t="shared" si="62"/>
        <v>0</v>
      </c>
      <c r="K392" s="81"/>
      <c r="L392" s="82">
        <f t="shared" si="63"/>
        <v>0</v>
      </c>
      <c r="M392" s="82">
        <f t="shared" si="64"/>
        <v>0</v>
      </c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</row>
    <row r="393" spans="1:53" s="101" customFormat="1" ht="25.5">
      <c r="A393" s="87">
        <v>7</v>
      </c>
      <c r="B393" s="91" t="s">
        <v>924</v>
      </c>
      <c r="C393" s="87" t="s">
        <v>401</v>
      </c>
      <c r="D393" s="87" t="s">
        <v>76</v>
      </c>
      <c r="E393" s="87"/>
      <c r="F393" s="87"/>
      <c r="G393" s="87" t="s">
        <v>66</v>
      </c>
      <c r="H393" s="223">
        <v>5</v>
      </c>
      <c r="I393" s="88"/>
      <c r="J393" s="80">
        <f t="shared" si="62"/>
        <v>0</v>
      </c>
      <c r="K393" s="81"/>
      <c r="L393" s="82">
        <f t="shared" si="63"/>
        <v>0</v>
      </c>
      <c r="M393" s="82">
        <f t="shared" si="64"/>
        <v>0</v>
      </c>
    </row>
    <row r="394" spans="1:53" s="101" customFormat="1" ht="25.5">
      <c r="A394" s="87">
        <v>8</v>
      </c>
      <c r="B394" s="264" t="s">
        <v>923</v>
      </c>
      <c r="C394" s="205" t="s">
        <v>647</v>
      </c>
      <c r="D394" s="87" t="s">
        <v>76</v>
      </c>
      <c r="E394" s="87"/>
      <c r="F394" s="87"/>
      <c r="G394" s="87" t="s">
        <v>66</v>
      </c>
      <c r="H394" s="222">
        <v>20</v>
      </c>
      <c r="I394" s="239"/>
      <c r="J394" s="211">
        <f t="shared" si="62"/>
        <v>0</v>
      </c>
      <c r="K394" s="209"/>
      <c r="L394" s="212">
        <f t="shared" si="63"/>
        <v>0</v>
      </c>
      <c r="M394" s="212">
        <f t="shared" si="64"/>
        <v>0</v>
      </c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</row>
    <row r="395" spans="1:53" s="83" customFormat="1" ht="25.5">
      <c r="A395" s="210">
        <v>9</v>
      </c>
      <c r="B395" s="240" t="s">
        <v>921</v>
      </c>
      <c r="C395" s="197" t="s">
        <v>641</v>
      </c>
      <c r="D395" s="87" t="s">
        <v>76</v>
      </c>
      <c r="E395" s="87"/>
      <c r="F395" s="87"/>
      <c r="G395" s="87" t="s">
        <v>66</v>
      </c>
      <c r="H395" s="223">
        <v>10</v>
      </c>
      <c r="I395" s="239"/>
      <c r="J395" s="211">
        <f t="shared" si="62"/>
        <v>0</v>
      </c>
      <c r="K395" s="81"/>
      <c r="L395" s="82">
        <f t="shared" si="63"/>
        <v>0</v>
      </c>
      <c r="M395" s="82">
        <f t="shared" si="64"/>
        <v>0</v>
      </c>
    </row>
    <row r="396" spans="1:53" s="83" customFormat="1" ht="25.5">
      <c r="A396" s="87">
        <v>10</v>
      </c>
      <c r="B396" s="240" t="s">
        <v>922</v>
      </c>
      <c r="C396" s="197" t="s">
        <v>642</v>
      </c>
      <c r="D396" s="87" t="s">
        <v>76</v>
      </c>
      <c r="E396" s="87"/>
      <c r="F396" s="87"/>
      <c r="G396" s="87" t="s">
        <v>66</v>
      </c>
      <c r="H396" s="223">
        <v>10</v>
      </c>
      <c r="I396" s="239"/>
      <c r="J396" s="211">
        <f t="shared" si="62"/>
        <v>0</v>
      </c>
      <c r="K396" s="81"/>
      <c r="L396" s="82">
        <f t="shared" si="63"/>
        <v>0</v>
      </c>
      <c r="M396" s="82">
        <f t="shared" si="64"/>
        <v>0</v>
      </c>
    </row>
    <row r="397" spans="1:53" s="83" customFormat="1">
      <c r="A397" s="87">
        <v>11</v>
      </c>
      <c r="B397" s="91" t="s">
        <v>74</v>
      </c>
      <c r="C397" s="87" t="s">
        <v>75</v>
      </c>
      <c r="D397" s="87" t="s">
        <v>76</v>
      </c>
      <c r="E397" s="87"/>
      <c r="F397" s="87"/>
      <c r="G397" s="87" t="s">
        <v>66</v>
      </c>
      <c r="H397" s="223">
        <v>15</v>
      </c>
      <c r="I397" s="88"/>
      <c r="J397" s="80">
        <f t="shared" si="62"/>
        <v>0</v>
      </c>
      <c r="K397" s="81"/>
      <c r="L397" s="82">
        <f t="shared" si="63"/>
        <v>0</v>
      </c>
      <c r="M397" s="82">
        <f t="shared" si="64"/>
        <v>0</v>
      </c>
    </row>
    <row r="398" spans="1:53" s="83" customFormat="1">
      <c r="A398" s="210">
        <v>12</v>
      </c>
      <c r="B398" s="91" t="s">
        <v>77</v>
      </c>
      <c r="C398" s="87" t="s">
        <v>78</v>
      </c>
      <c r="D398" s="87" t="s">
        <v>76</v>
      </c>
      <c r="E398" s="87"/>
      <c r="F398" s="87"/>
      <c r="G398" s="87" t="s">
        <v>66</v>
      </c>
      <c r="H398" s="223">
        <v>10</v>
      </c>
      <c r="I398" s="88"/>
      <c r="J398" s="80">
        <f t="shared" si="62"/>
        <v>0</v>
      </c>
      <c r="K398" s="81"/>
      <c r="L398" s="82">
        <f t="shared" si="63"/>
        <v>0</v>
      </c>
      <c r="M398" s="82">
        <f t="shared" si="64"/>
        <v>0</v>
      </c>
    </row>
    <row r="399" spans="1:53" s="83" customFormat="1">
      <c r="A399" s="87">
        <v>13</v>
      </c>
      <c r="B399" s="91" t="s">
        <v>79</v>
      </c>
      <c r="C399" s="87" t="s">
        <v>80</v>
      </c>
      <c r="D399" s="87" t="s">
        <v>76</v>
      </c>
      <c r="E399" s="87"/>
      <c r="F399" s="87"/>
      <c r="G399" s="87" t="s">
        <v>66</v>
      </c>
      <c r="H399" s="223">
        <v>15</v>
      </c>
      <c r="I399" s="88"/>
      <c r="J399" s="80">
        <f t="shared" si="62"/>
        <v>0</v>
      </c>
      <c r="K399" s="81"/>
      <c r="L399" s="82">
        <f t="shared" si="63"/>
        <v>0</v>
      </c>
      <c r="M399" s="82">
        <f t="shared" si="64"/>
        <v>0</v>
      </c>
    </row>
    <row r="400" spans="1:53" s="101" customFormat="1">
      <c r="A400" s="87">
        <v>14</v>
      </c>
      <c r="B400" s="91" t="s">
        <v>81</v>
      </c>
      <c r="C400" s="87" t="s">
        <v>82</v>
      </c>
      <c r="D400" s="87" t="s">
        <v>76</v>
      </c>
      <c r="E400" s="87"/>
      <c r="F400" s="87"/>
      <c r="G400" s="87" t="s">
        <v>66</v>
      </c>
      <c r="H400" s="223">
        <v>9</v>
      </c>
      <c r="I400" s="88"/>
      <c r="J400" s="80">
        <f t="shared" si="62"/>
        <v>0</v>
      </c>
      <c r="K400" s="81"/>
      <c r="L400" s="82">
        <f t="shared" si="63"/>
        <v>0</v>
      </c>
      <c r="M400" s="82">
        <f t="shared" si="64"/>
        <v>0</v>
      </c>
    </row>
    <row r="401" spans="1:53" s="101" customFormat="1" ht="25.5">
      <c r="A401" s="210">
        <v>15</v>
      </c>
      <c r="B401" s="91" t="s">
        <v>83</v>
      </c>
      <c r="C401" s="87" t="s">
        <v>84</v>
      </c>
      <c r="D401" s="87" t="s">
        <v>76</v>
      </c>
      <c r="E401" s="87"/>
      <c r="F401" s="87"/>
      <c r="G401" s="87" t="s">
        <v>66</v>
      </c>
      <c r="H401" s="223">
        <v>25</v>
      </c>
      <c r="I401" s="88"/>
      <c r="J401" s="80">
        <f t="shared" si="62"/>
        <v>0</v>
      </c>
      <c r="K401" s="81"/>
      <c r="L401" s="82">
        <f t="shared" si="63"/>
        <v>0</v>
      </c>
      <c r="M401" s="82">
        <f t="shared" si="64"/>
        <v>0</v>
      </c>
    </row>
    <row r="402" spans="1:53" s="83" customFormat="1" ht="25.5">
      <c r="A402" s="87">
        <v>16</v>
      </c>
      <c r="B402" s="91" t="s">
        <v>85</v>
      </c>
      <c r="C402" s="87" t="s">
        <v>86</v>
      </c>
      <c r="D402" s="87" t="s">
        <v>76</v>
      </c>
      <c r="E402" s="87"/>
      <c r="F402" s="87"/>
      <c r="G402" s="87" t="s">
        <v>66</v>
      </c>
      <c r="H402" s="223">
        <v>5</v>
      </c>
      <c r="I402" s="88"/>
      <c r="J402" s="80">
        <f t="shared" si="62"/>
        <v>0</v>
      </c>
      <c r="K402" s="81"/>
      <c r="L402" s="82">
        <f t="shared" si="63"/>
        <v>0</v>
      </c>
      <c r="M402" s="82">
        <f t="shared" si="64"/>
        <v>0</v>
      </c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  <c r="AA402" s="101"/>
      <c r="AB402" s="101"/>
      <c r="AC402" s="101"/>
      <c r="AD402" s="101"/>
      <c r="AE402" s="101"/>
      <c r="AF402" s="101"/>
      <c r="AG402" s="101"/>
      <c r="AH402" s="101"/>
      <c r="AI402" s="101"/>
      <c r="AJ402" s="10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  <c r="AV402" s="101"/>
      <c r="AW402" s="101"/>
      <c r="AX402" s="101"/>
      <c r="AY402" s="101"/>
      <c r="AZ402" s="101"/>
      <c r="BA402" s="101"/>
    </row>
    <row r="403" spans="1:53" s="83" customFormat="1" ht="25.5">
      <c r="A403" s="87">
        <v>17</v>
      </c>
      <c r="B403" s="91" t="s">
        <v>87</v>
      </c>
      <c r="C403" s="92" t="s">
        <v>88</v>
      </c>
      <c r="D403" s="87" t="s">
        <v>76</v>
      </c>
      <c r="E403" s="87"/>
      <c r="F403" s="87"/>
      <c r="G403" s="87" t="s">
        <v>66</v>
      </c>
      <c r="H403" s="223">
        <v>5</v>
      </c>
      <c r="I403" s="88"/>
      <c r="J403" s="80">
        <f t="shared" si="62"/>
        <v>0</v>
      </c>
      <c r="K403" s="81"/>
      <c r="L403" s="82">
        <f t="shared" si="63"/>
        <v>0</v>
      </c>
      <c r="M403" s="82">
        <f t="shared" si="64"/>
        <v>0</v>
      </c>
    </row>
    <row r="404" spans="1:53" s="83" customFormat="1">
      <c r="A404" s="210">
        <v>18</v>
      </c>
      <c r="B404" s="280" t="s">
        <v>696</v>
      </c>
      <c r="C404" s="297" t="s">
        <v>697</v>
      </c>
      <c r="D404" s="204" t="s">
        <v>396</v>
      </c>
      <c r="E404" s="87"/>
      <c r="F404" s="87"/>
      <c r="G404" s="87" t="s">
        <v>66</v>
      </c>
      <c r="H404" s="222">
        <v>4</v>
      </c>
      <c r="I404" s="239"/>
      <c r="J404" s="211">
        <f t="shared" si="62"/>
        <v>0</v>
      </c>
      <c r="K404" s="209"/>
      <c r="L404" s="212">
        <f t="shared" si="63"/>
        <v>0</v>
      </c>
      <c r="M404" s="212">
        <f t="shared" si="64"/>
        <v>0</v>
      </c>
      <c r="N404" s="217"/>
      <c r="O404" s="217"/>
      <c r="P404" s="217"/>
      <c r="Q404" s="217"/>
      <c r="R404" s="217"/>
      <c r="S404" s="217"/>
      <c r="T404" s="217"/>
      <c r="U404" s="217"/>
      <c r="V404" s="217"/>
      <c r="W404" s="217"/>
      <c r="X404" s="217"/>
      <c r="Y404" s="217"/>
      <c r="Z404" s="217"/>
      <c r="AA404" s="217"/>
      <c r="AB404" s="217"/>
      <c r="AC404" s="217"/>
      <c r="AD404" s="217"/>
      <c r="AE404" s="217"/>
      <c r="AF404" s="217"/>
      <c r="AG404" s="217"/>
      <c r="AH404" s="217"/>
      <c r="AI404" s="217"/>
      <c r="AJ404" s="217"/>
      <c r="AK404" s="217"/>
      <c r="AL404" s="217"/>
      <c r="AM404" s="217"/>
      <c r="AN404" s="217"/>
      <c r="AO404" s="217"/>
      <c r="AP404" s="217"/>
      <c r="AQ404" s="217"/>
      <c r="AR404" s="217"/>
      <c r="AS404" s="217"/>
      <c r="AT404" s="217"/>
      <c r="AU404" s="217"/>
      <c r="AV404" s="217"/>
      <c r="AW404" s="217"/>
      <c r="AX404" s="217"/>
      <c r="AY404" s="217"/>
      <c r="AZ404" s="217"/>
      <c r="BA404" s="217"/>
    </row>
    <row r="405" spans="1:53" s="83" customFormat="1" ht="25.5">
      <c r="A405" s="87">
        <v>19</v>
      </c>
      <c r="B405" s="133" t="s">
        <v>925</v>
      </c>
      <c r="C405" s="86" t="s">
        <v>403</v>
      </c>
      <c r="D405" s="86" t="s">
        <v>396</v>
      </c>
      <c r="E405" s="87"/>
      <c r="F405" s="87"/>
      <c r="G405" s="87" t="s">
        <v>66</v>
      </c>
      <c r="H405" s="381">
        <v>2</v>
      </c>
      <c r="I405" s="88"/>
      <c r="J405" s="80">
        <f t="shared" si="62"/>
        <v>0</v>
      </c>
      <c r="K405" s="81"/>
      <c r="L405" s="82">
        <f t="shared" si="63"/>
        <v>0</v>
      </c>
      <c r="M405" s="82">
        <f t="shared" si="64"/>
        <v>0</v>
      </c>
      <c r="N405" s="217"/>
      <c r="O405" s="217"/>
      <c r="P405" s="217"/>
      <c r="Q405" s="217"/>
      <c r="R405" s="217"/>
      <c r="S405" s="217"/>
      <c r="T405" s="217"/>
      <c r="U405" s="217"/>
      <c r="V405" s="217"/>
      <c r="W405" s="217"/>
      <c r="X405" s="217"/>
      <c r="Y405" s="217"/>
      <c r="Z405" s="217"/>
      <c r="AA405" s="217"/>
      <c r="AB405" s="217"/>
      <c r="AC405" s="217"/>
      <c r="AD405" s="217"/>
      <c r="AE405" s="217"/>
      <c r="AF405" s="217"/>
      <c r="AG405" s="217"/>
      <c r="AH405" s="217"/>
      <c r="AI405" s="217"/>
      <c r="AJ405" s="217"/>
      <c r="AK405" s="217"/>
      <c r="AL405" s="217"/>
      <c r="AM405" s="217"/>
      <c r="AN405" s="217"/>
      <c r="AO405" s="217"/>
      <c r="AP405" s="217"/>
      <c r="AQ405" s="217"/>
      <c r="AR405" s="217"/>
      <c r="AS405" s="217"/>
      <c r="AT405" s="217"/>
      <c r="AU405" s="217"/>
      <c r="AV405" s="217"/>
      <c r="AW405" s="217"/>
      <c r="AX405" s="217"/>
      <c r="AY405" s="217"/>
      <c r="AZ405" s="217"/>
      <c r="BA405" s="217"/>
    </row>
    <row r="406" spans="1:53" s="83" customFormat="1" ht="25.5">
      <c r="A406" s="87">
        <v>20</v>
      </c>
      <c r="B406" s="133" t="s">
        <v>926</v>
      </c>
      <c r="C406" s="86" t="s">
        <v>402</v>
      </c>
      <c r="D406" s="86" t="s">
        <v>396</v>
      </c>
      <c r="E406" s="86"/>
      <c r="F406" s="86"/>
      <c r="G406" s="86" t="s">
        <v>66</v>
      </c>
      <c r="H406" s="381">
        <v>5</v>
      </c>
      <c r="I406" s="88"/>
      <c r="J406" s="80">
        <f t="shared" si="62"/>
        <v>0</v>
      </c>
      <c r="K406" s="81"/>
      <c r="L406" s="82">
        <f t="shared" si="63"/>
        <v>0</v>
      </c>
      <c r="M406" s="82">
        <f t="shared" si="64"/>
        <v>0</v>
      </c>
    </row>
    <row r="407" spans="1:53" s="83" customFormat="1">
      <c r="A407" s="210">
        <v>21</v>
      </c>
      <c r="B407" s="280" t="s">
        <v>682</v>
      </c>
      <c r="C407" s="297" t="s">
        <v>683</v>
      </c>
      <c r="D407" s="204" t="s">
        <v>396</v>
      </c>
      <c r="E407" s="86"/>
      <c r="F407" s="86"/>
      <c r="G407" s="86" t="s">
        <v>66</v>
      </c>
      <c r="H407" s="222">
        <v>50</v>
      </c>
      <c r="I407" s="239"/>
      <c r="J407" s="211">
        <f t="shared" si="62"/>
        <v>0</v>
      </c>
      <c r="K407" s="209"/>
      <c r="L407" s="212">
        <f t="shared" si="63"/>
        <v>0</v>
      </c>
      <c r="M407" s="212">
        <f t="shared" si="64"/>
        <v>0</v>
      </c>
    </row>
    <row r="408" spans="1:53" s="83" customFormat="1">
      <c r="A408" s="87">
        <v>22</v>
      </c>
      <c r="B408" s="132" t="s">
        <v>404</v>
      </c>
      <c r="C408" s="135" t="s">
        <v>405</v>
      </c>
      <c r="D408" s="87" t="s">
        <v>396</v>
      </c>
      <c r="E408" s="86"/>
      <c r="F408" s="86"/>
      <c r="G408" s="86" t="s">
        <v>66</v>
      </c>
      <c r="H408" s="227">
        <v>12</v>
      </c>
      <c r="I408" s="136"/>
      <c r="J408" s="80">
        <f t="shared" si="62"/>
        <v>0</v>
      </c>
      <c r="K408" s="81"/>
      <c r="L408" s="82">
        <f t="shared" si="63"/>
        <v>0</v>
      </c>
      <c r="M408" s="82">
        <f t="shared" si="64"/>
        <v>0</v>
      </c>
    </row>
    <row r="409" spans="1:53" s="83" customFormat="1">
      <c r="A409" s="87">
        <v>23</v>
      </c>
      <c r="B409" s="91" t="s">
        <v>406</v>
      </c>
      <c r="C409" s="87" t="s">
        <v>407</v>
      </c>
      <c r="D409" s="87" t="s">
        <v>396</v>
      </c>
      <c r="E409" s="86"/>
      <c r="F409" s="86"/>
      <c r="G409" s="86" t="s">
        <v>66</v>
      </c>
      <c r="H409" s="223">
        <v>17</v>
      </c>
      <c r="I409" s="88"/>
      <c r="J409" s="80">
        <f t="shared" si="62"/>
        <v>0</v>
      </c>
      <c r="K409" s="81"/>
      <c r="L409" s="82">
        <f t="shared" si="63"/>
        <v>0</v>
      </c>
      <c r="M409" s="82">
        <f t="shared" si="64"/>
        <v>0</v>
      </c>
    </row>
    <row r="410" spans="1:53" s="83" customFormat="1">
      <c r="A410" s="210">
        <v>24</v>
      </c>
      <c r="B410" s="91" t="s">
        <v>408</v>
      </c>
      <c r="C410" s="87" t="s">
        <v>409</v>
      </c>
      <c r="D410" s="87" t="s">
        <v>396</v>
      </c>
      <c r="E410" s="86"/>
      <c r="F410" s="86"/>
      <c r="G410" s="86" t="s">
        <v>66</v>
      </c>
      <c r="H410" s="223">
        <v>17</v>
      </c>
      <c r="I410" s="88"/>
      <c r="J410" s="80">
        <f t="shared" si="62"/>
        <v>0</v>
      </c>
      <c r="K410" s="81"/>
      <c r="L410" s="82">
        <f t="shared" si="63"/>
        <v>0</v>
      </c>
      <c r="M410" s="82">
        <f t="shared" si="64"/>
        <v>0</v>
      </c>
    </row>
    <row r="411" spans="1:53" s="351" customFormat="1">
      <c r="A411" s="87">
        <v>25</v>
      </c>
      <c r="B411" s="91" t="s">
        <v>410</v>
      </c>
      <c r="C411" s="87" t="s">
        <v>411</v>
      </c>
      <c r="D411" s="87" t="s">
        <v>396</v>
      </c>
      <c r="E411" s="86"/>
      <c r="F411" s="86"/>
      <c r="G411" s="86" t="s">
        <v>66</v>
      </c>
      <c r="H411" s="223">
        <v>6</v>
      </c>
      <c r="I411" s="88"/>
      <c r="J411" s="80">
        <f t="shared" si="62"/>
        <v>0</v>
      </c>
      <c r="K411" s="81"/>
      <c r="L411" s="82">
        <f t="shared" si="63"/>
        <v>0</v>
      </c>
      <c r="M411" s="82">
        <f t="shared" si="64"/>
        <v>0</v>
      </c>
    </row>
    <row r="412" spans="1:53" s="83" customFormat="1">
      <c r="A412" s="87">
        <v>26</v>
      </c>
      <c r="B412" s="91" t="s">
        <v>412</v>
      </c>
      <c r="C412" s="87" t="s">
        <v>413</v>
      </c>
      <c r="D412" s="87" t="s">
        <v>396</v>
      </c>
      <c r="E412" s="86"/>
      <c r="F412" s="86"/>
      <c r="G412" s="86" t="s">
        <v>66</v>
      </c>
      <c r="H412" s="223">
        <v>6</v>
      </c>
      <c r="I412" s="88"/>
      <c r="J412" s="80">
        <f t="shared" si="62"/>
        <v>0</v>
      </c>
      <c r="K412" s="81"/>
      <c r="L412" s="82">
        <f t="shared" si="63"/>
        <v>0</v>
      </c>
      <c r="M412" s="82">
        <f t="shared" si="64"/>
        <v>0</v>
      </c>
      <c r="N412" s="218"/>
      <c r="O412" s="218"/>
      <c r="P412" s="218"/>
      <c r="Q412" s="218"/>
      <c r="R412" s="218"/>
      <c r="S412" s="218"/>
      <c r="T412" s="218"/>
      <c r="U412" s="218"/>
      <c r="V412" s="218"/>
      <c r="W412" s="218"/>
      <c r="X412" s="218"/>
      <c r="Y412" s="218"/>
      <c r="Z412" s="218"/>
      <c r="AA412" s="218"/>
      <c r="AB412" s="218"/>
      <c r="AC412" s="218"/>
      <c r="AD412" s="218"/>
      <c r="AE412" s="218"/>
      <c r="AF412" s="218"/>
      <c r="AG412" s="218"/>
      <c r="AH412" s="218"/>
      <c r="AI412" s="218"/>
      <c r="AJ412" s="218"/>
      <c r="AK412" s="218"/>
      <c r="AL412" s="218"/>
      <c r="AM412" s="218"/>
      <c r="AN412" s="218"/>
      <c r="AO412" s="218"/>
      <c r="AP412" s="218"/>
      <c r="AQ412" s="218"/>
      <c r="AR412" s="218"/>
      <c r="AS412" s="218"/>
      <c r="AT412" s="218"/>
      <c r="AU412" s="218"/>
      <c r="AV412" s="218"/>
      <c r="AW412" s="218"/>
      <c r="AX412" s="218"/>
      <c r="AY412" s="218"/>
      <c r="AZ412" s="218"/>
      <c r="BA412" s="218"/>
    </row>
    <row r="413" spans="1:53" s="83" customFormat="1" ht="38.25">
      <c r="A413" s="210">
        <v>27</v>
      </c>
      <c r="B413" s="264" t="s">
        <v>648</v>
      </c>
      <c r="C413" s="205" t="s">
        <v>646</v>
      </c>
      <c r="D413" s="204" t="s">
        <v>396</v>
      </c>
      <c r="E413" s="86"/>
      <c r="F413" s="86"/>
      <c r="G413" s="86" t="s">
        <v>66</v>
      </c>
      <c r="H413" s="223">
        <v>6</v>
      </c>
      <c r="I413" s="239"/>
      <c r="J413" s="80">
        <f t="shared" si="62"/>
        <v>0</v>
      </c>
      <c r="K413" s="81"/>
      <c r="L413" s="82">
        <f t="shared" si="63"/>
        <v>0</v>
      </c>
      <c r="M413" s="82">
        <f t="shared" si="64"/>
        <v>0</v>
      </c>
      <c r="N413" s="218"/>
      <c r="O413" s="218"/>
      <c r="P413" s="218"/>
      <c r="Q413" s="218"/>
      <c r="R413" s="218"/>
      <c r="S413" s="218"/>
      <c r="T413" s="218"/>
      <c r="U413" s="218"/>
      <c r="V413" s="218"/>
      <c r="W413" s="218"/>
      <c r="X413" s="218"/>
      <c r="Y413" s="218"/>
      <c r="Z413" s="218"/>
      <c r="AA413" s="218"/>
      <c r="AB413" s="218"/>
      <c r="AC413" s="218"/>
      <c r="AD413" s="218"/>
      <c r="AE413" s="218"/>
      <c r="AF413" s="218"/>
      <c r="AG413" s="218"/>
      <c r="AH413" s="218"/>
      <c r="AI413" s="218"/>
      <c r="AJ413" s="218"/>
      <c r="AK413" s="218"/>
      <c r="AL413" s="218"/>
      <c r="AM413" s="218"/>
      <c r="AN413" s="218"/>
      <c r="AO413" s="218"/>
      <c r="AP413" s="218"/>
      <c r="AQ413" s="218"/>
      <c r="AR413" s="218"/>
      <c r="AS413" s="218"/>
      <c r="AT413" s="218"/>
      <c r="AU413" s="218"/>
      <c r="AV413" s="218"/>
      <c r="AW413" s="218"/>
      <c r="AX413" s="218"/>
      <c r="AY413" s="218"/>
      <c r="AZ413" s="218"/>
      <c r="BA413" s="218"/>
    </row>
    <row r="414" spans="1:53" s="83" customFormat="1">
      <c r="A414" s="87">
        <v>28</v>
      </c>
      <c r="B414" s="398" t="s">
        <v>563</v>
      </c>
      <c r="C414" s="197" t="s">
        <v>564</v>
      </c>
      <c r="D414" s="210" t="s">
        <v>396</v>
      </c>
      <c r="E414" s="86"/>
      <c r="F414" s="86"/>
      <c r="G414" s="86" t="s">
        <v>66</v>
      </c>
      <c r="H414" s="369">
        <v>20</v>
      </c>
      <c r="I414" s="450"/>
      <c r="J414" s="211">
        <f t="shared" si="62"/>
        <v>0</v>
      </c>
      <c r="K414" s="394"/>
      <c r="L414" s="212">
        <f t="shared" si="63"/>
        <v>0</v>
      </c>
      <c r="M414" s="212">
        <f t="shared" si="64"/>
        <v>0</v>
      </c>
      <c r="N414" s="218"/>
      <c r="O414" s="218"/>
      <c r="P414" s="218"/>
      <c r="Q414" s="218"/>
      <c r="R414" s="218"/>
      <c r="S414" s="218"/>
      <c r="T414" s="218"/>
      <c r="U414" s="218"/>
      <c r="V414" s="218"/>
      <c r="W414" s="218"/>
      <c r="X414" s="218"/>
      <c r="Y414" s="218"/>
      <c r="Z414" s="218"/>
      <c r="AA414" s="218"/>
      <c r="AB414" s="218"/>
      <c r="AC414" s="218"/>
      <c r="AD414" s="218"/>
      <c r="AE414" s="218"/>
      <c r="AF414" s="218"/>
      <c r="AG414" s="218"/>
      <c r="AH414" s="218"/>
      <c r="AI414" s="218"/>
      <c r="AJ414" s="218"/>
      <c r="AK414" s="218"/>
      <c r="AL414" s="218"/>
      <c r="AM414" s="218"/>
      <c r="AN414" s="218"/>
      <c r="AO414" s="218"/>
      <c r="AP414" s="218"/>
      <c r="AQ414" s="218"/>
      <c r="AR414" s="218"/>
      <c r="AS414" s="218"/>
      <c r="AT414" s="218"/>
      <c r="AU414" s="218"/>
      <c r="AV414" s="218"/>
      <c r="AW414" s="218"/>
      <c r="AX414" s="218"/>
      <c r="AY414" s="218"/>
      <c r="AZ414" s="218"/>
      <c r="BA414" s="218"/>
    </row>
    <row r="415" spans="1:53" s="83" customFormat="1" ht="25.5">
      <c r="A415" s="87">
        <v>29</v>
      </c>
      <c r="B415" s="264" t="s">
        <v>653</v>
      </c>
      <c r="C415" s="205" t="s">
        <v>654</v>
      </c>
      <c r="D415" s="204" t="s">
        <v>396</v>
      </c>
      <c r="E415" s="86"/>
      <c r="F415" s="86"/>
      <c r="G415" s="86" t="s">
        <v>66</v>
      </c>
      <c r="H415" s="222">
        <v>1</v>
      </c>
      <c r="I415" s="239"/>
      <c r="J415" s="211">
        <f t="shared" si="62"/>
        <v>0</v>
      </c>
      <c r="K415" s="385"/>
      <c r="L415" s="212">
        <f t="shared" si="63"/>
        <v>0</v>
      </c>
      <c r="M415" s="212">
        <f t="shared" si="64"/>
        <v>0</v>
      </c>
      <c r="N415" s="218"/>
      <c r="O415" s="218"/>
      <c r="P415" s="218"/>
      <c r="Q415" s="218"/>
      <c r="R415" s="218"/>
      <c r="S415" s="218"/>
      <c r="T415" s="218"/>
      <c r="U415" s="218"/>
      <c r="V415" s="218"/>
      <c r="W415" s="218"/>
      <c r="X415" s="218"/>
      <c r="Y415" s="218"/>
      <c r="Z415" s="218"/>
      <c r="AA415" s="218"/>
      <c r="AB415" s="218"/>
      <c r="AC415" s="218"/>
      <c r="AD415" s="218"/>
      <c r="AE415" s="218"/>
      <c r="AF415" s="218"/>
      <c r="AG415" s="218"/>
      <c r="AH415" s="218"/>
      <c r="AI415" s="218"/>
      <c r="AJ415" s="218"/>
      <c r="AK415" s="218"/>
      <c r="AL415" s="218"/>
      <c r="AM415" s="218"/>
      <c r="AN415" s="218"/>
      <c r="AO415" s="218"/>
      <c r="AP415" s="218"/>
      <c r="AQ415" s="218"/>
      <c r="AR415" s="218"/>
      <c r="AS415" s="218"/>
      <c r="AT415" s="218"/>
      <c r="AU415" s="218"/>
      <c r="AV415" s="218"/>
      <c r="AW415" s="218"/>
      <c r="AX415" s="218"/>
      <c r="AY415" s="218"/>
      <c r="AZ415" s="218"/>
      <c r="BA415" s="218"/>
    </row>
    <row r="416" spans="1:53" s="83" customFormat="1">
      <c r="A416" s="210">
        <v>30</v>
      </c>
      <c r="B416" s="280" t="s">
        <v>678</v>
      </c>
      <c r="C416" s="205" t="s">
        <v>679</v>
      </c>
      <c r="D416" s="204" t="s">
        <v>396</v>
      </c>
      <c r="E416" s="86"/>
      <c r="F416" s="86"/>
      <c r="G416" s="86" t="s">
        <v>66</v>
      </c>
      <c r="H416" s="223">
        <v>5</v>
      </c>
      <c r="I416" s="239"/>
      <c r="J416" s="211">
        <f t="shared" si="62"/>
        <v>0</v>
      </c>
      <c r="K416" s="81"/>
      <c r="L416" s="82">
        <f t="shared" si="63"/>
        <v>0</v>
      </c>
      <c r="M416" s="82">
        <f t="shared" si="64"/>
        <v>0</v>
      </c>
    </row>
    <row r="417" spans="1:53" s="83" customFormat="1">
      <c r="A417" s="87">
        <v>31</v>
      </c>
      <c r="B417" s="257" t="s">
        <v>676</v>
      </c>
      <c r="C417" s="291" t="s">
        <v>677</v>
      </c>
      <c r="D417" s="87" t="s">
        <v>396</v>
      </c>
      <c r="E417" s="87"/>
      <c r="F417" s="87"/>
      <c r="G417" s="87" t="s">
        <v>374</v>
      </c>
      <c r="H417" s="223">
        <v>5</v>
      </c>
      <c r="I417" s="88"/>
      <c r="J417" s="80">
        <f t="shared" si="62"/>
        <v>0</v>
      </c>
      <c r="K417" s="81"/>
      <c r="L417" s="82">
        <f t="shared" si="63"/>
        <v>0</v>
      </c>
      <c r="M417" s="82">
        <f t="shared" si="64"/>
        <v>0</v>
      </c>
    </row>
    <row r="418" spans="1:53" s="83" customFormat="1">
      <c r="A418" s="87">
        <v>32</v>
      </c>
      <c r="B418" s="132" t="s">
        <v>927</v>
      </c>
      <c r="C418" s="149" t="s">
        <v>571</v>
      </c>
      <c r="D418" s="149" t="s">
        <v>396</v>
      </c>
      <c r="E418" s="149"/>
      <c r="F418" s="149"/>
      <c r="G418" s="149" t="s">
        <v>66</v>
      </c>
      <c r="H418" s="227">
        <v>5</v>
      </c>
      <c r="I418" s="345"/>
      <c r="J418" s="80">
        <f t="shared" si="62"/>
        <v>0</v>
      </c>
      <c r="K418" s="155"/>
      <c r="L418" s="82">
        <f t="shared" si="63"/>
        <v>0</v>
      </c>
      <c r="M418" s="82">
        <f t="shared" si="64"/>
        <v>0</v>
      </c>
    </row>
    <row r="419" spans="1:53" s="83" customFormat="1">
      <c r="A419" s="210">
        <v>33</v>
      </c>
      <c r="B419" s="132" t="s">
        <v>928</v>
      </c>
      <c r="C419" s="149" t="s">
        <v>570</v>
      </c>
      <c r="D419" s="149" t="s">
        <v>396</v>
      </c>
      <c r="E419" s="149"/>
      <c r="F419" s="149"/>
      <c r="G419" s="149" t="s">
        <v>66</v>
      </c>
      <c r="H419" s="227">
        <v>5</v>
      </c>
      <c r="I419" s="345"/>
      <c r="J419" s="80">
        <f t="shared" ref="J419:J450" si="65">H419*I419</f>
        <v>0</v>
      </c>
      <c r="K419" s="155"/>
      <c r="L419" s="82">
        <f t="shared" ref="L419:L450" si="66">J419*K419</f>
        <v>0</v>
      </c>
      <c r="M419" s="82">
        <f t="shared" ref="M419:M450" si="67">J419+L419</f>
        <v>0</v>
      </c>
    </row>
    <row r="420" spans="1:53" s="83" customFormat="1">
      <c r="A420" s="87">
        <v>34</v>
      </c>
      <c r="B420" s="91" t="s">
        <v>929</v>
      </c>
      <c r="C420" s="87" t="s">
        <v>414</v>
      </c>
      <c r="D420" s="87" t="s">
        <v>396</v>
      </c>
      <c r="E420" s="149"/>
      <c r="F420" s="149"/>
      <c r="G420" s="149" t="s">
        <v>66</v>
      </c>
      <c r="H420" s="223">
        <v>1</v>
      </c>
      <c r="I420" s="88"/>
      <c r="J420" s="80">
        <f t="shared" si="65"/>
        <v>0</v>
      </c>
      <c r="K420" s="81"/>
      <c r="L420" s="82">
        <f t="shared" si="66"/>
        <v>0</v>
      </c>
      <c r="M420" s="82">
        <f t="shared" si="67"/>
        <v>0</v>
      </c>
    </row>
    <row r="421" spans="1:53" s="83" customFormat="1">
      <c r="A421" s="87">
        <v>35</v>
      </c>
      <c r="B421" s="91" t="s">
        <v>930</v>
      </c>
      <c r="C421" s="135" t="s">
        <v>415</v>
      </c>
      <c r="D421" s="87" t="s">
        <v>396</v>
      </c>
      <c r="E421" s="149"/>
      <c r="F421" s="149"/>
      <c r="G421" s="149" t="s">
        <v>66</v>
      </c>
      <c r="H421" s="223">
        <v>2</v>
      </c>
      <c r="I421" s="88"/>
      <c r="J421" s="80">
        <f t="shared" si="65"/>
        <v>0</v>
      </c>
      <c r="K421" s="81"/>
      <c r="L421" s="82">
        <f t="shared" si="66"/>
        <v>0</v>
      </c>
      <c r="M421" s="82">
        <f t="shared" si="67"/>
        <v>0</v>
      </c>
    </row>
    <row r="422" spans="1:53" s="83" customFormat="1">
      <c r="A422" s="210">
        <v>36</v>
      </c>
      <c r="B422" s="91" t="s">
        <v>932</v>
      </c>
      <c r="C422" s="135" t="s">
        <v>416</v>
      </c>
      <c r="D422" s="87" t="s">
        <v>396</v>
      </c>
      <c r="E422" s="149"/>
      <c r="F422" s="149"/>
      <c r="G422" s="149" t="s">
        <v>66</v>
      </c>
      <c r="H422" s="223">
        <v>2</v>
      </c>
      <c r="I422" s="88"/>
      <c r="J422" s="80">
        <f t="shared" si="65"/>
        <v>0</v>
      </c>
      <c r="K422" s="81"/>
      <c r="L422" s="82">
        <f t="shared" si="66"/>
        <v>0</v>
      </c>
      <c r="M422" s="82">
        <f t="shared" si="67"/>
        <v>0</v>
      </c>
    </row>
    <row r="423" spans="1:53" s="83" customFormat="1">
      <c r="A423" s="87">
        <v>37</v>
      </c>
      <c r="B423" s="132" t="s">
        <v>931</v>
      </c>
      <c r="C423" s="290" t="s">
        <v>569</v>
      </c>
      <c r="D423" s="149" t="s">
        <v>396</v>
      </c>
      <c r="E423" s="149"/>
      <c r="F423" s="149"/>
      <c r="G423" s="149" t="s">
        <v>66</v>
      </c>
      <c r="H423" s="227">
        <v>5</v>
      </c>
      <c r="I423" s="345"/>
      <c r="J423" s="80">
        <f t="shared" si="65"/>
        <v>0</v>
      </c>
      <c r="K423" s="155"/>
      <c r="L423" s="82">
        <f t="shared" si="66"/>
        <v>0</v>
      </c>
      <c r="M423" s="82">
        <f t="shared" si="67"/>
        <v>0</v>
      </c>
    </row>
    <row r="424" spans="1:53" s="83" customFormat="1">
      <c r="A424" s="87">
        <v>38</v>
      </c>
      <c r="B424" s="96" t="s">
        <v>417</v>
      </c>
      <c r="C424" s="97" t="s">
        <v>418</v>
      </c>
      <c r="D424" s="97" t="s">
        <v>396</v>
      </c>
      <c r="E424" s="97"/>
      <c r="F424" s="97"/>
      <c r="G424" s="97" t="s">
        <v>177</v>
      </c>
      <c r="H424" s="223">
        <v>1</v>
      </c>
      <c r="I424" s="88"/>
      <c r="J424" s="80">
        <f t="shared" si="65"/>
        <v>0</v>
      </c>
      <c r="K424" s="81"/>
      <c r="L424" s="82">
        <f t="shared" si="66"/>
        <v>0</v>
      </c>
      <c r="M424" s="82">
        <f t="shared" si="67"/>
        <v>0</v>
      </c>
    </row>
    <row r="425" spans="1:53" s="83" customFormat="1">
      <c r="A425" s="210">
        <v>39</v>
      </c>
      <c r="B425" s="91" t="s">
        <v>419</v>
      </c>
      <c r="C425" s="87" t="s">
        <v>420</v>
      </c>
      <c r="D425" s="87" t="s">
        <v>421</v>
      </c>
      <c r="E425" s="87"/>
      <c r="F425" s="87"/>
      <c r="G425" s="87" t="s">
        <v>19</v>
      </c>
      <c r="H425" s="373">
        <v>9</v>
      </c>
      <c r="I425" s="98"/>
      <c r="J425" s="80">
        <f t="shared" si="65"/>
        <v>0</v>
      </c>
      <c r="K425" s="146"/>
      <c r="L425" s="82">
        <f t="shared" si="66"/>
        <v>0</v>
      </c>
      <c r="M425" s="82">
        <f t="shared" si="67"/>
        <v>0</v>
      </c>
    </row>
    <row r="426" spans="1:53" s="83" customFormat="1">
      <c r="A426" s="87">
        <v>40</v>
      </c>
      <c r="B426" s="132" t="s">
        <v>693</v>
      </c>
      <c r="C426" s="149" t="s">
        <v>689</v>
      </c>
      <c r="D426" s="149" t="s">
        <v>396</v>
      </c>
      <c r="E426" s="149"/>
      <c r="F426" s="149"/>
      <c r="G426" s="149" t="s">
        <v>66</v>
      </c>
      <c r="H426" s="227">
        <v>2</v>
      </c>
      <c r="I426" s="345"/>
      <c r="J426" s="80">
        <f t="shared" si="65"/>
        <v>0</v>
      </c>
      <c r="K426" s="155"/>
      <c r="L426" s="82">
        <f t="shared" si="66"/>
        <v>0</v>
      </c>
      <c r="M426" s="82">
        <f t="shared" si="67"/>
        <v>0</v>
      </c>
    </row>
    <row r="427" spans="1:53" s="101" customFormat="1">
      <c r="A427" s="87">
        <v>41</v>
      </c>
      <c r="B427" s="132" t="s">
        <v>691</v>
      </c>
      <c r="C427" s="149" t="s">
        <v>687</v>
      </c>
      <c r="D427" s="149" t="s">
        <v>396</v>
      </c>
      <c r="E427" s="149"/>
      <c r="F427" s="149"/>
      <c r="G427" s="149" t="s">
        <v>66</v>
      </c>
      <c r="H427" s="227">
        <v>2</v>
      </c>
      <c r="I427" s="345"/>
      <c r="J427" s="80">
        <f t="shared" si="65"/>
        <v>0</v>
      </c>
      <c r="K427" s="155"/>
      <c r="L427" s="82">
        <f t="shared" si="66"/>
        <v>0</v>
      </c>
      <c r="M427" s="82">
        <f t="shared" si="67"/>
        <v>0</v>
      </c>
      <c r="N427" s="386"/>
      <c r="O427" s="386"/>
      <c r="P427" s="386"/>
      <c r="Q427" s="386"/>
      <c r="R427" s="386"/>
      <c r="S427" s="386"/>
      <c r="T427" s="386"/>
      <c r="U427" s="386"/>
      <c r="V427" s="386"/>
      <c r="W427" s="386"/>
      <c r="X427" s="386"/>
      <c r="Y427" s="386"/>
      <c r="Z427" s="386"/>
      <c r="AA427" s="386"/>
      <c r="AB427" s="386"/>
      <c r="AC427" s="386"/>
      <c r="AD427" s="386"/>
      <c r="AE427" s="386"/>
      <c r="AF427" s="386"/>
      <c r="AG427" s="386"/>
      <c r="AH427" s="386"/>
      <c r="AI427" s="386"/>
      <c r="AJ427" s="386"/>
      <c r="AK427" s="386"/>
      <c r="AL427" s="386"/>
      <c r="AM427" s="386"/>
      <c r="AN427" s="386"/>
      <c r="AO427" s="386"/>
      <c r="AP427" s="386"/>
      <c r="AQ427" s="386"/>
      <c r="AR427" s="386"/>
      <c r="AS427" s="386"/>
      <c r="AT427" s="386"/>
      <c r="AU427" s="386"/>
      <c r="AV427" s="386"/>
      <c r="AW427" s="386"/>
      <c r="AX427" s="386"/>
      <c r="AY427" s="386"/>
      <c r="AZ427" s="386"/>
      <c r="BA427" s="386"/>
    </row>
    <row r="428" spans="1:53" s="83" customFormat="1" ht="24" customHeight="1">
      <c r="A428" s="210">
        <v>42</v>
      </c>
      <c r="B428" s="132" t="s">
        <v>694</v>
      </c>
      <c r="C428" s="149" t="s">
        <v>690</v>
      </c>
      <c r="D428" s="149" t="s">
        <v>396</v>
      </c>
      <c r="E428" s="149"/>
      <c r="F428" s="149"/>
      <c r="G428" s="149" t="s">
        <v>66</v>
      </c>
      <c r="H428" s="227">
        <v>2</v>
      </c>
      <c r="I428" s="345"/>
      <c r="J428" s="80">
        <f t="shared" si="65"/>
        <v>0</v>
      </c>
      <c r="K428" s="155"/>
      <c r="L428" s="82">
        <f t="shared" si="66"/>
        <v>0</v>
      </c>
      <c r="M428" s="82">
        <f t="shared" si="67"/>
        <v>0</v>
      </c>
    </row>
    <row r="429" spans="1:53" s="83" customFormat="1">
      <c r="A429" s="87">
        <v>43</v>
      </c>
      <c r="B429" s="132" t="s">
        <v>692</v>
      </c>
      <c r="C429" s="149" t="s">
        <v>688</v>
      </c>
      <c r="D429" s="149" t="s">
        <v>396</v>
      </c>
      <c r="E429" s="149"/>
      <c r="F429" s="149"/>
      <c r="G429" s="149" t="s">
        <v>66</v>
      </c>
      <c r="H429" s="227">
        <v>2</v>
      </c>
      <c r="I429" s="345"/>
      <c r="J429" s="80">
        <f t="shared" si="65"/>
        <v>0</v>
      </c>
      <c r="K429" s="155"/>
      <c r="L429" s="82">
        <f t="shared" si="66"/>
        <v>0</v>
      </c>
      <c r="M429" s="82">
        <f t="shared" si="67"/>
        <v>0</v>
      </c>
    </row>
    <row r="430" spans="1:53" s="83" customFormat="1" ht="25.5">
      <c r="A430" s="87">
        <v>44</v>
      </c>
      <c r="B430" s="91" t="s">
        <v>422</v>
      </c>
      <c r="C430" s="87" t="s">
        <v>423</v>
      </c>
      <c r="D430" s="87" t="s">
        <v>396</v>
      </c>
      <c r="E430" s="87"/>
      <c r="F430" s="87"/>
      <c r="G430" s="87" t="s">
        <v>424</v>
      </c>
      <c r="H430" s="223">
        <v>10</v>
      </c>
      <c r="I430" s="88"/>
      <c r="J430" s="80">
        <f t="shared" si="65"/>
        <v>0</v>
      </c>
      <c r="K430" s="81"/>
      <c r="L430" s="82">
        <f t="shared" si="66"/>
        <v>0</v>
      </c>
      <c r="M430" s="82">
        <f t="shared" si="67"/>
        <v>0</v>
      </c>
    </row>
    <row r="431" spans="1:53" s="386" customFormat="1" ht="25.5">
      <c r="A431" s="210">
        <v>45</v>
      </c>
      <c r="B431" s="91" t="s">
        <v>933</v>
      </c>
      <c r="C431" s="115" t="s">
        <v>425</v>
      </c>
      <c r="D431" s="87" t="s">
        <v>396</v>
      </c>
      <c r="E431" s="115"/>
      <c r="F431" s="115"/>
      <c r="G431" s="115" t="s">
        <v>424</v>
      </c>
      <c r="H431" s="347">
        <v>19</v>
      </c>
      <c r="I431" s="88"/>
      <c r="J431" s="80">
        <f t="shared" si="65"/>
        <v>0</v>
      </c>
      <c r="K431" s="81"/>
      <c r="L431" s="82">
        <f t="shared" si="66"/>
        <v>0</v>
      </c>
      <c r="M431" s="82">
        <f t="shared" si="67"/>
        <v>0</v>
      </c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  <c r="Z431" s="101"/>
      <c r="AA431" s="101"/>
      <c r="AB431" s="101"/>
      <c r="AC431" s="101"/>
      <c r="AD431" s="101"/>
      <c r="AE431" s="101"/>
      <c r="AF431" s="101"/>
      <c r="AG431" s="101"/>
      <c r="AH431" s="101"/>
      <c r="AI431" s="101"/>
      <c r="AJ431" s="101"/>
      <c r="AK431" s="101"/>
      <c r="AL431" s="101"/>
      <c r="AM431" s="101"/>
      <c r="AN431" s="101"/>
      <c r="AO431" s="101"/>
      <c r="AP431" s="101"/>
      <c r="AQ431" s="101"/>
      <c r="AR431" s="101"/>
      <c r="AS431" s="101"/>
      <c r="AT431" s="101"/>
      <c r="AU431" s="101"/>
      <c r="AV431" s="101"/>
      <c r="AW431" s="101"/>
      <c r="AX431" s="101"/>
      <c r="AY431" s="101"/>
      <c r="AZ431" s="101"/>
      <c r="BA431" s="101"/>
    </row>
    <row r="432" spans="1:53" s="386" customFormat="1" ht="23.25" customHeight="1">
      <c r="A432" s="87">
        <v>46</v>
      </c>
      <c r="B432" s="193" t="s">
        <v>934</v>
      </c>
      <c r="C432" s="296" t="s">
        <v>598</v>
      </c>
      <c r="D432" s="194" t="s">
        <v>396</v>
      </c>
      <c r="E432" s="195"/>
      <c r="F432" s="195"/>
      <c r="G432" s="195" t="s">
        <v>204</v>
      </c>
      <c r="H432" s="228">
        <v>20</v>
      </c>
      <c r="I432" s="203"/>
      <c r="J432" s="80">
        <f t="shared" si="65"/>
        <v>0</v>
      </c>
      <c r="K432" s="81"/>
      <c r="L432" s="82">
        <f t="shared" si="66"/>
        <v>0</v>
      </c>
      <c r="M432" s="82">
        <f t="shared" si="67"/>
        <v>0</v>
      </c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  <c r="AA432" s="101"/>
      <c r="AB432" s="101"/>
      <c r="AC432" s="101"/>
      <c r="AD432" s="101"/>
      <c r="AE432" s="101"/>
      <c r="AF432" s="101"/>
      <c r="AG432" s="101"/>
      <c r="AH432" s="101"/>
      <c r="AI432" s="101"/>
      <c r="AJ432" s="101"/>
      <c r="AK432" s="101"/>
      <c r="AL432" s="101"/>
      <c r="AM432" s="101"/>
      <c r="AN432" s="101"/>
      <c r="AO432" s="101"/>
      <c r="AP432" s="101"/>
      <c r="AQ432" s="101"/>
      <c r="AR432" s="101"/>
      <c r="AS432" s="101"/>
      <c r="AT432" s="101"/>
      <c r="AU432" s="101"/>
      <c r="AV432" s="101"/>
      <c r="AW432" s="101"/>
      <c r="AX432" s="101"/>
      <c r="AY432" s="101"/>
      <c r="AZ432" s="101"/>
      <c r="BA432" s="101"/>
    </row>
    <row r="433" spans="1:53" s="397" customFormat="1" ht="25.5">
      <c r="A433" s="87">
        <v>47</v>
      </c>
      <c r="B433" s="91" t="s">
        <v>426</v>
      </c>
      <c r="C433" s="87" t="s">
        <v>597</v>
      </c>
      <c r="D433" s="87" t="s">
        <v>396</v>
      </c>
      <c r="E433" s="87"/>
      <c r="F433" s="87"/>
      <c r="G433" s="87" t="s">
        <v>424</v>
      </c>
      <c r="H433" s="223">
        <v>41</v>
      </c>
      <c r="I433" s="88"/>
      <c r="J433" s="80">
        <f t="shared" si="65"/>
        <v>0</v>
      </c>
      <c r="K433" s="81"/>
      <c r="L433" s="82">
        <f t="shared" si="66"/>
        <v>0</v>
      </c>
      <c r="M433" s="82">
        <f t="shared" si="67"/>
        <v>0</v>
      </c>
      <c r="N433" s="396"/>
      <c r="O433" s="396"/>
      <c r="P433" s="396"/>
      <c r="Q433" s="396"/>
      <c r="R433" s="396"/>
      <c r="S433" s="396"/>
      <c r="T433" s="396"/>
      <c r="U433" s="396"/>
      <c r="V433" s="396"/>
      <c r="W433" s="396"/>
      <c r="X433" s="396"/>
      <c r="Y433" s="396"/>
      <c r="Z433" s="396"/>
      <c r="AA433" s="396"/>
      <c r="AB433" s="396"/>
      <c r="AC433" s="396"/>
      <c r="AD433" s="396"/>
      <c r="AE433" s="396"/>
      <c r="AF433" s="396"/>
      <c r="AG433" s="396"/>
      <c r="AH433" s="396"/>
      <c r="AI433" s="396"/>
      <c r="AJ433" s="396"/>
      <c r="AK433" s="396"/>
      <c r="AL433" s="396"/>
      <c r="AM433" s="396"/>
      <c r="AN433" s="396"/>
      <c r="AO433" s="396"/>
      <c r="AP433" s="396"/>
      <c r="AQ433" s="396"/>
      <c r="AR433" s="396"/>
      <c r="AS433" s="396"/>
      <c r="AT433" s="396"/>
      <c r="AU433" s="396"/>
      <c r="AV433" s="396"/>
      <c r="AW433" s="396"/>
      <c r="AX433" s="396"/>
      <c r="AY433" s="396"/>
      <c r="AZ433" s="396"/>
      <c r="BA433" s="396"/>
    </row>
    <row r="434" spans="1:53" s="362" customFormat="1" ht="38.25">
      <c r="A434" s="210">
        <v>48</v>
      </c>
      <c r="B434" s="91" t="s">
        <v>427</v>
      </c>
      <c r="C434" s="87" t="s">
        <v>428</v>
      </c>
      <c r="D434" s="87" t="s">
        <v>396</v>
      </c>
      <c r="E434" s="87"/>
      <c r="F434" s="87"/>
      <c r="G434" s="87" t="s">
        <v>199</v>
      </c>
      <c r="H434" s="223">
        <v>16</v>
      </c>
      <c r="I434" s="120"/>
      <c r="J434" s="80">
        <f t="shared" si="65"/>
        <v>0</v>
      </c>
      <c r="K434" s="81"/>
      <c r="L434" s="82">
        <f t="shared" si="66"/>
        <v>0</v>
      </c>
      <c r="M434" s="82">
        <f t="shared" si="67"/>
        <v>0</v>
      </c>
      <c r="N434" s="235"/>
      <c r="O434" s="235"/>
      <c r="P434" s="235"/>
      <c r="Q434" s="235"/>
      <c r="R434" s="235"/>
      <c r="S434" s="235"/>
      <c r="T434" s="235"/>
      <c r="U434" s="235"/>
      <c r="V434" s="235"/>
      <c r="W434" s="235"/>
      <c r="X434" s="235"/>
      <c r="Y434" s="235"/>
      <c r="Z434" s="235"/>
      <c r="AA434" s="235"/>
      <c r="AB434" s="235"/>
      <c r="AC434" s="235"/>
      <c r="AD434" s="235"/>
      <c r="AE434" s="235"/>
      <c r="AF434" s="235"/>
      <c r="AG434" s="235"/>
      <c r="AH434" s="235"/>
      <c r="AI434" s="235"/>
      <c r="AJ434" s="235"/>
      <c r="AK434" s="235"/>
      <c r="AL434" s="235"/>
      <c r="AM434" s="235"/>
      <c r="AN434" s="235"/>
      <c r="AO434" s="235"/>
      <c r="AP434" s="235"/>
      <c r="AQ434" s="235"/>
      <c r="AR434" s="235"/>
      <c r="AS434" s="235"/>
      <c r="AT434" s="235"/>
      <c r="AU434" s="235"/>
      <c r="AV434" s="235"/>
      <c r="AW434" s="235"/>
      <c r="AX434" s="235"/>
      <c r="AY434" s="235"/>
      <c r="AZ434" s="235"/>
      <c r="BA434" s="235"/>
    </row>
    <row r="435" spans="1:53" s="235" customFormat="1" ht="25.5">
      <c r="A435" s="87">
        <v>49</v>
      </c>
      <c r="B435" s="91" t="s">
        <v>908</v>
      </c>
      <c r="C435" s="87" t="s">
        <v>429</v>
      </c>
      <c r="D435" s="87" t="s">
        <v>396</v>
      </c>
      <c r="E435" s="87"/>
      <c r="F435" s="87"/>
      <c r="G435" s="87" t="s">
        <v>66</v>
      </c>
      <c r="H435" s="223">
        <v>3</v>
      </c>
      <c r="I435" s="98"/>
      <c r="J435" s="80">
        <f t="shared" si="65"/>
        <v>0</v>
      </c>
      <c r="K435" s="81"/>
      <c r="L435" s="82">
        <f t="shared" si="66"/>
        <v>0</v>
      </c>
      <c r="M435" s="82">
        <f t="shared" si="67"/>
        <v>0</v>
      </c>
    </row>
    <row r="436" spans="1:53" s="83" customFormat="1" ht="25.5">
      <c r="A436" s="87">
        <v>50</v>
      </c>
      <c r="B436" s="133" t="s">
        <v>551</v>
      </c>
      <c r="C436" s="29" t="s">
        <v>552</v>
      </c>
      <c r="D436" s="84" t="s">
        <v>396</v>
      </c>
      <c r="E436" s="84"/>
      <c r="F436" s="84"/>
      <c r="G436" s="84" t="s">
        <v>66</v>
      </c>
      <c r="H436" s="381">
        <v>30</v>
      </c>
      <c r="I436" s="449"/>
      <c r="J436" s="80">
        <f t="shared" si="65"/>
        <v>0</v>
      </c>
      <c r="K436" s="155"/>
      <c r="L436" s="82">
        <f t="shared" si="66"/>
        <v>0</v>
      </c>
      <c r="M436" s="82">
        <f t="shared" si="67"/>
        <v>0</v>
      </c>
    </row>
    <row r="437" spans="1:53" s="101" customFormat="1">
      <c r="A437" s="210">
        <v>51</v>
      </c>
      <c r="B437" s="110" t="s">
        <v>430</v>
      </c>
      <c r="C437" s="360" t="s">
        <v>935</v>
      </c>
      <c r="D437" s="87" t="s">
        <v>396</v>
      </c>
      <c r="E437" s="87"/>
      <c r="F437" s="87"/>
      <c r="G437" s="87" t="s">
        <v>177</v>
      </c>
      <c r="H437" s="347">
        <v>5</v>
      </c>
      <c r="I437" s="88"/>
      <c r="J437" s="80">
        <f t="shared" si="65"/>
        <v>0</v>
      </c>
      <c r="K437" s="81"/>
      <c r="L437" s="82">
        <f t="shared" si="66"/>
        <v>0</v>
      </c>
      <c r="M437" s="82">
        <f t="shared" si="67"/>
        <v>0</v>
      </c>
    </row>
    <row r="438" spans="1:53" s="101" customFormat="1">
      <c r="A438" s="87">
        <v>52</v>
      </c>
      <c r="B438" s="91" t="s">
        <v>431</v>
      </c>
      <c r="C438" s="87" t="s">
        <v>432</v>
      </c>
      <c r="D438" s="87" t="s">
        <v>396</v>
      </c>
      <c r="E438" s="87"/>
      <c r="F438" s="87"/>
      <c r="G438" s="87" t="s">
        <v>177</v>
      </c>
      <c r="H438" s="223">
        <v>10</v>
      </c>
      <c r="I438" s="112"/>
      <c r="J438" s="80">
        <f t="shared" si="65"/>
        <v>0</v>
      </c>
      <c r="K438" s="81"/>
      <c r="L438" s="82">
        <f t="shared" si="66"/>
        <v>0</v>
      </c>
      <c r="M438" s="82">
        <f t="shared" si="67"/>
        <v>0</v>
      </c>
    </row>
    <row r="439" spans="1:53" s="101" customFormat="1">
      <c r="A439" s="87">
        <v>53</v>
      </c>
      <c r="B439" s="91" t="s">
        <v>433</v>
      </c>
      <c r="C439" s="87" t="s">
        <v>434</v>
      </c>
      <c r="D439" s="87" t="s">
        <v>396</v>
      </c>
      <c r="E439" s="87"/>
      <c r="F439" s="87"/>
      <c r="G439" s="87" t="s">
        <v>177</v>
      </c>
      <c r="H439" s="223">
        <v>5</v>
      </c>
      <c r="I439" s="88"/>
      <c r="J439" s="80">
        <f t="shared" si="65"/>
        <v>0</v>
      </c>
      <c r="K439" s="81"/>
      <c r="L439" s="82">
        <f t="shared" si="66"/>
        <v>0</v>
      </c>
      <c r="M439" s="82">
        <f t="shared" si="67"/>
        <v>0</v>
      </c>
    </row>
    <row r="440" spans="1:53" s="101" customFormat="1">
      <c r="A440" s="210">
        <v>54</v>
      </c>
      <c r="B440" s="91" t="s">
        <v>936</v>
      </c>
      <c r="C440" s="360" t="s">
        <v>937</v>
      </c>
      <c r="D440" s="87" t="s">
        <v>396</v>
      </c>
      <c r="E440" s="87"/>
      <c r="F440" s="87"/>
      <c r="G440" s="87" t="s">
        <v>177</v>
      </c>
      <c r="H440" s="347">
        <v>10</v>
      </c>
      <c r="I440" s="88"/>
      <c r="J440" s="80">
        <f t="shared" si="65"/>
        <v>0</v>
      </c>
      <c r="K440" s="81"/>
      <c r="L440" s="82">
        <f t="shared" si="66"/>
        <v>0</v>
      </c>
      <c r="M440" s="82">
        <f t="shared" si="67"/>
        <v>0</v>
      </c>
    </row>
    <row r="441" spans="1:53" s="101" customFormat="1">
      <c r="A441" s="87">
        <v>55</v>
      </c>
      <c r="B441" s="395" t="s">
        <v>644</v>
      </c>
      <c r="C441" s="205" t="s">
        <v>645</v>
      </c>
      <c r="D441" s="210" t="s">
        <v>396</v>
      </c>
      <c r="E441" s="210"/>
      <c r="F441" s="210"/>
      <c r="G441" s="210" t="s">
        <v>66</v>
      </c>
      <c r="H441" s="222">
        <v>6</v>
      </c>
      <c r="I441" s="239"/>
      <c r="J441" s="211">
        <f t="shared" si="65"/>
        <v>0</v>
      </c>
      <c r="K441" s="385"/>
      <c r="L441" s="212">
        <f t="shared" si="66"/>
        <v>0</v>
      </c>
      <c r="M441" s="212">
        <f t="shared" si="67"/>
        <v>0</v>
      </c>
    </row>
    <row r="442" spans="1:53" s="101" customFormat="1" ht="25.5">
      <c r="A442" s="87">
        <v>56</v>
      </c>
      <c r="B442" s="91" t="s">
        <v>435</v>
      </c>
      <c r="C442" s="87" t="s">
        <v>436</v>
      </c>
      <c r="D442" s="87" t="s">
        <v>396</v>
      </c>
      <c r="E442" s="210"/>
      <c r="F442" s="210"/>
      <c r="G442" s="210" t="s">
        <v>66</v>
      </c>
      <c r="H442" s="223">
        <v>19</v>
      </c>
      <c r="I442" s="145"/>
      <c r="J442" s="80">
        <f t="shared" si="65"/>
        <v>0</v>
      </c>
      <c r="K442" s="81"/>
      <c r="L442" s="82">
        <f t="shared" si="66"/>
        <v>0</v>
      </c>
      <c r="M442" s="82">
        <f t="shared" si="67"/>
        <v>0</v>
      </c>
    </row>
    <row r="443" spans="1:53" s="83" customFormat="1">
      <c r="A443" s="210">
        <v>57</v>
      </c>
      <c r="B443" s="147" t="s">
        <v>437</v>
      </c>
      <c r="C443" s="148" t="s">
        <v>438</v>
      </c>
      <c r="D443" s="97" t="s">
        <v>396</v>
      </c>
      <c r="E443" s="210"/>
      <c r="F443" s="210"/>
      <c r="G443" s="210" t="s">
        <v>66</v>
      </c>
      <c r="H443" s="382">
        <v>1</v>
      </c>
      <c r="I443" s="88"/>
      <c r="J443" s="80">
        <f t="shared" si="65"/>
        <v>0</v>
      </c>
      <c r="K443" s="81"/>
      <c r="L443" s="82">
        <f t="shared" si="66"/>
        <v>0</v>
      </c>
      <c r="M443" s="82">
        <f t="shared" si="67"/>
        <v>0</v>
      </c>
    </row>
    <row r="444" spans="1:53" s="83" customFormat="1">
      <c r="A444" s="87">
        <v>58</v>
      </c>
      <c r="B444" s="143" t="s">
        <v>439</v>
      </c>
      <c r="C444" s="149" t="s">
        <v>440</v>
      </c>
      <c r="D444" s="150" t="s">
        <v>396</v>
      </c>
      <c r="E444" s="210"/>
      <c r="F444" s="210"/>
      <c r="G444" s="210" t="s">
        <v>66</v>
      </c>
      <c r="H444" s="383">
        <v>1</v>
      </c>
      <c r="I444" s="88"/>
      <c r="J444" s="80">
        <f t="shared" si="65"/>
        <v>0</v>
      </c>
      <c r="K444" s="81"/>
      <c r="L444" s="82">
        <f t="shared" si="66"/>
        <v>0</v>
      </c>
      <c r="M444" s="82">
        <f t="shared" si="67"/>
        <v>0</v>
      </c>
    </row>
    <row r="445" spans="1:53" s="101" customFormat="1" ht="25.5">
      <c r="A445" s="87">
        <v>59</v>
      </c>
      <c r="B445" s="264" t="s">
        <v>939</v>
      </c>
      <c r="C445" s="205" t="s">
        <v>649</v>
      </c>
      <c r="D445" s="204" t="s">
        <v>396</v>
      </c>
      <c r="E445" s="210"/>
      <c r="F445" s="210"/>
      <c r="G445" s="210" t="s">
        <v>66</v>
      </c>
      <c r="H445" s="222">
        <v>1</v>
      </c>
      <c r="I445" s="239"/>
      <c r="J445" s="211">
        <f t="shared" si="65"/>
        <v>0</v>
      </c>
      <c r="K445" s="385"/>
      <c r="L445" s="212">
        <f t="shared" si="66"/>
        <v>0</v>
      </c>
      <c r="M445" s="212">
        <f t="shared" si="67"/>
        <v>0</v>
      </c>
      <c r="N445" s="386"/>
      <c r="O445" s="386"/>
      <c r="P445" s="386"/>
      <c r="Q445" s="386"/>
      <c r="R445" s="386"/>
      <c r="S445" s="386"/>
      <c r="T445" s="386"/>
      <c r="U445" s="386"/>
      <c r="V445" s="386"/>
      <c r="W445" s="386"/>
      <c r="X445" s="386"/>
      <c r="Y445" s="386"/>
      <c r="Z445" s="386"/>
      <c r="AA445" s="386"/>
      <c r="AB445" s="386"/>
      <c r="AC445" s="386"/>
      <c r="AD445" s="386"/>
      <c r="AE445" s="386"/>
      <c r="AF445" s="386"/>
      <c r="AG445" s="386"/>
      <c r="AH445" s="386"/>
      <c r="AI445" s="386"/>
      <c r="AJ445" s="386"/>
      <c r="AK445" s="386"/>
      <c r="AL445" s="386"/>
      <c r="AM445" s="386"/>
      <c r="AN445" s="386"/>
      <c r="AO445" s="386"/>
      <c r="AP445" s="386"/>
      <c r="AQ445" s="386"/>
      <c r="AR445" s="386"/>
      <c r="AS445" s="386"/>
      <c r="AT445" s="386"/>
      <c r="AU445" s="386"/>
      <c r="AV445" s="386"/>
      <c r="AW445" s="386"/>
      <c r="AX445" s="386"/>
      <c r="AY445" s="386"/>
      <c r="AZ445" s="386"/>
      <c r="BA445" s="386"/>
    </row>
    <row r="446" spans="1:53" s="83" customFormat="1" ht="25.5">
      <c r="A446" s="210">
        <v>60</v>
      </c>
      <c r="B446" s="264" t="s">
        <v>938</v>
      </c>
      <c r="C446" s="205" t="s">
        <v>650</v>
      </c>
      <c r="D446" s="204" t="s">
        <v>396</v>
      </c>
      <c r="E446" s="210"/>
      <c r="F446" s="210"/>
      <c r="G446" s="210" t="s">
        <v>66</v>
      </c>
      <c r="H446" s="222">
        <v>1</v>
      </c>
      <c r="I446" s="239"/>
      <c r="J446" s="211">
        <f t="shared" si="65"/>
        <v>0</v>
      </c>
      <c r="K446" s="385"/>
      <c r="L446" s="212">
        <f t="shared" si="66"/>
        <v>0</v>
      </c>
      <c r="M446" s="212">
        <f t="shared" si="67"/>
        <v>0</v>
      </c>
    </row>
    <row r="447" spans="1:53" s="83" customFormat="1">
      <c r="A447" s="87">
        <v>61</v>
      </c>
      <c r="B447" s="240" t="s">
        <v>978</v>
      </c>
      <c r="C447" s="210" t="s">
        <v>977</v>
      </c>
      <c r="D447" s="210" t="s">
        <v>396</v>
      </c>
      <c r="E447" s="210"/>
      <c r="F447" s="210"/>
      <c r="G447" s="210" t="s">
        <v>66</v>
      </c>
      <c r="H447" s="373">
        <v>10</v>
      </c>
      <c r="I447" s="239"/>
      <c r="J447" s="211">
        <f t="shared" si="65"/>
        <v>0</v>
      </c>
      <c r="K447" s="209"/>
      <c r="L447" s="212">
        <f t="shared" si="66"/>
        <v>0</v>
      </c>
      <c r="M447" s="212">
        <f t="shared" si="67"/>
        <v>0</v>
      </c>
    </row>
    <row r="448" spans="1:53" s="83" customFormat="1">
      <c r="A448" s="87">
        <v>62</v>
      </c>
      <c r="B448" s="132" t="s">
        <v>979</v>
      </c>
      <c r="C448" s="149" t="s">
        <v>568</v>
      </c>
      <c r="D448" s="149" t="s">
        <v>396</v>
      </c>
      <c r="E448" s="149"/>
      <c r="F448" s="149"/>
      <c r="G448" s="149" t="s">
        <v>66</v>
      </c>
      <c r="H448" s="227">
        <v>3</v>
      </c>
      <c r="I448" s="88"/>
      <c r="J448" s="80">
        <f t="shared" si="65"/>
        <v>0</v>
      </c>
      <c r="K448" s="155"/>
      <c r="L448" s="82">
        <f t="shared" si="66"/>
        <v>0</v>
      </c>
      <c r="M448" s="82">
        <f t="shared" si="67"/>
        <v>0</v>
      </c>
    </row>
    <row r="449" spans="1:53" s="235" customFormat="1">
      <c r="A449" s="210">
        <v>63</v>
      </c>
      <c r="B449" s="132" t="s">
        <v>980</v>
      </c>
      <c r="C449" s="149" t="s">
        <v>567</v>
      </c>
      <c r="D449" s="149" t="s">
        <v>396</v>
      </c>
      <c r="E449" s="149"/>
      <c r="F449" s="149"/>
      <c r="G449" s="149" t="s">
        <v>66</v>
      </c>
      <c r="H449" s="227">
        <v>3</v>
      </c>
      <c r="I449" s="88"/>
      <c r="J449" s="80">
        <f t="shared" si="65"/>
        <v>0</v>
      </c>
      <c r="K449" s="155"/>
      <c r="L449" s="82">
        <f t="shared" si="66"/>
        <v>0</v>
      </c>
      <c r="M449" s="82">
        <f t="shared" si="67"/>
        <v>0</v>
      </c>
    </row>
    <row r="450" spans="1:53" s="83" customFormat="1">
      <c r="A450" s="87">
        <v>64</v>
      </c>
      <c r="B450" s="91" t="s">
        <v>444</v>
      </c>
      <c r="C450" s="87" t="s">
        <v>445</v>
      </c>
      <c r="D450" s="87" t="s">
        <v>396</v>
      </c>
      <c r="E450" s="149"/>
      <c r="F450" s="149"/>
      <c r="G450" s="149" t="s">
        <v>66</v>
      </c>
      <c r="H450" s="223">
        <v>5</v>
      </c>
      <c r="I450" s="88"/>
      <c r="J450" s="80">
        <f t="shared" si="65"/>
        <v>0</v>
      </c>
      <c r="K450" s="153"/>
      <c r="L450" s="82">
        <f t="shared" si="66"/>
        <v>0</v>
      </c>
      <c r="M450" s="82">
        <f t="shared" si="67"/>
        <v>0</v>
      </c>
    </row>
    <row r="451" spans="1:53" s="83" customFormat="1">
      <c r="A451" s="87">
        <v>65</v>
      </c>
      <c r="B451" s="240" t="s">
        <v>665</v>
      </c>
      <c r="C451" s="197" t="s">
        <v>666</v>
      </c>
      <c r="D451" s="210" t="s">
        <v>667</v>
      </c>
      <c r="E451" s="210"/>
      <c r="F451" s="210"/>
      <c r="G451" s="210" t="s">
        <v>199</v>
      </c>
      <c r="H451" s="223">
        <v>3</v>
      </c>
      <c r="I451" s="239"/>
      <c r="J451" s="211">
        <f t="shared" ref="J451:J462" si="68">H451*I451</f>
        <v>0</v>
      </c>
      <c r="K451" s="394"/>
      <c r="L451" s="212">
        <f t="shared" ref="L451:L462" si="69">J451*K451</f>
        <v>0</v>
      </c>
      <c r="M451" s="212">
        <f t="shared" ref="M451:M462" si="70">J451+L451</f>
        <v>0</v>
      </c>
    </row>
    <row r="452" spans="1:53" s="308" customFormat="1" ht="27.75" customHeight="1">
      <c r="A452" s="210">
        <v>66</v>
      </c>
      <c r="B452" s="240" t="s">
        <v>668</v>
      </c>
      <c r="C452" s="197" t="s">
        <v>669</v>
      </c>
      <c r="D452" s="210" t="s">
        <v>667</v>
      </c>
      <c r="E452" s="210"/>
      <c r="F452" s="210"/>
      <c r="G452" s="210" t="s">
        <v>199</v>
      </c>
      <c r="H452" s="223">
        <v>5</v>
      </c>
      <c r="I452" s="239"/>
      <c r="J452" s="211">
        <f t="shared" si="68"/>
        <v>0</v>
      </c>
      <c r="K452" s="394"/>
      <c r="L452" s="212">
        <f t="shared" si="69"/>
        <v>0</v>
      </c>
      <c r="M452" s="212">
        <f t="shared" si="70"/>
        <v>0</v>
      </c>
      <c r="N452" s="386"/>
      <c r="O452" s="386"/>
      <c r="P452" s="386"/>
      <c r="Q452" s="386"/>
      <c r="R452" s="386"/>
      <c r="S452" s="386"/>
      <c r="T452" s="386"/>
      <c r="U452" s="386"/>
      <c r="V452" s="386"/>
      <c r="W452" s="386"/>
      <c r="X452" s="386"/>
      <c r="Y452" s="386"/>
      <c r="Z452" s="386"/>
      <c r="AA452" s="386"/>
      <c r="AB452" s="386"/>
      <c r="AC452" s="386"/>
      <c r="AD452" s="386"/>
      <c r="AE452" s="386"/>
      <c r="AF452" s="386"/>
      <c r="AG452" s="386"/>
      <c r="AH452" s="386"/>
      <c r="AI452" s="386"/>
      <c r="AJ452" s="386"/>
      <c r="AK452" s="386"/>
      <c r="AL452" s="386"/>
      <c r="AM452" s="386"/>
      <c r="AN452" s="386"/>
      <c r="AO452" s="386"/>
      <c r="AP452" s="386"/>
      <c r="AQ452" s="386"/>
      <c r="AR452" s="386"/>
      <c r="AS452" s="386"/>
      <c r="AT452" s="386"/>
      <c r="AU452" s="386"/>
      <c r="AV452" s="386"/>
      <c r="AW452" s="386"/>
      <c r="AX452" s="386"/>
      <c r="AY452" s="386"/>
      <c r="AZ452" s="386"/>
      <c r="BA452" s="386"/>
    </row>
    <row r="453" spans="1:53" s="83" customFormat="1">
      <c r="A453" s="87">
        <v>67</v>
      </c>
      <c r="B453" s="240" t="s">
        <v>670</v>
      </c>
      <c r="C453" s="197" t="s">
        <v>666</v>
      </c>
      <c r="D453" s="210" t="s">
        <v>667</v>
      </c>
      <c r="E453" s="210"/>
      <c r="F453" s="210"/>
      <c r="G453" s="210" t="s">
        <v>199</v>
      </c>
      <c r="H453" s="223">
        <v>5</v>
      </c>
      <c r="I453" s="239"/>
      <c r="J453" s="211">
        <f t="shared" si="68"/>
        <v>0</v>
      </c>
      <c r="K453" s="394"/>
      <c r="L453" s="212">
        <f t="shared" si="69"/>
        <v>0</v>
      </c>
      <c r="M453" s="212">
        <f t="shared" si="70"/>
        <v>0</v>
      </c>
    </row>
    <row r="454" spans="1:53" s="83" customFormat="1">
      <c r="A454" s="87">
        <v>68</v>
      </c>
      <c r="B454" s="240" t="s">
        <v>671</v>
      </c>
      <c r="C454" s="197" t="s">
        <v>672</v>
      </c>
      <c r="D454" s="210" t="s">
        <v>667</v>
      </c>
      <c r="E454" s="210"/>
      <c r="F454" s="210"/>
      <c r="G454" s="210" t="s">
        <v>57</v>
      </c>
      <c r="H454" s="223">
        <v>5</v>
      </c>
      <c r="I454" s="239"/>
      <c r="J454" s="211">
        <f t="shared" si="68"/>
        <v>0</v>
      </c>
      <c r="K454" s="394"/>
      <c r="L454" s="212">
        <f t="shared" si="69"/>
        <v>0</v>
      </c>
      <c r="M454" s="212">
        <f t="shared" si="70"/>
        <v>0</v>
      </c>
    </row>
    <row r="455" spans="1:53" s="83" customFormat="1">
      <c r="A455" s="210">
        <v>69</v>
      </c>
      <c r="B455" s="240" t="s">
        <v>673</v>
      </c>
      <c r="C455" s="197" t="s">
        <v>666</v>
      </c>
      <c r="D455" s="210" t="s">
        <v>667</v>
      </c>
      <c r="E455" s="210"/>
      <c r="F455" s="210"/>
      <c r="G455" s="210" t="s">
        <v>199</v>
      </c>
      <c r="H455" s="223">
        <v>2</v>
      </c>
      <c r="I455" s="239"/>
      <c r="J455" s="211">
        <f t="shared" si="68"/>
        <v>0</v>
      </c>
      <c r="K455" s="394"/>
      <c r="L455" s="212">
        <f t="shared" si="69"/>
        <v>0</v>
      </c>
      <c r="M455" s="212">
        <f t="shared" si="70"/>
        <v>0</v>
      </c>
    </row>
    <row r="456" spans="1:53" s="83" customFormat="1" ht="25.5">
      <c r="A456" s="87">
        <v>70</v>
      </c>
      <c r="B456" s="264" t="s">
        <v>651</v>
      </c>
      <c r="C456" s="205" t="s">
        <v>652</v>
      </c>
      <c r="D456" s="204" t="s">
        <v>396</v>
      </c>
      <c r="E456" s="210"/>
      <c r="F456" s="210"/>
      <c r="G456" s="210" t="s">
        <v>1003</v>
      </c>
      <c r="H456" s="222">
        <v>1</v>
      </c>
      <c r="I456" s="239"/>
      <c r="J456" s="211">
        <f t="shared" si="68"/>
        <v>0</v>
      </c>
      <c r="K456" s="385"/>
      <c r="L456" s="212">
        <f t="shared" si="69"/>
        <v>0</v>
      </c>
      <c r="M456" s="212">
        <f t="shared" si="70"/>
        <v>0</v>
      </c>
    </row>
    <row r="457" spans="1:53" s="83" customFormat="1">
      <c r="A457" s="87">
        <v>71</v>
      </c>
      <c r="B457" s="257" t="s">
        <v>680</v>
      </c>
      <c r="C457" s="291" t="s">
        <v>681</v>
      </c>
      <c r="D457" s="87" t="s">
        <v>396</v>
      </c>
      <c r="E457" s="210"/>
      <c r="F457" s="210"/>
      <c r="G457" s="210" t="s">
        <v>1003</v>
      </c>
      <c r="H457" s="223">
        <v>100</v>
      </c>
      <c r="I457" s="88"/>
      <c r="J457" s="80">
        <f t="shared" si="68"/>
        <v>0</v>
      </c>
      <c r="K457" s="153"/>
      <c r="L457" s="82">
        <f t="shared" si="69"/>
        <v>0</v>
      </c>
      <c r="M457" s="82">
        <f t="shared" si="70"/>
        <v>0</v>
      </c>
    </row>
    <row r="458" spans="1:53" s="83" customFormat="1" ht="25.5">
      <c r="A458" s="210">
        <v>72</v>
      </c>
      <c r="B458" s="91" t="s">
        <v>961</v>
      </c>
      <c r="C458" s="87" t="s">
        <v>451</v>
      </c>
      <c r="D458" s="87" t="s">
        <v>396</v>
      </c>
      <c r="E458" s="210"/>
      <c r="F458" s="210"/>
      <c r="G458" s="210" t="s">
        <v>1003</v>
      </c>
      <c r="H458" s="223">
        <v>10</v>
      </c>
      <c r="I458" s="138"/>
      <c r="J458" s="80">
        <f t="shared" si="68"/>
        <v>0</v>
      </c>
      <c r="K458" s="153"/>
      <c r="L458" s="82">
        <f t="shared" si="69"/>
        <v>0</v>
      </c>
      <c r="M458" s="82">
        <f t="shared" si="70"/>
        <v>0</v>
      </c>
    </row>
    <row r="459" spans="1:53" s="216" customFormat="1" ht="25.5">
      <c r="A459" s="87">
        <v>73</v>
      </c>
      <c r="B459" s="240" t="s">
        <v>959</v>
      </c>
      <c r="C459" s="197" t="s">
        <v>941</v>
      </c>
      <c r="D459" s="210" t="s">
        <v>396</v>
      </c>
      <c r="E459" s="210"/>
      <c r="F459" s="210"/>
      <c r="G459" s="210" t="s">
        <v>1003</v>
      </c>
      <c r="H459" s="223">
        <v>2</v>
      </c>
      <c r="I459" s="239"/>
      <c r="J459" s="211">
        <f t="shared" si="68"/>
        <v>0</v>
      </c>
      <c r="K459" s="385"/>
      <c r="L459" s="212">
        <f t="shared" si="69"/>
        <v>0</v>
      </c>
      <c r="M459" s="212">
        <f t="shared" si="70"/>
        <v>0</v>
      </c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</row>
    <row r="460" spans="1:53" s="216" customFormat="1">
      <c r="A460" s="87">
        <v>74</v>
      </c>
      <c r="B460" s="91" t="s">
        <v>953</v>
      </c>
      <c r="C460" s="19" t="s">
        <v>538</v>
      </c>
      <c r="D460" s="87" t="s">
        <v>396</v>
      </c>
      <c r="E460" s="210"/>
      <c r="F460" s="210"/>
      <c r="G460" s="210" t="s">
        <v>1003</v>
      </c>
      <c r="H460" s="223">
        <v>9</v>
      </c>
      <c r="I460" s="88"/>
      <c r="J460" s="23">
        <f t="shared" si="68"/>
        <v>0</v>
      </c>
      <c r="K460" s="172"/>
      <c r="L460" s="25">
        <f t="shared" si="69"/>
        <v>0</v>
      </c>
      <c r="M460" s="25">
        <f t="shared" si="70"/>
        <v>0</v>
      </c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</row>
    <row r="461" spans="1:53" s="216" customFormat="1" ht="25.5">
      <c r="A461" s="210">
        <v>75</v>
      </c>
      <c r="B461" s="91" t="s">
        <v>958</v>
      </c>
      <c r="C461" s="87" t="s">
        <v>462</v>
      </c>
      <c r="D461" s="87" t="s">
        <v>396</v>
      </c>
      <c r="E461" s="210"/>
      <c r="F461" s="210"/>
      <c r="G461" s="210" t="s">
        <v>1003</v>
      </c>
      <c r="H461" s="223">
        <v>2</v>
      </c>
      <c r="I461" s="88"/>
      <c r="J461" s="80">
        <f t="shared" si="68"/>
        <v>0</v>
      </c>
      <c r="K461" s="153"/>
      <c r="L461" s="82">
        <f t="shared" si="69"/>
        <v>0</v>
      </c>
      <c r="M461" s="82">
        <f t="shared" si="70"/>
        <v>0</v>
      </c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</row>
    <row r="462" spans="1:53" s="83" customFormat="1">
      <c r="A462" s="87">
        <v>76</v>
      </c>
      <c r="B462" s="91" t="s">
        <v>952</v>
      </c>
      <c r="C462" s="19" t="s">
        <v>537</v>
      </c>
      <c r="D462" s="87" t="s">
        <v>396</v>
      </c>
      <c r="E462" s="210"/>
      <c r="F462" s="210"/>
      <c r="G462" s="210" t="s">
        <v>1003</v>
      </c>
      <c r="H462" s="223">
        <v>4</v>
      </c>
      <c r="I462" s="88"/>
      <c r="J462" s="80">
        <f t="shared" si="68"/>
        <v>0</v>
      </c>
      <c r="K462" s="172"/>
      <c r="L462" s="82">
        <f t="shared" si="69"/>
        <v>0</v>
      </c>
      <c r="M462" s="82">
        <f t="shared" si="70"/>
        <v>0</v>
      </c>
    </row>
    <row r="463" spans="1:53" s="83" customFormat="1" ht="19.5" customHeight="1">
      <c r="A463" s="87">
        <v>77</v>
      </c>
      <c r="B463" s="91" t="s">
        <v>985</v>
      </c>
      <c r="C463" s="87" t="s">
        <v>999</v>
      </c>
      <c r="D463" s="87" t="s">
        <v>396</v>
      </c>
      <c r="E463" s="210"/>
      <c r="F463" s="210"/>
      <c r="G463" s="210" t="s">
        <v>1003</v>
      </c>
      <c r="H463" s="373">
        <v>5</v>
      </c>
      <c r="I463" s="88"/>
      <c r="J463" s="80">
        <f t="shared" ref="J463:J481" si="71">H463*I463</f>
        <v>0</v>
      </c>
      <c r="K463" s="153"/>
      <c r="L463" s="82">
        <f t="shared" ref="L463:L481" si="72">J463*K463</f>
        <v>0</v>
      </c>
      <c r="M463" s="82">
        <f t="shared" ref="M463:M481" si="73">J463+L463</f>
        <v>0</v>
      </c>
    </row>
    <row r="464" spans="1:53" s="83" customFormat="1" ht="25.5">
      <c r="A464" s="210">
        <v>78</v>
      </c>
      <c r="B464" s="91" t="s">
        <v>960</v>
      </c>
      <c r="C464" s="89" t="s">
        <v>449</v>
      </c>
      <c r="D464" s="87" t="s">
        <v>396</v>
      </c>
      <c r="E464" s="210"/>
      <c r="F464" s="210"/>
      <c r="G464" s="210" t="s">
        <v>1003</v>
      </c>
      <c r="H464" s="223">
        <v>4</v>
      </c>
      <c r="I464" s="88"/>
      <c r="J464" s="80">
        <f t="shared" si="71"/>
        <v>0</v>
      </c>
      <c r="K464" s="153"/>
      <c r="L464" s="82">
        <f t="shared" si="72"/>
        <v>0</v>
      </c>
      <c r="M464" s="82">
        <f t="shared" si="73"/>
        <v>0</v>
      </c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  <c r="AA464" s="101"/>
      <c r="AB464" s="101"/>
      <c r="AC464" s="101"/>
      <c r="AD464" s="101"/>
      <c r="AE464" s="101"/>
      <c r="AF464" s="101"/>
      <c r="AG464" s="101"/>
      <c r="AH464" s="101"/>
      <c r="AI464" s="101"/>
      <c r="AJ464" s="101"/>
      <c r="AK464" s="101"/>
      <c r="AL464" s="101"/>
      <c r="AM464" s="101"/>
      <c r="AN464" s="101"/>
      <c r="AO464" s="101"/>
      <c r="AP464" s="101"/>
      <c r="AQ464" s="101"/>
      <c r="AR464" s="101"/>
      <c r="AS464" s="101"/>
      <c r="AT464" s="101"/>
      <c r="AU464" s="101"/>
      <c r="AV464" s="101"/>
      <c r="AW464" s="101"/>
      <c r="AX464" s="101"/>
      <c r="AY464" s="101"/>
      <c r="AZ464" s="101"/>
      <c r="BA464" s="101"/>
    </row>
    <row r="465" spans="1:13" s="83" customFormat="1">
      <c r="A465" s="87">
        <v>79</v>
      </c>
      <c r="B465" s="232" t="s">
        <v>446</v>
      </c>
      <c r="C465" s="87" t="s">
        <v>447</v>
      </c>
      <c r="D465" s="87" t="s">
        <v>396</v>
      </c>
      <c r="E465" s="210"/>
      <c r="F465" s="210"/>
      <c r="G465" s="210" t="s">
        <v>1003</v>
      </c>
      <c r="H465" s="223">
        <v>5</v>
      </c>
      <c r="I465" s="88"/>
      <c r="J465" s="80">
        <f t="shared" si="71"/>
        <v>0</v>
      </c>
      <c r="K465" s="153"/>
      <c r="L465" s="82">
        <f t="shared" si="72"/>
        <v>0</v>
      </c>
      <c r="M465" s="82">
        <f t="shared" si="73"/>
        <v>0</v>
      </c>
    </row>
    <row r="466" spans="1:13" s="83" customFormat="1" ht="25.5">
      <c r="A466" s="87">
        <v>80</v>
      </c>
      <c r="B466" s="240" t="s">
        <v>940</v>
      </c>
      <c r="C466" s="327" t="s">
        <v>643</v>
      </c>
      <c r="D466" s="210" t="s">
        <v>396</v>
      </c>
      <c r="E466" s="210"/>
      <c r="F466" s="210"/>
      <c r="G466" s="210" t="s">
        <v>1003</v>
      </c>
      <c r="H466" s="223">
        <v>2</v>
      </c>
      <c r="I466" s="239"/>
      <c r="J466" s="211">
        <f t="shared" si="71"/>
        <v>0</v>
      </c>
      <c r="K466" s="385"/>
      <c r="L466" s="212">
        <f t="shared" si="72"/>
        <v>0</v>
      </c>
      <c r="M466" s="212">
        <f t="shared" si="73"/>
        <v>0</v>
      </c>
    </row>
    <row r="467" spans="1:13" s="83" customFormat="1" ht="25.5">
      <c r="A467" s="210">
        <v>81</v>
      </c>
      <c r="B467" s="91" t="s">
        <v>957</v>
      </c>
      <c r="C467" s="87" t="s">
        <v>459</v>
      </c>
      <c r="D467" s="87" t="s">
        <v>396</v>
      </c>
      <c r="E467" s="210"/>
      <c r="F467" s="210"/>
      <c r="G467" s="210" t="s">
        <v>1003</v>
      </c>
      <c r="H467" s="223">
        <v>20</v>
      </c>
      <c r="I467" s="88"/>
      <c r="J467" s="80">
        <f t="shared" si="71"/>
        <v>0</v>
      </c>
      <c r="K467" s="153"/>
      <c r="L467" s="82">
        <f t="shared" si="72"/>
        <v>0</v>
      </c>
      <c r="M467" s="82">
        <f t="shared" si="73"/>
        <v>0</v>
      </c>
    </row>
    <row r="468" spans="1:13" s="416" customFormat="1" ht="12.75">
      <c r="A468" s="87">
        <v>82</v>
      </c>
      <c r="B468" s="91" t="s">
        <v>946</v>
      </c>
      <c r="C468" s="87" t="s">
        <v>454</v>
      </c>
      <c r="D468" s="87" t="s">
        <v>396</v>
      </c>
      <c r="E468" s="210"/>
      <c r="F468" s="210"/>
      <c r="G468" s="210" t="s">
        <v>1003</v>
      </c>
      <c r="H468" s="223">
        <v>5</v>
      </c>
      <c r="I468" s="88"/>
      <c r="J468" s="80">
        <f t="shared" si="71"/>
        <v>0</v>
      </c>
      <c r="K468" s="153"/>
      <c r="L468" s="82">
        <f t="shared" si="72"/>
        <v>0</v>
      </c>
      <c r="M468" s="82">
        <f t="shared" si="73"/>
        <v>0</v>
      </c>
    </row>
    <row r="469" spans="1:13" s="83" customFormat="1">
      <c r="A469" s="87">
        <v>83</v>
      </c>
      <c r="B469" s="91" t="s">
        <v>942</v>
      </c>
      <c r="C469" s="87" t="s">
        <v>450</v>
      </c>
      <c r="D469" s="87" t="s">
        <v>396</v>
      </c>
      <c r="E469" s="210"/>
      <c r="F469" s="210"/>
      <c r="G469" s="210" t="s">
        <v>1003</v>
      </c>
      <c r="H469" s="223">
        <v>3</v>
      </c>
      <c r="I469" s="136"/>
      <c r="J469" s="80">
        <f t="shared" si="71"/>
        <v>0</v>
      </c>
      <c r="K469" s="153"/>
      <c r="L469" s="82">
        <f t="shared" si="72"/>
        <v>0</v>
      </c>
      <c r="M469" s="82">
        <f t="shared" si="73"/>
        <v>0</v>
      </c>
    </row>
    <row r="470" spans="1:13" s="83" customFormat="1">
      <c r="A470" s="210">
        <v>84</v>
      </c>
      <c r="B470" s="154" t="s">
        <v>962</v>
      </c>
      <c r="C470" s="141" t="s">
        <v>448</v>
      </c>
      <c r="D470" s="141" t="s">
        <v>396</v>
      </c>
      <c r="E470" s="210"/>
      <c r="F470" s="210"/>
      <c r="G470" s="210" t="s">
        <v>1003</v>
      </c>
      <c r="H470" s="384">
        <v>20</v>
      </c>
      <c r="I470" s="88"/>
      <c r="J470" s="80">
        <f t="shared" si="71"/>
        <v>0</v>
      </c>
      <c r="K470" s="153"/>
      <c r="L470" s="82">
        <f t="shared" si="72"/>
        <v>0</v>
      </c>
      <c r="M470" s="82">
        <f t="shared" si="73"/>
        <v>0</v>
      </c>
    </row>
    <row r="471" spans="1:13">
      <c r="A471" s="87">
        <v>85</v>
      </c>
      <c r="B471" s="91" t="s">
        <v>945</v>
      </c>
      <c r="C471" s="231" t="s">
        <v>453</v>
      </c>
      <c r="D471" s="87" t="s">
        <v>396</v>
      </c>
      <c r="E471" s="210"/>
      <c r="F471" s="210"/>
      <c r="G471" s="210" t="s">
        <v>1003</v>
      </c>
      <c r="H471" s="223">
        <v>5</v>
      </c>
      <c r="I471" s="88"/>
      <c r="J471" s="80">
        <f t="shared" si="71"/>
        <v>0</v>
      </c>
      <c r="K471" s="153"/>
      <c r="L471" s="82">
        <f t="shared" si="72"/>
        <v>0</v>
      </c>
      <c r="M471" s="82">
        <f t="shared" si="73"/>
        <v>0</v>
      </c>
    </row>
    <row r="472" spans="1:13">
      <c r="A472" s="87">
        <v>86</v>
      </c>
      <c r="B472" s="123" t="s">
        <v>943</v>
      </c>
      <c r="C472" s="124" t="s">
        <v>452</v>
      </c>
      <c r="D472" s="124" t="s">
        <v>396</v>
      </c>
      <c r="E472" s="210"/>
      <c r="F472" s="429"/>
      <c r="G472" s="210" t="s">
        <v>1003</v>
      </c>
      <c r="H472" s="379">
        <v>10</v>
      </c>
      <c r="I472" s="125"/>
      <c r="J472" s="213">
        <f t="shared" si="71"/>
        <v>0</v>
      </c>
      <c r="K472" s="359"/>
      <c r="L472" s="215">
        <f t="shared" si="72"/>
        <v>0</v>
      </c>
      <c r="M472" s="215">
        <f t="shared" si="73"/>
        <v>0</v>
      </c>
    </row>
    <row r="473" spans="1:13">
      <c r="A473" s="210">
        <v>87</v>
      </c>
      <c r="B473" s="361" t="s">
        <v>944</v>
      </c>
      <c r="C473" s="291" t="s">
        <v>695</v>
      </c>
      <c r="D473" s="124" t="s">
        <v>396</v>
      </c>
      <c r="E473" s="210"/>
      <c r="F473" s="210"/>
      <c r="G473" s="210" t="s">
        <v>1003</v>
      </c>
      <c r="H473" s="223">
        <v>2</v>
      </c>
      <c r="I473" s="88"/>
      <c r="J473" s="80">
        <f t="shared" si="71"/>
        <v>0</v>
      </c>
      <c r="K473" s="214"/>
      <c r="L473" s="215">
        <f t="shared" si="72"/>
        <v>0</v>
      </c>
      <c r="M473" s="215">
        <f t="shared" si="73"/>
        <v>0</v>
      </c>
    </row>
    <row r="474" spans="1:13">
      <c r="A474" s="87">
        <v>88</v>
      </c>
      <c r="B474" s="358" t="s">
        <v>950</v>
      </c>
      <c r="C474" s="87" t="s">
        <v>458</v>
      </c>
      <c r="D474" s="124" t="s">
        <v>396</v>
      </c>
      <c r="E474" s="210"/>
      <c r="F474" s="210"/>
      <c r="G474" s="210" t="s">
        <v>1003</v>
      </c>
      <c r="H474" s="223">
        <v>50</v>
      </c>
      <c r="I474" s="88"/>
      <c r="J474" s="80">
        <f t="shared" si="71"/>
        <v>0</v>
      </c>
      <c r="K474" s="153"/>
      <c r="L474" s="215">
        <f t="shared" si="72"/>
        <v>0</v>
      </c>
      <c r="M474" s="215">
        <f t="shared" si="73"/>
        <v>0</v>
      </c>
    </row>
    <row r="475" spans="1:13">
      <c r="A475" s="87">
        <v>89</v>
      </c>
      <c r="B475" s="91" t="s">
        <v>947</v>
      </c>
      <c r="C475" s="87" t="s">
        <v>455</v>
      </c>
      <c r="D475" s="87" t="s">
        <v>396</v>
      </c>
      <c r="E475" s="210"/>
      <c r="F475" s="210"/>
      <c r="G475" s="210" t="s">
        <v>1003</v>
      </c>
      <c r="H475" s="223">
        <v>10</v>
      </c>
      <c r="I475" s="88"/>
      <c r="J475" s="80">
        <f t="shared" si="71"/>
        <v>0</v>
      </c>
      <c r="K475" s="153"/>
      <c r="L475" s="82">
        <f t="shared" si="72"/>
        <v>0</v>
      </c>
      <c r="M475" s="82">
        <f t="shared" si="73"/>
        <v>0</v>
      </c>
    </row>
    <row r="476" spans="1:13">
      <c r="A476" s="210">
        <v>90</v>
      </c>
      <c r="B476" s="91" t="s">
        <v>954</v>
      </c>
      <c r="C476" s="87" t="s">
        <v>460</v>
      </c>
      <c r="D476" s="87" t="s">
        <v>396</v>
      </c>
      <c r="E476" s="210"/>
      <c r="F476" s="210"/>
      <c r="G476" s="210" t="s">
        <v>1003</v>
      </c>
      <c r="H476" s="223">
        <v>25</v>
      </c>
      <c r="I476" s="88"/>
      <c r="J476" s="80">
        <f t="shared" si="71"/>
        <v>0</v>
      </c>
      <c r="K476" s="153"/>
      <c r="L476" s="82">
        <f t="shared" si="72"/>
        <v>0</v>
      </c>
      <c r="M476" s="82">
        <f t="shared" si="73"/>
        <v>0</v>
      </c>
    </row>
    <row r="477" spans="1:13" ht="25.5">
      <c r="A477" s="87">
        <v>91</v>
      </c>
      <c r="B477" s="91" t="s">
        <v>948</v>
      </c>
      <c r="C477" s="87" t="s">
        <v>457</v>
      </c>
      <c r="D477" s="87" t="s">
        <v>396</v>
      </c>
      <c r="E477" s="210"/>
      <c r="F477" s="210"/>
      <c r="G477" s="210" t="s">
        <v>1003</v>
      </c>
      <c r="H477" s="223">
        <v>3</v>
      </c>
      <c r="I477" s="88"/>
      <c r="J477" s="80">
        <f t="shared" si="71"/>
        <v>0</v>
      </c>
      <c r="K477" s="153"/>
      <c r="L477" s="82">
        <f t="shared" si="72"/>
        <v>0</v>
      </c>
      <c r="M477" s="82">
        <f t="shared" si="73"/>
        <v>0</v>
      </c>
    </row>
    <row r="478" spans="1:13">
      <c r="A478" s="87">
        <v>92</v>
      </c>
      <c r="B478" s="264" t="s">
        <v>951</v>
      </c>
      <c r="C478" s="291" t="s">
        <v>657</v>
      </c>
      <c r="D478" s="87" t="s">
        <v>396</v>
      </c>
      <c r="E478" s="210"/>
      <c r="F478" s="210"/>
      <c r="G478" s="210" t="s">
        <v>1003</v>
      </c>
      <c r="H478" s="222">
        <v>10</v>
      </c>
      <c r="I478" s="239"/>
      <c r="J478" s="211">
        <f t="shared" si="71"/>
        <v>0</v>
      </c>
      <c r="K478" s="209"/>
      <c r="L478" s="212">
        <f t="shared" si="72"/>
        <v>0</v>
      </c>
      <c r="M478" s="212">
        <f t="shared" si="73"/>
        <v>0</v>
      </c>
    </row>
    <row r="479" spans="1:13">
      <c r="A479" s="210">
        <v>93</v>
      </c>
      <c r="B479" s="91" t="s">
        <v>955</v>
      </c>
      <c r="C479" s="87" t="s">
        <v>461</v>
      </c>
      <c r="D479" s="87" t="s">
        <v>396</v>
      </c>
      <c r="E479" s="210"/>
      <c r="F479" s="210"/>
      <c r="G479" s="210" t="s">
        <v>1003</v>
      </c>
      <c r="H479" s="223">
        <v>8</v>
      </c>
      <c r="I479" s="88"/>
      <c r="J479" s="80">
        <f t="shared" si="71"/>
        <v>0</v>
      </c>
      <c r="K479" s="153"/>
      <c r="L479" s="82">
        <f t="shared" si="72"/>
        <v>0</v>
      </c>
      <c r="M479" s="82">
        <f t="shared" si="73"/>
        <v>0</v>
      </c>
    </row>
    <row r="480" spans="1:13">
      <c r="A480" s="87">
        <v>94</v>
      </c>
      <c r="B480" s="132" t="s">
        <v>949</v>
      </c>
      <c r="C480" s="135" t="s">
        <v>456</v>
      </c>
      <c r="D480" s="87" t="s">
        <v>396</v>
      </c>
      <c r="E480" s="210"/>
      <c r="F480" s="210"/>
      <c r="G480" s="210" t="s">
        <v>1003</v>
      </c>
      <c r="H480" s="227">
        <v>10</v>
      </c>
      <c r="I480" s="88"/>
      <c r="J480" s="80">
        <f t="shared" si="71"/>
        <v>0</v>
      </c>
      <c r="K480" s="153"/>
      <c r="L480" s="82">
        <f t="shared" si="72"/>
        <v>0</v>
      </c>
      <c r="M480" s="82">
        <f t="shared" si="73"/>
        <v>0</v>
      </c>
    </row>
    <row r="481" spans="1:13">
      <c r="A481" s="87">
        <v>95</v>
      </c>
      <c r="B481" s="91" t="s">
        <v>956</v>
      </c>
      <c r="C481" s="87" t="s">
        <v>463</v>
      </c>
      <c r="D481" s="87" t="s">
        <v>396</v>
      </c>
      <c r="E481" s="210"/>
      <c r="F481" s="210"/>
      <c r="G481" s="210" t="s">
        <v>1003</v>
      </c>
      <c r="H481" s="223">
        <v>25</v>
      </c>
      <c r="I481" s="88"/>
      <c r="J481" s="80">
        <f t="shared" si="71"/>
        <v>0</v>
      </c>
      <c r="K481" s="155"/>
      <c r="L481" s="82">
        <f t="shared" si="72"/>
        <v>0</v>
      </c>
      <c r="M481" s="82">
        <f t="shared" si="73"/>
        <v>0</v>
      </c>
    </row>
    <row r="482" spans="1:13" s="11" customFormat="1">
      <c r="A482" s="210"/>
      <c r="B482" s="480" t="s">
        <v>894</v>
      </c>
      <c r="C482" s="481"/>
      <c r="D482" s="481"/>
      <c r="E482" s="481"/>
      <c r="F482" s="481"/>
      <c r="G482" s="481"/>
      <c r="H482" s="481"/>
      <c r="I482" s="482"/>
      <c r="J482" s="451">
        <f>SUM(J387:J481)</f>
        <v>0</v>
      </c>
      <c r="K482" s="451"/>
      <c r="L482" s="451">
        <f>SUM(L387:L481)</f>
        <v>0</v>
      </c>
      <c r="M482" s="451">
        <f>SUM(M387:M481)</f>
        <v>0</v>
      </c>
    </row>
    <row r="483" spans="1:13" ht="17.100000000000001" customHeight="1">
      <c r="H483" s="17"/>
      <c r="I483" s="95"/>
    </row>
    <row r="484" spans="1:13" ht="17.100000000000001" customHeight="1">
      <c r="M484" s="156"/>
    </row>
    <row r="485" spans="1:13" ht="17.100000000000001" customHeight="1">
      <c r="A485" s="495" t="s">
        <v>895</v>
      </c>
      <c r="B485" s="496"/>
      <c r="C485" s="496"/>
      <c r="D485" s="496"/>
      <c r="E485" s="496"/>
      <c r="F485" s="496"/>
      <c r="G485" s="496"/>
      <c r="H485" s="496"/>
      <c r="I485" s="496"/>
      <c r="J485" s="496"/>
      <c r="K485" s="496"/>
      <c r="L485" s="496"/>
      <c r="M485" s="497"/>
    </row>
    <row r="486" spans="1:13" ht="25.5">
      <c r="A486" s="29">
        <v>1</v>
      </c>
      <c r="B486" s="281" t="s">
        <v>874</v>
      </c>
      <c r="C486" s="157" t="s">
        <v>465</v>
      </c>
      <c r="D486" s="87" t="s">
        <v>466</v>
      </c>
      <c r="E486" s="304"/>
      <c r="F486" s="304"/>
      <c r="G486" s="304" t="s">
        <v>49</v>
      </c>
      <c r="H486" s="223">
        <v>1</v>
      </c>
      <c r="I486" s="27"/>
      <c r="J486" s="23">
        <f t="shared" ref="J486:J523" si="74">H486*I486</f>
        <v>0</v>
      </c>
      <c r="K486" s="24"/>
      <c r="L486" s="25">
        <f>J486*K486</f>
        <v>0</v>
      </c>
      <c r="M486" s="25">
        <f>J486+L486</f>
        <v>0</v>
      </c>
    </row>
    <row r="487" spans="1:13" s="249" customFormat="1" ht="25.5">
      <c r="A487" s="29">
        <v>2</v>
      </c>
      <c r="B487" s="91" t="s">
        <v>467</v>
      </c>
      <c r="C487" s="19" t="s">
        <v>468</v>
      </c>
      <c r="D487" s="87" t="s">
        <v>466</v>
      </c>
      <c r="E487" s="87"/>
      <c r="F487" s="87"/>
      <c r="G487" s="87" t="s">
        <v>469</v>
      </c>
      <c r="H487" s="223">
        <v>5</v>
      </c>
      <c r="I487" s="27"/>
      <c r="J487" s="23">
        <f t="shared" si="74"/>
        <v>0</v>
      </c>
      <c r="K487" s="24"/>
      <c r="L487" s="25">
        <f t="shared" ref="L487:L523" si="75">J487*K487</f>
        <v>0</v>
      </c>
      <c r="M487" s="25">
        <f t="shared" ref="M487:M523" si="76">J487+L487</f>
        <v>0</v>
      </c>
    </row>
    <row r="488" spans="1:13" ht="25.5">
      <c r="A488" s="29">
        <v>3</v>
      </c>
      <c r="B488" s="91" t="s">
        <v>470</v>
      </c>
      <c r="C488" s="19" t="s">
        <v>471</v>
      </c>
      <c r="D488" s="87" t="s">
        <v>466</v>
      </c>
      <c r="E488" s="87"/>
      <c r="F488" s="87"/>
      <c r="G488" s="87" t="s">
        <v>17</v>
      </c>
      <c r="H488" s="223">
        <v>5</v>
      </c>
      <c r="I488" s="27"/>
      <c r="J488" s="23">
        <f t="shared" si="74"/>
        <v>0</v>
      </c>
      <c r="K488" s="24"/>
      <c r="L488" s="25">
        <f t="shared" si="75"/>
        <v>0</v>
      </c>
      <c r="M488" s="25">
        <f t="shared" si="76"/>
        <v>0</v>
      </c>
    </row>
    <row r="489" spans="1:13" ht="38.25">
      <c r="A489" s="29">
        <v>4</v>
      </c>
      <c r="B489" s="91" t="s">
        <v>472</v>
      </c>
      <c r="C489" s="19" t="s">
        <v>473</v>
      </c>
      <c r="D489" s="87" t="s">
        <v>466</v>
      </c>
      <c r="E489" s="87"/>
      <c r="F489" s="87"/>
      <c r="G489" s="87" t="s">
        <v>17</v>
      </c>
      <c r="H489" s="223">
        <v>1</v>
      </c>
      <c r="I489" s="27"/>
      <c r="J489" s="23">
        <f t="shared" si="74"/>
        <v>0</v>
      </c>
      <c r="K489" s="24"/>
      <c r="L489" s="25">
        <f t="shared" si="75"/>
        <v>0</v>
      </c>
      <c r="M489" s="25">
        <f t="shared" si="76"/>
        <v>0</v>
      </c>
    </row>
    <row r="490" spans="1:13" ht="33.75" customHeight="1">
      <c r="A490" s="29">
        <v>5</v>
      </c>
      <c r="B490" s="91" t="s">
        <v>875</v>
      </c>
      <c r="C490" s="19" t="s">
        <v>474</v>
      </c>
      <c r="D490" s="87" t="s">
        <v>466</v>
      </c>
      <c r="E490" s="87"/>
      <c r="F490" s="87"/>
      <c r="G490" s="87" t="s">
        <v>17</v>
      </c>
      <c r="H490" s="223">
        <v>10</v>
      </c>
      <c r="I490" s="27"/>
      <c r="J490" s="23">
        <f t="shared" si="74"/>
        <v>0</v>
      </c>
      <c r="K490" s="24"/>
      <c r="L490" s="25">
        <f t="shared" si="75"/>
        <v>0</v>
      </c>
      <c r="M490" s="25">
        <f t="shared" si="76"/>
        <v>0</v>
      </c>
    </row>
    <row r="491" spans="1:13" ht="38.25">
      <c r="A491" s="29">
        <v>6</v>
      </c>
      <c r="B491" s="281" t="s">
        <v>876</v>
      </c>
      <c r="C491" s="157" t="s">
        <v>475</v>
      </c>
      <c r="D491" s="87" t="s">
        <v>466</v>
      </c>
      <c r="E491" s="304"/>
      <c r="F491" s="304"/>
      <c r="G491" s="304" t="s">
        <v>49</v>
      </c>
      <c r="H491" s="223">
        <v>10</v>
      </c>
      <c r="I491" s="27"/>
      <c r="J491" s="23">
        <f t="shared" si="74"/>
        <v>0</v>
      </c>
      <c r="K491" s="24"/>
      <c r="L491" s="25">
        <f t="shared" si="75"/>
        <v>0</v>
      </c>
      <c r="M491" s="25">
        <f t="shared" si="76"/>
        <v>0</v>
      </c>
    </row>
    <row r="492" spans="1:13" ht="38.25">
      <c r="A492" s="29">
        <v>7</v>
      </c>
      <c r="B492" s="91" t="s">
        <v>476</v>
      </c>
      <c r="C492" s="19" t="s">
        <v>477</v>
      </c>
      <c r="D492" s="87" t="s">
        <v>466</v>
      </c>
      <c r="E492" s="87"/>
      <c r="F492" s="87"/>
      <c r="G492" s="87" t="s">
        <v>17</v>
      </c>
      <c r="H492" s="223">
        <v>3</v>
      </c>
      <c r="I492" s="27"/>
      <c r="J492" s="23">
        <f t="shared" si="74"/>
        <v>0</v>
      </c>
      <c r="K492" s="24"/>
      <c r="L492" s="25">
        <f t="shared" si="75"/>
        <v>0</v>
      </c>
      <c r="M492" s="25">
        <f t="shared" si="76"/>
        <v>0</v>
      </c>
    </row>
    <row r="493" spans="1:13" ht="25.5">
      <c r="A493" s="29">
        <v>8</v>
      </c>
      <c r="B493" s="281" t="s">
        <v>478</v>
      </c>
      <c r="C493" s="157" t="s">
        <v>479</v>
      </c>
      <c r="D493" s="87" t="s">
        <v>466</v>
      </c>
      <c r="E493" s="304"/>
      <c r="F493" s="304"/>
      <c r="G493" s="304" t="s">
        <v>17</v>
      </c>
      <c r="H493" s="223">
        <v>6</v>
      </c>
      <c r="I493" s="27"/>
      <c r="J493" s="23">
        <f t="shared" si="74"/>
        <v>0</v>
      </c>
      <c r="K493" s="24"/>
      <c r="L493" s="25">
        <f t="shared" si="75"/>
        <v>0</v>
      </c>
      <c r="M493" s="25">
        <f t="shared" si="76"/>
        <v>0</v>
      </c>
    </row>
    <row r="494" spans="1:13" ht="25.5">
      <c r="A494" s="29">
        <v>9</v>
      </c>
      <c r="B494" s="281" t="s">
        <v>480</v>
      </c>
      <c r="C494" s="157" t="s">
        <v>481</v>
      </c>
      <c r="D494" s="87" t="s">
        <v>466</v>
      </c>
      <c r="E494" s="304"/>
      <c r="F494" s="304"/>
      <c r="G494" s="304" t="s">
        <v>49</v>
      </c>
      <c r="H494" s="223">
        <v>14</v>
      </c>
      <c r="I494" s="27"/>
      <c r="J494" s="23">
        <f t="shared" si="74"/>
        <v>0</v>
      </c>
      <c r="K494" s="24"/>
      <c r="L494" s="25">
        <f t="shared" si="75"/>
        <v>0</v>
      </c>
      <c r="M494" s="25">
        <f t="shared" si="76"/>
        <v>0</v>
      </c>
    </row>
    <row r="495" spans="1:13" ht="25.5">
      <c r="A495" s="29">
        <v>10</v>
      </c>
      <c r="B495" s="281" t="s">
        <v>877</v>
      </c>
      <c r="C495" s="157" t="s">
        <v>482</v>
      </c>
      <c r="D495" s="87" t="s">
        <v>466</v>
      </c>
      <c r="E495" s="304"/>
      <c r="F495" s="304"/>
      <c r="G495" s="304" t="s">
        <v>49</v>
      </c>
      <c r="H495" s="223">
        <v>8</v>
      </c>
      <c r="I495" s="27"/>
      <c r="J495" s="23">
        <f t="shared" si="74"/>
        <v>0</v>
      </c>
      <c r="K495" s="24"/>
      <c r="L495" s="25">
        <f t="shared" si="75"/>
        <v>0</v>
      </c>
      <c r="M495" s="25">
        <f t="shared" si="76"/>
        <v>0</v>
      </c>
    </row>
    <row r="496" spans="1:13" ht="38.25">
      <c r="A496" s="29">
        <v>11</v>
      </c>
      <c r="B496" s="91" t="s">
        <v>483</v>
      </c>
      <c r="C496" s="19" t="s">
        <v>484</v>
      </c>
      <c r="D496" s="87" t="s">
        <v>466</v>
      </c>
      <c r="E496" s="87"/>
      <c r="F496" s="87"/>
      <c r="G496" s="87" t="s">
        <v>376</v>
      </c>
      <c r="H496" s="223">
        <v>8</v>
      </c>
      <c r="I496" s="27"/>
      <c r="J496" s="23">
        <f t="shared" si="74"/>
        <v>0</v>
      </c>
      <c r="K496" s="24"/>
      <c r="L496" s="25">
        <f t="shared" si="75"/>
        <v>0</v>
      </c>
      <c r="M496" s="25">
        <f t="shared" si="76"/>
        <v>0</v>
      </c>
    </row>
    <row r="497" spans="1:13" ht="25.5">
      <c r="A497" s="29">
        <v>12</v>
      </c>
      <c r="B497" s="91" t="s">
        <v>878</v>
      </c>
      <c r="C497" s="19" t="s">
        <v>485</v>
      </c>
      <c r="D497" s="87" t="s">
        <v>466</v>
      </c>
      <c r="E497" s="87"/>
      <c r="F497" s="87"/>
      <c r="G497" s="87" t="s">
        <v>49</v>
      </c>
      <c r="H497" s="223">
        <v>8</v>
      </c>
      <c r="I497" s="27"/>
      <c r="J497" s="23">
        <f t="shared" si="74"/>
        <v>0</v>
      </c>
      <c r="K497" s="24"/>
      <c r="L497" s="25">
        <f t="shared" si="75"/>
        <v>0</v>
      </c>
      <c r="M497" s="25">
        <f t="shared" si="76"/>
        <v>0</v>
      </c>
    </row>
    <row r="498" spans="1:13" s="226" customFormat="1" ht="51">
      <c r="A498" s="29">
        <v>13</v>
      </c>
      <c r="B498" s="96" t="s">
        <v>879</v>
      </c>
      <c r="C498" s="31" t="s">
        <v>486</v>
      </c>
      <c r="D498" s="97" t="s">
        <v>466</v>
      </c>
      <c r="E498" s="97"/>
      <c r="F498" s="97"/>
      <c r="G498" s="97" t="s">
        <v>17</v>
      </c>
      <c r="H498" s="223">
        <v>9</v>
      </c>
      <c r="I498" s="34"/>
      <c r="J498" s="23">
        <f t="shared" si="74"/>
        <v>0</v>
      </c>
      <c r="K498" s="24"/>
      <c r="L498" s="25">
        <f t="shared" si="75"/>
        <v>0</v>
      </c>
      <c r="M498" s="25">
        <f t="shared" si="76"/>
        <v>0</v>
      </c>
    </row>
    <row r="499" spans="1:13" s="226" customFormat="1" ht="51">
      <c r="A499" s="29">
        <v>14</v>
      </c>
      <c r="B499" s="91" t="s">
        <v>880</v>
      </c>
      <c r="C499" s="19" t="s">
        <v>487</v>
      </c>
      <c r="D499" s="87" t="s">
        <v>466</v>
      </c>
      <c r="E499" s="87"/>
      <c r="F499" s="87"/>
      <c r="G499" s="87" t="s">
        <v>424</v>
      </c>
      <c r="H499" s="223">
        <v>2</v>
      </c>
      <c r="I499" s="27"/>
      <c r="J499" s="23">
        <f t="shared" si="74"/>
        <v>0</v>
      </c>
      <c r="K499" s="24"/>
      <c r="L499" s="25">
        <f t="shared" si="75"/>
        <v>0</v>
      </c>
      <c r="M499" s="25">
        <f t="shared" si="76"/>
        <v>0</v>
      </c>
    </row>
    <row r="500" spans="1:13" s="11" customFormat="1" ht="51">
      <c r="A500" s="29">
        <v>15</v>
      </c>
      <c r="B500" s="91" t="s">
        <v>488</v>
      </c>
      <c r="C500" s="19" t="s">
        <v>489</v>
      </c>
      <c r="D500" s="87" t="s">
        <v>466</v>
      </c>
      <c r="E500" s="87"/>
      <c r="F500" s="87"/>
      <c r="G500" s="87" t="s">
        <v>469</v>
      </c>
      <c r="H500" s="223">
        <v>1</v>
      </c>
      <c r="I500" s="27"/>
      <c r="J500" s="23">
        <f t="shared" si="74"/>
        <v>0</v>
      </c>
      <c r="K500" s="24"/>
      <c r="L500" s="25">
        <f t="shared" si="75"/>
        <v>0</v>
      </c>
      <c r="M500" s="25">
        <f t="shared" si="76"/>
        <v>0</v>
      </c>
    </row>
    <row r="501" spans="1:13" s="11" customFormat="1" ht="51">
      <c r="A501" s="29">
        <v>16</v>
      </c>
      <c r="B501" s="240" t="s">
        <v>737</v>
      </c>
      <c r="C501" s="197" t="s">
        <v>738</v>
      </c>
      <c r="D501" s="210" t="s">
        <v>466</v>
      </c>
      <c r="E501" s="210"/>
      <c r="F501" s="210"/>
      <c r="G501" s="210" t="s">
        <v>469</v>
      </c>
      <c r="H501" s="223">
        <v>4</v>
      </c>
      <c r="I501" s="206"/>
      <c r="J501" s="198">
        <f>H501*I501</f>
        <v>0</v>
      </c>
      <c r="K501" s="199"/>
      <c r="L501" s="200">
        <f>J501*K501</f>
        <v>0</v>
      </c>
      <c r="M501" s="200">
        <f t="shared" si="76"/>
        <v>0</v>
      </c>
    </row>
    <row r="502" spans="1:13" ht="48" customHeight="1">
      <c r="A502" s="29">
        <v>17</v>
      </c>
      <c r="B502" s="282" t="s">
        <v>490</v>
      </c>
      <c r="C502" s="158" t="s">
        <v>491</v>
      </c>
      <c r="D502" s="305" t="s">
        <v>466</v>
      </c>
      <c r="E502" s="305"/>
      <c r="F502" s="305"/>
      <c r="G502" s="305" t="s">
        <v>376</v>
      </c>
      <c r="H502" s="349">
        <v>20</v>
      </c>
      <c r="I502" s="159"/>
      <c r="J502" s="23">
        <f t="shared" si="74"/>
        <v>0</v>
      </c>
      <c r="K502" s="24"/>
      <c r="L502" s="25">
        <f t="shared" si="75"/>
        <v>0</v>
      </c>
      <c r="M502" s="25">
        <f t="shared" si="76"/>
        <v>0</v>
      </c>
    </row>
    <row r="503" spans="1:13" ht="33" customHeight="1">
      <c r="A503" s="29">
        <v>18</v>
      </c>
      <c r="B503" s="96" t="s">
        <v>492</v>
      </c>
      <c r="C503" s="160" t="s">
        <v>493</v>
      </c>
      <c r="D503" s="97" t="s">
        <v>466</v>
      </c>
      <c r="E503" s="97"/>
      <c r="F503" s="97"/>
      <c r="G503" s="97" t="s">
        <v>17</v>
      </c>
      <c r="H503" s="223">
        <v>15</v>
      </c>
      <c r="I503" s="161"/>
      <c r="J503" s="23">
        <f t="shared" si="74"/>
        <v>0</v>
      </c>
      <c r="K503" s="24"/>
      <c r="L503" s="25">
        <f t="shared" si="75"/>
        <v>0</v>
      </c>
      <c r="M503" s="25">
        <f t="shared" si="76"/>
        <v>0</v>
      </c>
    </row>
    <row r="504" spans="1:13" ht="33.75" customHeight="1">
      <c r="A504" s="29">
        <v>19</v>
      </c>
      <c r="B504" s="91" t="s">
        <v>494</v>
      </c>
      <c r="C504" s="19" t="s">
        <v>495</v>
      </c>
      <c r="D504" s="87" t="s">
        <v>466</v>
      </c>
      <c r="E504" s="87"/>
      <c r="F504" s="87"/>
      <c r="G504" s="87" t="s">
        <v>223</v>
      </c>
      <c r="H504" s="223">
        <v>14</v>
      </c>
      <c r="I504" s="27"/>
      <c r="J504" s="23">
        <f t="shared" si="74"/>
        <v>0</v>
      </c>
      <c r="K504" s="24"/>
      <c r="L504" s="25">
        <f t="shared" si="75"/>
        <v>0</v>
      </c>
      <c r="M504" s="25">
        <f t="shared" si="76"/>
        <v>0</v>
      </c>
    </row>
    <row r="505" spans="1:13" ht="38.25">
      <c r="A505" s="29">
        <v>20</v>
      </c>
      <c r="B505" s="91" t="s">
        <v>496</v>
      </c>
      <c r="C505" s="19" t="s">
        <v>497</v>
      </c>
      <c r="D505" s="87" t="s">
        <v>466</v>
      </c>
      <c r="E505" s="87"/>
      <c r="F505" s="87"/>
      <c r="G505" s="87" t="s">
        <v>20</v>
      </c>
      <c r="H505" s="223">
        <v>2</v>
      </c>
      <c r="I505" s="27"/>
      <c r="J505" s="23">
        <f t="shared" si="74"/>
        <v>0</v>
      </c>
      <c r="K505" s="24"/>
      <c r="L505" s="25">
        <f t="shared" si="75"/>
        <v>0</v>
      </c>
      <c r="M505" s="25">
        <f t="shared" si="76"/>
        <v>0</v>
      </c>
    </row>
    <row r="506" spans="1:13">
      <c r="A506" s="29">
        <v>21</v>
      </c>
      <c r="B506" s="91" t="s">
        <v>498</v>
      </c>
      <c r="C506" s="19" t="s">
        <v>499</v>
      </c>
      <c r="D506" s="87" t="s">
        <v>466</v>
      </c>
      <c r="E506" s="87"/>
      <c r="F506" s="87"/>
      <c r="G506" s="87" t="s">
        <v>17</v>
      </c>
      <c r="H506" s="223">
        <v>3</v>
      </c>
      <c r="I506" s="27"/>
      <c r="J506" s="23">
        <f t="shared" si="74"/>
        <v>0</v>
      </c>
      <c r="K506" s="24"/>
      <c r="L506" s="25">
        <f t="shared" si="75"/>
        <v>0</v>
      </c>
      <c r="M506" s="25">
        <f t="shared" si="76"/>
        <v>0</v>
      </c>
    </row>
    <row r="507" spans="1:13">
      <c r="A507" s="29">
        <v>22</v>
      </c>
      <c r="B507" s="91" t="s">
        <v>500</v>
      </c>
      <c r="C507" s="19" t="s">
        <v>501</v>
      </c>
      <c r="D507" s="87" t="s">
        <v>466</v>
      </c>
      <c r="E507" s="87"/>
      <c r="F507" s="87"/>
      <c r="G507" s="87" t="s">
        <v>502</v>
      </c>
      <c r="H507" s="223">
        <v>4</v>
      </c>
      <c r="I507" s="27"/>
      <c r="J507" s="23">
        <f t="shared" si="74"/>
        <v>0</v>
      </c>
      <c r="K507" s="24"/>
      <c r="L507" s="25">
        <f t="shared" si="75"/>
        <v>0</v>
      </c>
      <c r="M507" s="25">
        <f t="shared" si="76"/>
        <v>0</v>
      </c>
    </row>
    <row r="508" spans="1:13" s="310" customFormat="1">
      <c r="A508" s="29">
        <v>23</v>
      </c>
      <c r="B508" s="91" t="s">
        <v>503</v>
      </c>
      <c r="C508" s="19" t="s">
        <v>504</v>
      </c>
      <c r="D508" s="87" t="s">
        <v>466</v>
      </c>
      <c r="E508" s="87"/>
      <c r="F508" s="87"/>
      <c r="G508" s="87" t="s">
        <v>20</v>
      </c>
      <c r="H508" s="223">
        <v>8</v>
      </c>
      <c r="I508" s="28"/>
      <c r="J508" s="23">
        <f t="shared" si="74"/>
        <v>0</v>
      </c>
      <c r="K508" s="24"/>
      <c r="L508" s="25">
        <f t="shared" si="75"/>
        <v>0</v>
      </c>
      <c r="M508" s="25">
        <f t="shared" si="76"/>
        <v>0</v>
      </c>
    </row>
    <row r="509" spans="1:13" ht="25.5">
      <c r="A509" s="29">
        <v>24</v>
      </c>
      <c r="B509" s="91" t="s">
        <v>505</v>
      </c>
      <c r="C509" s="19" t="s">
        <v>506</v>
      </c>
      <c r="D509" s="87" t="s">
        <v>466</v>
      </c>
      <c r="E509" s="87"/>
      <c r="F509" s="87"/>
      <c r="G509" s="87" t="s">
        <v>424</v>
      </c>
      <c r="H509" s="223">
        <v>25</v>
      </c>
      <c r="I509" s="28"/>
      <c r="J509" s="23">
        <f t="shared" si="74"/>
        <v>0</v>
      </c>
      <c r="K509" s="24"/>
      <c r="L509" s="25">
        <f t="shared" si="75"/>
        <v>0</v>
      </c>
      <c r="M509" s="25">
        <f t="shared" si="76"/>
        <v>0</v>
      </c>
    </row>
    <row r="510" spans="1:13" ht="51">
      <c r="A510" s="29">
        <v>25</v>
      </c>
      <c r="B510" s="283" t="s">
        <v>507</v>
      </c>
      <c r="C510" s="87" t="s">
        <v>508</v>
      </c>
      <c r="D510" s="87" t="s">
        <v>466</v>
      </c>
      <c r="E510" s="87"/>
      <c r="F510" s="87"/>
      <c r="G510" s="87" t="s">
        <v>17</v>
      </c>
      <c r="H510" s="223">
        <v>2</v>
      </c>
      <c r="I510" s="28"/>
      <c r="J510" s="23">
        <f t="shared" si="74"/>
        <v>0</v>
      </c>
      <c r="K510" s="24"/>
      <c r="L510" s="25">
        <f t="shared" si="75"/>
        <v>0</v>
      </c>
      <c r="M510" s="25">
        <f t="shared" si="76"/>
        <v>0</v>
      </c>
    </row>
    <row r="511" spans="1:13">
      <c r="A511" s="29">
        <v>26</v>
      </c>
      <c r="B511" s="284" t="s">
        <v>549</v>
      </c>
      <c r="C511" s="135" t="s">
        <v>1030</v>
      </c>
      <c r="D511" s="306" t="s">
        <v>466</v>
      </c>
      <c r="E511" s="473"/>
      <c r="F511" s="306"/>
      <c r="G511" s="306" t="s">
        <v>56</v>
      </c>
      <c r="H511" s="387">
        <v>1</v>
      </c>
      <c r="I511" s="181"/>
      <c r="J511" s="182">
        <f t="shared" si="74"/>
        <v>0</v>
      </c>
      <c r="K511" s="183"/>
      <c r="L511" s="25">
        <f t="shared" si="75"/>
        <v>0</v>
      </c>
      <c r="M511" s="25">
        <f t="shared" si="76"/>
        <v>0</v>
      </c>
    </row>
    <row r="512" spans="1:13">
      <c r="A512" s="22">
        <v>27</v>
      </c>
      <c r="B512" s="392" t="s">
        <v>539</v>
      </c>
      <c r="C512" s="135" t="s">
        <v>1031</v>
      </c>
      <c r="D512" s="19" t="s">
        <v>466</v>
      </c>
      <c r="E512" s="473"/>
      <c r="F512" s="19"/>
      <c r="G512" s="19" t="s">
        <v>56</v>
      </c>
      <c r="H512" s="223">
        <v>1</v>
      </c>
      <c r="I512" s="28"/>
      <c r="J512" s="23">
        <f t="shared" si="74"/>
        <v>0</v>
      </c>
      <c r="K512" s="24"/>
      <c r="L512" s="25">
        <f t="shared" si="75"/>
        <v>0</v>
      </c>
      <c r="M512" s="25">
        <f t="shared" si="76"/>
        <v>0</v>
      </c>
    </row>
    <row r="513" spans="1:53">
      <c r="A513" s="22">
        <v>28</v>
      </c>
      <c r="B513" s="392" t="s">
        <v>540</v>
      </c>
      <c r="C513" s="135" t="s">
        <v>1032</v>
      </c>
      <c r="D513" s="19" t="s">
        <v>466</v>
      </c>
      <c r="E513" s="473"/>
      <c r="F513" s="19"/>
      <c r="G513" s="19" t="s">
        <v>56</v>
      </c>
      <c r="H513" s="223">
        <v>1</v>
      </c>
      <c r="I513" s="28"/>
      <c r="J513" s="23">
        <f t="shared" si="74"/>
        <v>0</v>
      </c>
      <c r="K513" s="24"/>
      <c r="L513" s="25">
        <f t="shared" si="75"/>
        <v>0</v>
      </c>
      <c r="M513" s="25">
        <f t="shared" si="76"/>
        <v>0</v>
      </c>
    </row>
    <row r="514" spans="1:53" ht="25.5">
      <c r="A514" s="205">
        <v>29</v>
      </c>
      <c r="B514" s="236" t="s">
        <v>712</v>
      </c>
      <c r="C514" s="210" t="s">
        <v>713</v>
      </c>
      <c r="D514" s="210" t="s">
        <v>466</v>
      </c>
      <c r="E514" s="210"/>
      <c r="F514" s="210"/>
      <c r="G514" s="210" t="s">
        <v>57</v>
      </c>
      <c r="H514" s="223">
        <v>1</v>
      </c>
      <c r="I514" s="239"/>
      <c r="J514" s="211">
        <f t="shared" si="74"/>
        <v>0</v>
      </c>
      <c r="K514" s="209"/>
      <c r="L514" s="25">
        <f t="shared" si="75"/>
        <v>0</v>
      </c>
      <c r="M514" s="25">
        <f t="shared" si="76"/>
        <v>0</v>
      </c>
    </row>
    <row r="515" spans="1:53" ht="25.5">
      <c r="A515" s="205">
        <v>30</v>
      </c>
      <c r="B515" s="389" t="s">
        <v>881</v>
      </c>
      <c r="C515" s="390" t="s">
        <v>714</v>
      </c>
      <c r="D515" s="210" t="s">
        <v>466</v>
      </c>
      <c r="E515" s="391"/>
      <c r="F515" s="391"/>
      <c r="G515" s="391" t="s">
        <v>49</v>
      </c>
      <c r="H515" s="223">
        <v>2</v>
      </c>
      <c r="I515" s="206"/>
      <c r="J515" s="198">
        <f t="shared" si="74"/>
        <v>0</v>
      </c>
      <c r="K515" s="199"/>
      <c r="L515" s="200">
        <f t="shared" ref="L515" si="77">J515*K515</f>
        <v>0</v>
      </c>
      <c r="M515" s="25">
        <f t="shared" si="76"/>
        <v>0</v>
      </c>
    </row>
    <row r="516" spans="1:53" ht="38.25">
      <c r="A516" s="29">
        <v>31</v>
      </c>
      <c r="B516" s="91" t="s">
        <v>882</v>
      </c>
      <c r="C516" s="42" t="s">
        <v>509</v>
      </c>
      <c r="D516" s="87" t="s">
        <v>466</v>
      </c>
      <c r="E516" s="87"/>
      <c r="F516" s="87"/>
      <c r="G516" s="87" t="s">
        <v>469</v>
      </c>
      <c r="H516" s="223">
        <v>7</v>
      </c>
      <c r="I516" s="27"/>
      <c r="J516" s="23">
        <f t="shared" si="74"/>
        <v>0</v>
      </c>
      <c r="K516" s="24"/>
      <c r="L516" s="25">
        <f t="shared" si="75"/>
        <v>0</v>
      </c>
      <c r="M516" s="25">
        <f t="shared" si="76"/>
        <v>0</v>
      </c>
    </row>
    <row r="517" spans="1:53" ht="25.5">
      <c r="A517" s="29">
        <v>32</v>
      </c>
      <c r="B517" s="91" t="s">
        <v>510</v>
      </c>
      <c r="C517" s="42" t="s">
        <v>511</v>
      </c>
      <c r="D517" s="87" t="s">
        <v>512</v>
      </c>
      <c r="E517" s="87"/>
      <c r="F517" s="87"/>
      <c r="G517" s="87" t="s">
        <v>49</v>
      </c>
      <c r="H517" s="223">
        <v>1</v>
      </c>
      <c r="I517" s="28"/>
      <c r="J517" s="23">
        <f t="shared" si="74"/>
        <v>0</v>
      </c>
      <c r="K517" s="24"/>
      <c r="L517" s="25">
        <f t="shared" si="75"/>
        <v>0</v>
      </c>
      <c r="M517" s="25">
        <f t="shared" si="76"/>
        <v>0</v>
      </c>
    </row>
    <row r="518" spans="1:53" ht="25.5">
      <c r="A518" s="29">
        <v>33</v>
      </c>
      <c r="B518" s="91" t="s">
        <v>513</v>
      </c>
      <c r="C518" s="42" t="s">
        <v>514</v>
      </c>
      <c r="D518" s="87" t="s">
        <v>512</v>
      </c>
      <c r="E518" s="87"/>
      <c r="F518" s="87"/>
      <c r="G518" s="87" t="s">
        <v>49</v>
      </c>
      <c r="H518" s="223">
        <v>1</v>
      </c>
      <c r="I518" s="28"/>
      <c r="J518" s="23">
        <f t="shared" si="74"/>
        <v>0</v>
      </c>
      <c r="K518" s="24"/>
      <c r="L518" s="25">
        <f t="shared" si="75"/>
        <v>0</v>
      </c>
      <c r="M518" s="25">
        <f t="shared" si="76"/>
        <v>0</v>
      </c>
    </row>
    <row r="519" spans="1:53" ht="25.5">
      <c r="A519" s="29">
        <v>34</v>
      </c>
      <c r="B519" s="91" t="s">
        <v>515</v>
      </c>
      <c r="C519" s="42" t="s">
        <v>516</v>
      </c>
      <c r="D519" s="87" t="s">
        <v>233</v>
      </c>
      <c r="E519" s="87"/>
      <c r="F519" s="87"/>
      <c r="G519" s="87" t="s">
        <v>49</v>
      </c>
      <c r="H519" s="223">
        <v>5</v>
      </c>
      <c r="I519" s="28"/>
      <c r="J519" s="23">
        <f t="shared" si="74"/>
        <v>0</v>
      </c>
      <c r="K519" s="24"/>
      <c r="L519" s="25">
        <f t="shared" si="75"/>
        <v>0</v>
      </c>
      <c r="M519" s="25">
        <f t="shared" si="76"/>
        <v>0</v>
      </c>
    </row>
    <row r="520" spans="1:53" s="326" customFormat="1" ht="25.5">
      <c r="A520" s="29">
        <v>35</v>
      </c>
      <c r="B520" s="91" t="s">
        <v>517</v>
      </c>
      <c r="C520" s="42" t="s">
        <v>518</v>
      </c>
      <c r="D520" s="87" t="s">
        <v>233</v>
      </c>
      <c r="E520" s="87"/>
      <c r="F520" s="87"/>
      <c r="G520" s="87" t="s">
        <v>49</v>
      </c>
      <c r="H520" s="223">
        <v>5</v>
      </c>
      <c r="I520" s="28"/>
      <c r="J520" s="23">
        <f t="shared" si="74"/>
        <v>0</v>
      </c>
      <c r="K520" s="24"/>
      <c r="L520" s="25">
        <f t="shared" si="75"/>
        <v>0</v>
      </c>
      <c r="M520" s="25">
        <f t="shared" si="76"/>
        <v>0</v>
      </c>
    </row>
    <row r="521" spans="1:53" s="253" customFormat="1" ht="25.5">
      <c r="A521" s="29">
        <v>36</v>
      </c>
      <c r="B521" s="91" t="s">
        <v>519</v>
      </c>
      <c r="C521" s="42" t="s">
        <v>520</v>
      </c>
      <c r="D521" s="87" t="s">
        <v>512</v>
      </c>
      <c r="E521" s="87"/>
      <c r="F521" s="87"/>
      <c r="G521" s="87" t="s">
        <v>49</v>
      </c>
      <c r="H521" s="223">
        <v>10</v>
      </c>
      <c r="I521" s="28"/>
      <c r="J521" s="23">
        <f t="shared" si="74"/>
        <v>0</v>
      </c>
      <c r="K521" s="24"/>
      <c r="L521" s="25">
        <f t="shared" si="75"/>
        <v>0</v>
      </c>
      <c r="M521" s="25">
        <f t="shared" si="76"/>
        <v>0</v>
      </c>
    </row>
    <row r="522" spans="1:53" ht="26.25">
      <c r="A522" s="245">
        <v>37</v>
      </c>
      <c r="B522" s="309" t="s">
        <v>739</v>
      </c>
      <c r="C522" s="301" t="s">
        <v>740</v>
      </c>
      <c r="D522" s="210" t="s">
        <v>466</v>
      </c>
      <c r="E522" s="301"/>
      <c r="F522" s="301"/>
      <c r="G522" s="301" t="s">
        <v>66</v>
      </c>
      <c r="H522" s="227">
        <v>15</v>
      </c>
      <c r="I522" s="311"/>
      <c r="J522" s="23">
        <f t="shared" si="74"/>
        <v>0</v>
      </c>
      <c r="K522" s="2"/>
      <c r="L522" s="25">
        <f t="shared" si="75"/>
        <v>0</v>
      </c>
      <c r="M522" s="25">
        <f t="shared" si="76"/>
        <v>0</v>
      </c>
    </row>
    <row r="523" spans="1:53" ht="38.25">
      <c r="A523" s="29">
        <v>38</v>
      </c>
      <c r="B523" s="143" t="s">
        <v>883</v>
      </c>
      <c r="C523" s="39" t="s">
        <v>487</v>
      </c>
      <c r="D523" s="149" t="s">
        <v>466</v>
      </c>
      <c r="E523" s="135"/>
      <c r="F523" s="135"/>
      <c r="G523" s="135" t="s">
        <v>424</v>
      </c>
      <c r="H523" s="388">
        <v>2</v>
      </c>
      <c r="I523" s="243"/>
      <c r="J523" s="23">
        <f t="shared" si="74"/>
        <v>0</v>
      </c>
      <c r="K523" s="24"/>
      <c r="L523" s="25">
        <f t="shared" si="75"/>
        <v>0</v>
      </c>
      <c r="M523" s="25">
        <f t="shared" si="76"/>
        <v>0</v>
      </c>
    </row>
    <row r="524" spans="1:53">
      <c r="A524" s="486" t="s">
        <v>896</v>
      </c>
      <c r="B524" s="487"/>
      <c r="C524" s="487"/>
      <c r="D524" s="487"/>
      <c r="E524" s="487"/>
      <c r="F524" s="487"/>
      <c r="G524" s="487"/>
      <c r="H524" s="487"/>
      <c r="I524" s="488"/>
      <c r="J524" s="464">
        <f>SUM(J486:J523)</f>
        <v>0</v>
      </c>
      <c r="K524" s="465"/>
      <c r="L524" s="466">
        <f>SUM(L486:L523)</f>
        <v>0</v>
      </c>
      <c r="M524" s="463">
        <f>SUM(M486:M523)</f>
        <v>0</v>
      </c>
    </row>
    <row r="525" spans="1:53" ht="17.100000000000001" customHeight="1">
      <c r="A525" s="8"/>
      <c r="H525" s="17"/>
      <c r="I525" s="15"/>
      <c r="J525" s="16"/>
      <c r="L525" s="162"/>
      <c r="M525" s="163"/>
    </row>
    <row r="526" spans="1:53" ht="17.100000000000001" customHeight="1">
      <c r="A526" s="8"/>
      <c r="H526" s="17"/>
      <c r="I526" s="15"/>
      <c r="J526" s="16"/>
      <c r="M526" s="164"/>
    </row>
    <row r="527" spans="1:53" s="235" customFormat="1" ht="17.100000000000001" customHeight="1">
      <c r="A527" s="498" t="s">
        <v>187</v>
      </c>
      <c r="B527" s="499"/>
      <c r="C527" s="499"/>
      <c r="D527" s="499"/>
      <c r="E527" s="499"/>
      <c r="F527" s="499"/>
      <c r="G527" s="499"/>
      <c r="H527" s="499"/>
      <c r="I527" s="499"/>
      <c r="J527" s="499"/>
      <c r="K527" s="499"/>
      <c r="L527" s="499"/>
      <c r="M527" s="500"/>
      <c r="N527" s="310"/>
      <c r="O527" s="310"/>
      <c r="P527" s="310"/>
      <c r="Q527" s="310"/>
      <c r="R527" s="310"/>
      <c r="S527" s="310"/>
      <c r="T527" s="310"/>
      <c r="U527" s="310"/>
      <c r="V527" s="310"/>
      <c r="W527" s="310"/>
      <c r="X527" s="310"/>
      <c r="Y527" s="310"/>
      <c r="Z527" s="310"/>
      <c r="AA527" s="310"/>
      <c r="AB527" s="310"/>
      <c r="AC527" s="310"/>
      <c r="AD527" s="310"/>
      <c r="AE527" s="310"/>
      <c r="AF527" s="310"/>
      <c r="AG527" s="310"/>
      <c r="AH527" s="310"/>
      <c r="AI527" s="310"/>
      <c r="AJ527" s="310"/>
      <c r="AK527" s="310"/>
      <c r="AL527" s="310"/>
      <c r="AM527" s="310"/>
      <c r="AN527" s="310"/>
      <c r="AO527" s="310"/>
      <c r="AP527" s="310"/>
      <c r="AQ527" s="310"/>
      <c r="AR527" s="310"/>
      <c r="AS527" s="310"/>
      <c r="AT527" s="310"/>
      <c r="AU527" s="310"/>
      <c r="AV527" s="310"/>
      <c r="AW527" s="310"/>
      <c r="AX527" s="310"/>
      <c r="AY527" s="310"/>
      <c r="AZ527" s="310"/>
      <c r="BA527" s="310"/>
    </row>
    <row r="528" spans="1:53" s="11" customFormat="1" ht="38.25">
      <c r="A528" s="19">
        <v>1</v>
      </c>
      <c r="B528" s="85" t="s">
        <v>884</v>
      </c>
      <c r="C528" s="43">
        <v>2000074372</v>
      </c>
      <c r="D528" s="78" t="s">
        <v>521</v>
      </c>
      <c r="E528" s="87"/>
      <c r="F528" s="87"/>
      <c r="G528" s="87" t="s">
        <v>66</v>
      </c>
      <c r="H528" s="224">
        <v>15</v>
      </c>
      <c r="I528" s="27"/>
      <c r="J528" s="23">
        <f t="shared" ref="J528:J532" si="78">H528*I528</f>
        <v>0</v>
      </c>
      <c r="K528" s="24"/>
      <c r="L528" s="25">
        <f>J528*K528</f>
        <v>0</v>
      </c>
      <c r="M528" s="25">
        <f>J528+L528</f>
        <v>0</v>
      </c>
    </row>
    <row r="529" spans="1:53" s="11" customFormat="1" ht="38.25">
      <c r="A529" s="19">
        <v>2</v>
      </c>
      <c r="B529" s="85" t="s">
        <v>885</v>
      </c>
      <c r="C529" s="43">
        <v>2000074373</v>
      </c>
      <c r="D529" s="78" t="s">
        <v>521</v>
      </c>
      <c r="E529" s="87"/>
      <c r="F529" s="87"/>
      <c r="G529" s="87" t="s">
        <v>66</v>
      </c>
      <c r="H529" s="224">
        <v>15</v>
      </c>
      <c r="I529" s="27"/>
      <c r="J529" s="23">
        <f t="shared" si="78"/>
        <v>0</v>
      </c>
      <c r="K529" s="24"/>
      <c r="L529" s="25">
        <f t="shared" ref="L529:L532" si="79">J529*K529</f>
        <v>0</v>
      </c>
      <c r="M529" s="25">
        <f t="shared" ref="M529:M532" si="80">J529+L529</f>
        <v>0</v>
      </c>
    </row>
    <row r="530" spans="1:53" s="11" customFormat="1" ht="38.25">
      <c r="A530" s="19">
        <v>3</v>
      </c>
      <c r="B530" s="85" t="s">
        <v>886</v>
      </c>
      <c r="C530" s="43">
        <v>2000074374</v>
      </c>
      <c r="D530" s="78" t="s">
        <v>521</v>
      </c>
      <c r="E530" s="87"/>
      <c r="F530" s="87"/>
      <c r="G530" s="87" t="s">
        <v>66</v>
      </c>
      <c r="H530" s="224">
        <v>415</v>
      </c>
      <c r="I530" s="27"/>
      <c r="J530" s="23">
        <f t="shared" si="78"/>
        <v>0</v>
      </c>
      <c r="K530" s="24"/>
      <c r="L530" s="25">
        <f t="shared" si="79"/>
        <v>0</v>
      </c>
      <c r="M530" s="25">
        <f t="shared" si="80"/>
        <v>0</v>
      </c>
    </row>
    <row r="531" spans="1:53" s="11" customFormat="1" ht="38.25">
      <c r="A531" s="19"/>
      <c r="B531" s="85" t="s">
        <v>887</v>
      </c>
      <c r="C531" s="43">
        <v>2000074375</v>
      </c>
      <c r="D531" s="78" t="s">
        <v>521</v>
      </c>
      <c r="E531" s="78"/>
      <c r="F531" s="78"/>
      <c r="G531" s="78" t="s">
        <v>66</v>
      </c>
      <c r="H531" s="256">
        <v>15</v>
      </c>
      <c r="I531" s="174"/>
      <c r="J531" s="23">
        <f t="shared" si="78"/>
        <v>0</v>
      </c>
      <c r="K531" s="24"/>
      <c r="L531" s="25">
        <f t="shared" si="79"/>
        <v>0</v>
      </c>
      <c r="M531" s="25">
        <f t="shared" si="80"/>
        <v>0</v>
      </c>
      <c r="N531" s="338"/>
      <c r="O531" s="338"/>
      <c r="P531" s="338"/>
      <c r="Q531" s="338"/>
      <c r="R531" s="338"/>
      <c r="S531" s="338"/>
      <c r="T531" s="338"/>
      <c r="U531" s="338"/>
      <c r="V531" s="338"/>
      <c r="W531" s="338"/>
      <c r="X531" s="338"/>
      <c r="Y531" s="338"/>
      <c r="Z531" s="338"/>
      <c r="AA531" s="338"/>
      <c r="AB531" s="338"/>
      <c r="AC531" s="338"/>
      <c r="AD531" s="338"/>
      <c r="AE531" s="338"/>
      <c r="AF531" s="338"/>
      <c r="AG531" s="338"/>
      <c r="AH531" s="338"/>
      <c r="AI531" s="338"/>
      <c r="AJ531" s="338"/>
      <c r="AK531" s="338"/>
      <c r="AL531" s="338"/>
      <c r="AM531" s="338"/>
      <c r="AN531" s="338"/>
      <c r="AO531" s="338"/>
      <c r="AP531" s="338"/>
      <c r="AQ531" s="338"/>
      <c r="AR531" s="338"/>
      <c r="AS531" s="338"/>
      <c r="AT531" s="338"/>
      <c r="AU531" s="338"/>
      <c r="AV531" s="338"/>
      <c r="AW531" s="338"/>
      <c r="AX531" s="338"/>
      <c r="AY531" s="338"/>
      <c r="AZ531" s="338"/>
      <c r="BA531" s="338"/>
    </row>
    <row r="532" spans="1:53" s="338" customFormat="1" ht="38.25">
      <c r="A532" s="19"/>
      <c r="B532" s="85" t="s">
        <v>888</v>
      </c>
      <c r="C532" s="22">
        <v>2000084404</v>
      </c>
      <c r="D532" s="78" t="s">
        <v>521</v>
      </c>
      <c r="E532" s="78"/>
      <c r="F532" s="78"/>
      <c r="G532" s="78" t="s">
        <v>66</v>
      </c>
      <c r="H532" s="256">
        <v>400</v>
      </c>
      <c r="I532" s="27"/>
      <c r="J532" s="23">
        <f t="shared" si="78"/>
        <v>0</v>
      </c>
      <c r="K532" s="24"/>
      <c r="L532" s="25">
        <f t="shared" si="79"/>
        <v>0</v>
      </c>
      <c r="M532" s="25">
        <f t="shared" si="80"/>
        <v>0</v>
      </c>
    </row>
    <row r="533" spans="1:53" s="338" customFormat="1">
      <c r="A533" s="501" t="s">
        <v>389</v>
      </c>
      <c r="B533" s="501"/>
      <c r="C533" s="501"/>
      <c r="D533" s="501"/>
      <c r="E533" s="501"/>
      <c r="F533" s="501"/>
      <c r="G533" s="501"/>
      <c r="H533" s="501"/>
      <c r="I533" s="501"/>
      <c r="J533" s="319">
        <f>SUM(J528:J532)</f>
        <v>0</v>
      </c>
      <c r="K533" s="320"/>
      <c r="L533" s="321">
        <f>SUM(L528:L532)</f>
        <v>0</v>
      </c>
      <c r="M533" s="321">
        <f>SUM(M528:M532)</f>
        <v>0</v>
      </c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</row>
    <row r="534" spans="1:53" ht="17.100000000000001" customHeight="1">
      <c r="A534" s="322"/>
      <c r="B534" s="322"/>
      <c r="C534" s="322"/>
      <c r="D534" s="322"/>
      <c r="E534" s="322"/>
      <c r="F534" s="322"/>
      <c r="G534" s="322"/>
      <c r="H534" s="322"/>
      <c r="I534" s="322"/>
      <c r="J534" s="323"/>
      <c r="K534" s="324"/>
      <c r="L534" s="325"/>
      <c r="M534" s="325"/>
    </row>
    <row r="535" spans="1:53" ht="17.100000000000001" customHeight="1">
      <c r="A535" s="327"/>
      <c r="B535" s="328"/>
      <c r="C535" s="329"/>
      <c r="D535" s="330"/>
      <c r="E535" s="330"/>
      <c r="F535" s="330"/>
      <c r="G535" s="330"/>
      <c r="H535" s="331"/>
      <c r="I535" s="332"/>
      <c r="J535" s="333"/>
      <c r="K535" s="334"/>
      <c r="L535" s="335"/>
      <c r="M535" s="335"/>
    </row>
    <row r="536" spans="1:53" ht="17.100000000000001" customHeight="1">
      <c r="A536" s="502" t="s">
        <v>898</v>
      </c>
      <c r="B536" s="502"/>
      <c r="C536" s="502"/>
      <c r="D536" s="502"/>
      <c r="E536" s="502"/>
      <c r="F536" s="502"/>
      <c r="G536" s="502"/>
      <c r="H536" s="502"/>
      <c r="I536" s="502"/>
      <c r="J536" s="502"/>
      <c r="K536" s="502"/>
      <c r="L536" s="502"/>
      <c r="M536" s="502"/>
    </row>
    <row r="537" spans="1:53" ht="25.5">
      <c r="A537" s="19">
        <v>1</v>
      </c>
      <c r="B537" s="85" t="s">
        <v>902</v>
      </c>
      <c r="C537" s="29">
        <v>4600141</v>
      </c>
      <c r="D537" s="78" t="s">
        <v>522</v>
      </c>
      <c r="E537" s="87"/>
      <c r="F537" s="87"/>
      <c r="G537" s="87" t="s">
        <v>66</v>
      </c>
      <c r="H537" s="224">
        <v>1</v>
      </c>
      <c r="I537" s="88"/>
      <c r="J537" s="80">
        <f t="shared" ref="J537:J546" si="81">H537*I537</f>
        <v>0</v>
      </c>
      <c r="K537" s="81"/>
      <c r="L537" s="82">
        <f t="shared" ref="L537:L546" si="82">J537*K537</f>
        <v>0</v>
      </c>
      <c r="M537" s="82">
        <f>J537+L537</f>
        <v>0</v>
      </c>
    </row>
    <row r="538" spans="1:53" s="83" customFormat="1" ht="25.5">
      <c r="A538" s="19">
        <v>2</v>
      </c>
      <c r="B538" s="132" t="s">
        <v>901</v>
      </c>
      <c r="C538" s="29">
        <v>4600171</v>
      </c>
      <c r="D538" s="78" t="s">
        <v>522</v>
      </c>
      <c r="E538" s="87"/>
      <c r="F538" s="87"/>
      <c r="G538" s="87" t="s">
        <v>66</v>
      </c>
      <c r="H538" s="224">
        <v>1</v>
      </c>
      <c r="I538" s="88"/>
      <c r="J538" s="80">
        <f t="shared" si="81"/>
        <v>0</v>
      </c>
      <c r="K538" s="81"/>
      <c r="L538" s="82">
        <f t="shared" si="82"/>
        <v>0</v>
      </c>
      <c r="M538" s="82">
        <f>J538+L538</f>
        <v>0</v>
      </c>
    </row>
    <row r="539" spans="1:53" s="83" customFormat="1" ht="25.5">
      <c r="A539" s="19">
        <v>3</v>
      </c>
      <c r="B539" s="132" t="s">
        <v>555</v>
      </c>
      <c r="C539" s="29">
        <v>4630150</v>
      </c>
      <c r="D539" s="78" t="s">
        <v>522</v>
      </c>
      <c r="E539" s="87"/>
      <c r="F539" s="78"/>
      <c r="G539" s="87" t="s">
        <v>66</v>
      </c>
      <c r="H539" s="340">
        <v>1</v>
      </c>
      <c r="I539" s="88"/>
      <c r="J539" s="80">
        <f t="shared" si="81"/>
        <v>0</v>
      </c>
      <c r="K539" s="81"/>
      <c r="L539" s="82">
        <f t="shared" si="82"/>
        <v>0</v>
      </c>
      <c r="M539" s="82">
        <f>J539+L539</f>
        <v>0</v>
      </c>
    </row>
    <row r="540" spans="1:53" ht="25.5">
      <c r="A540" s="19">
        <v>4</v>
      </c>
      <c r="B540" s="132" t="s">
        <v>556</v>
      </c>
      <c r="C540" s="29">
        <v>4630160</v>
      </c>
      <c r="D540" s="78" t="s">
        <v>522</v>
      </c>
      <c r="E540" s="87"/>
      <c r="F540" s="78"/>
      <c r="G540" s="87" t="s">
        <v>66</v>
      </c>
      <c r="H540" s="340">
        <v>1</v>
      </c>
      <c r="I540" s="88"/>
      <c r="J540" s="80">
        <f t="shared" si="81"/>
        <v>0</v>
      </c>
      <c r="K540" s="81"/>
      <c r="L540" s="82">
        <f t="shared" si="82"/>
        <v>0</v>
      </c>
      <c r="M540" s="82">
        <f>J540+L540</f>
        <v>0</v>
      </c>
    </row>
    <row r="541" spans="1:53">
      <c r="A541" s="19">
        <v>5</v>
      </c>
      <c r="B541" s="399" t="s">
        <v>603</v>
      </c>
      <c r="C541" s="400">
        <v>732008</v>
      </c>
      <c r="D541" s="78" t="s">
        <v>522</v>
      </c>
      <c r="E541" s="302"/>
      <c r="F541" s="302"/>
      <c r="G541" s="302" t="s">
        <v>17</v>
      </c>
      <c r="H541" s="401">
        <v>6</v>
      </c>
      <c r="I541" s="402"/>
      <c r="J541" s="211">
        <f t="shared" si="81"/>
        <v>0</v>
      </c>
      <c r="K541" s="209"/>
      <c r="L541" s="212">
        <f t="shared" si="82"/>
        <v>0</v>
      </c>
      <c r="M541" s="212">
        <f>H541*(I541*K541+I541)</f>
        <v>0</v>
      </c>
    </row>
    <row r="542" spans="1:53">
      <c r="A542" s="19">
        <v>6</v>
      </c>
      <c r="B542" s="240" t="s">
        <v>911</v>
      </c>
      <c r="C542" s="205">
        <v>732012</v>
      </c>
      <c r="D542" s="207" t="s">
        <v>522</v>
      </c>
      <c r="E542" s="210"/>
      <c r="F542" s="210"/>
      <c r="G542" s="210" t="s">
        <v>17</v>
      </c>
      <c r="H542" s="223">
        <v>4</v>
      </c>
      <c r="I542" s="239"/>
      <c r="J542" s="211">
        <f t="shared" si="81"/>
        <v>0</v>
      </c>
      <c r="K542" s="209"/>
      <c r="L542" s="212">
        <f t="shared" si="82"/>
        <v>0</v>
      </c>
      <c r="M542" s="212">
        <f t="shared" ref="M542:M546" si="83">J542+L542</f>
        <v>0</v>
      </c>
    </row>
    <row r="543" spans="1:53" s="310" customFormat="1" ht="25.5">
      <c r="A543" s="19">
        <v>7</v>
      </c>
      <c r="B543" s="264" t="s">
        <v>889</v>
      </c>
      <c r="C543" s="339">
        <v>702603</v>
      </c>
      <c r="D543" s="207" t="s">
        <v>522</v>
      </c>
      <c r="E543" s="210"/>
      <c r="F543" s="210"/>
      <c r="G543" s="210" t="s">
        <v>19</v>
      </c>
      <c r="H543" s="222">
        <v>2</v>
      </c>
      <c r="I543" s="341"/>
      <c r="J543" s="211">
        <f t="shared" si="81"/>
        <v>0</v>
      </c>
      <c r="K543" s="209"/>
      <c r="L543" s="212">
        <f t="shared" si="82"/>
        <v>0</v>
      </c>
      <c r="M543" s="212">
        <f t="shared" si="83"/>
        <v>0</v>
      </c>
    </row>
    <row r="544" spans="1:53" s="310" customFormat="1">
      <c r="A544" s="19">
        <v>8</v>
      </c>
      <c r="B544" s="280" t="s">
        <v>548</v>
      </c>
      <c r="C544" s="297">
        <v>137120</v>
      </c>
      <c r="D544" s="337" t="s">
        <v>522</v>
      </c>
      <c r="E544" s="337"/>
      <c r="F544" s="337"/>
      <c r="G544" s="337" t="s">
        <v>66</v>
      </c>
      <c r="H544" s="369">
        <v>5</v>
      </c>
      <c r="I544" s="342"/>
      <c r="J544" s="211">
        <f t="shared" si="81"/>
        <v>0</v>
      </c>
      <c r="K544" s="209"/>
      <c r="L544" s="212">
        <f t="shared" si="82"/>
        <v>0</v>
      </c>
      <c r="M544" s="212">
        <f t="shared" si="83"/>
        <v>0</v>
      </c>
    </row>
    <row r="545" spans="1:53">
      <c r="A545" s="19">
        <v>9</v>
      </c>
      <c r="B545" s="280" t="s">
        <v>547</v>
      </c>
      <c r="C545" s="297">
        <v>137125</v>
      </c>
      <c r="D545" s="337" t="s">
        <v>522</v>
      </c>
      <c r="E545" s="337"/>
      <c r="F545" s="337"/>
      <c r="G545" s="337" t="s">
        <v>66</v>
      </c>
      <c r="H545" s="369">
        <v>5</v>
      </c>
      <c r="I545" s="342"/>
      <c r="J545" s="211">
        <f t="shared" si="81"/>
        <v>0</v>
      </c>
      <c r="K545" s="209"/>
      <c r="L545" s="212">
        <f t="shared" si="82"/>
        <v>0</v>
      </c>
      <c r="M545" s="212">
        <f t="shared" si="83"/>
        <v>0</v>
      </c>
    </row>
    <row r="546" spans="1:53" s="83" customFormat="1" ht="25.5">
      <c r="A546" s="19">
        <v>10</v>
      </c>
      <c r="B546" s="336" t="s">
        <v>899</v>
      </c>
      <c r="C546" s="205">
        <v>705882</v>
      </c>
      <c r="D546" s="207" t="s">
        <v>522</v>
      </c>
      <c r="E546" s="210"/>
      <c r="F546" s="210"/>
      <c r="G546" s="210" t="s">
        <v>1003</v>
      </c>
      <c r="H546" s="222">
        <v>1</v>
      </c>
      <c r="I546" s="341"/>
      <c r="J546" s="211">
        <f t="shared" si="81"/>
        <v>0</v>
      </c>
      <c r="K546" s="209"/>
      <c r="L546" s="212">
        <f t="shared" si="82"/>
        <v>0</v>
      </c>
      <c r="M546" s="212">
        <f t="shared" si="83"/>
        <v>0</v>
      </c>
    </row>
    <row r="547" spans="1:53">
      <c r="A547" s="486" t="s">
        <v>900</v>
      </c>
      <c r="B547" s="487"/>
      <c r="C547" s="487"/>
      <c r="D547" s="487"/>
      <c r="E547" s="487"/>
      <c r="F547" s="487"/>
      <c r="G547" s="487"/>
      <c r="H547" s="487"/>
      <c r="I547" s="488"/>
      <c r="J547" s="464">
        <f>SUM(J537:J546)</f>
        <v>0</v>
      </c>
      <c r="K547" s="465"/>
      <c r="L547" s="466">
        <f>SUM(L537:L546)</f>
        <v>0</v>
      </c>
      <c r="M547" s="463">
        <f>SUM(M537:M546)</f>
        <v>0</v>
      </c>
    </row>
    <row r="548" spans="1:53" ht="17.100000000000001" customHeight="1">
      <c r="A548" s="8"/>
      <c r="H548" s="17"/>
      <c r="I548" s="15"/>
      <c r="J548" s="36"/>
      <c r="K548" s="37"/>
      <c r="L548" s="37"/>
      <c r="M548" s="36"/>
    </row>
    <row r="549" spans="1:53" ht="17.100000000000001" customHeight="1">
      <c r="A549" s="8"/>
      <c r="H549" s="17"/>
      <c r="I549" s="15"/>
      <c r="J549" s="16"/>
      <c r="M549" s="164"/>
    </row>
    <row r="550" spans="1:53" ht="17.100000000000001" customHeight="1">
      <c r="A550" s="498" t="s">
        <v>903</v>
      </c>
      <c r="B550" s="499"/>
      <c r="C550" s="499"/>
      <c r="D550" s="499"/>
      <c r="E550" s="499"/>
      <c r="F550" s="499"/>
      <c r="G550" s="499"/>
      <c r="H550" s="499"/>
      <c r="I550" s="499"/>
      <c r="J550" s="499"/>
      <c r="K550" s="499"/>
      <c r="L550" s="499"/>
      <c r="M550" s="500"/>
    </row>
    <row r="551" spans="1:53" ht="25.5">
      <c r="A551" s="87">
        <v>1</v>
      </c>
      <c r="B551" s="132" t="s">
        <v>523</v>
      </c>
      <c r="C551" s="149" t="s">
        <v>524</v>
      </c>
      <c r="D551" s="149" t="s">
        <v>525</v>
      </c>
      <c r="E551" s="149"/>
      <c r="F551" s="149"/>
      <c r="G551" s="149" t="s">
        <v>20</v>
      </c>
      <c r="H551" s="307">
        <v>2</v>
      </c>
      <c r="I551" s="167"/>
      <c r="J551" s="80">
        <f>H551*I551</f>
        <v>0</v>
      </c>
      <c r="K551" s="81"/>
      <c r="L551" s="82">
        <f>J551*K551</f>
        <v>0</v>
      </c>
      <c r="M551" s="82">
        <f>J551+L551</f>
        <v>0</v>
      </c>
    </row>
    <row r="552" spans="1:53">
      <c r="A552" s="489" t="s">
        <v>391</v>
      </c>
      <c r="B552" s="490"/>
      <c r="C552" s="490"/>
      <c r="D552" s="490"/>
      <c r="E552" s="490"/>
      <c r="F552" s="490"/>
      <c r="G552" s="490"/>
      <c r="H552" s="490"/>
      <c r="I552" s="491"/>
      <c r="J552" s="467">
        <f>SUM(J551:J551)</f>
        <v>0</v>
      </c>
      <c r="K552" s="468"/>
      <c r="L552" s="469">
        <f>SUM(L551:L551)</f>
        <v>0</v>
      </c>
      <c r="M552" s="459">
        <f>SUM(M551:M551)</f>
        <v>0</v>
      </c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</row>
    <row r="553" spans="1:53" ht="17.100000000000001" customHeight="1">
      <c r="A553" s="61"/>
      <c r="B553" s="271"/>
      <c r="C553" s="288"/>
      <c r="D553" s="288"/>
      <c r="E553" s="288"/>
      <c r="F553" s="288"/>
      <c r="G553" s="288"/>
      <c r="H553" s="58"/>
      <c r="I553" s="63"/>
      <c r="J553" s="165"/>
      <c r="K553" s="72"/>
      <c r="L553" s="72"/>
      <c r="M553" s="71"/>
    </row>
    <row r="554" spans="1:53" ht="17.100000000000001" customHeight="1">
      <c r="A554" s="8"/>
      <c r="H554" s="17"/>
      <c r="M554" s="164"/>
    </row>
    <row r="555" spans="1:53" s="11" customFormat="1" ht="17.100000000000001" customHeight="1">
      <c r="A555" s="498" t="s">
        <v>910</v>
      </c>
      <c r="B555" s="499"/>
      <c r="C555" s="499"/>
      <c r="D555" s="499"/>
      <c r="E555" s="499"/>
      <c r="F555" s="499"/>
      <c r="G555" s="499"/>
      <c r="H555" s="499"/>
      <c r="I555" s="499"/>
      <c r="J555" s="499"/>
      <c r="K555" s="499"/>
      <c r="L555" s="499"/>
      <c r="M555" s="500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</row>
    <row r="556" spans="1:53" s="83" customFormat="1" ht="25.5">
      <c r="A556" s="406">
        <v>1</v>
      </c>
      <c r="B556" s="193" t="s">
        <v>904</v>
      </c>
      <c r="C556" s="190" t="s">
        <v>630</v>
      </c>
      <c r="D556" s="195" t="s">
        <v>631</v>
      </c>
      <c r="E556" s="195"/>
      <c r="F556" s="195"/>
      <c r="G556" s="195" t="s">
        <v>177</v>
      </c>
      <c r="H556" s="228">
        <v>2</v>
      </c>
      <c r="I556" s="343"/>
      <c r="J556" s="211">
        <f>H556*I556</f>
        <v>0</v>
      </c>
      <c r="K556" s="344"/>
      <c r="L556" s="82">
        <f>J556*K556</f>
        <v>0</v>
      </c>
      <c r="M556" s="82">
        <f>J556+L556</f>
        <v>0</v>
      </c>
    </row>
    <row r="557" spans="1:53" ht="25.5">
      <c r="A557" s="210">
        <v>2</v>
      </c>
      <c r="B557" s="240" t="s">
        <v>728</v>
      </c>
      <c r="C557" s="393" t="s">
        <v>975</v>
      </c>
      <c r="D557" s="210" t="s">
        <v>976</v>
      </c>
      <c r="E557" s="210"/>
      <c r="F557" s="210"/>
      <c r="G557" s="210" t="s">
        <v>377</v>
      </c>
      <c r="H557" s="373">
        <v>2</v>
      </c>
      <c r="I557" s="239"/>
      <c r="J557" s="211">
        <f t="shared" ref="J557:J560" si="84">H557*I557</f>
        <v>0</v>
      </c>
      <c r="K557" s="209"/>
      <c r="L557" s="82">
        <f t="shared" ref="L557:L560" si="85">J557*K557</f>
        <v>0</v>
      </c>
      <c r="M557" s="82">
        <f t="shared" ref="M557:M560" si="86">J557+L557</f>
        <v>0</v>
      </c>
    </row>
    <row r="558" spans="1:53" ht="25.5">
      <c r="A558" s="210">
        <v>3</v>
      </c>
      <c r="B558" s="240" t="s">
        <v>728</v>
      </c>
      <c r="C558" s="393" t="s">
        <v>974</v>
      </c>
      <c r="D558" s="210" t="s">
        <v>976</v>
      </c>
      <c r="E558" s="210"/>
      <c r="F558" s="210"/>
      <c r="G558" s="210" t="s">
        <v>377</v>
      </c>
      <c r="H558" s="373">
        <v>2</v>
      </c>
      <c r="I558" s="239"/>
      <c r="J558" s="211">
        <f t="shared" si="84"/>
        <v>0</v>
      </c>
      <c r="K558" s="209"/>
      <c r="L558" s="82">
        <f t="shared" si="85"/>
        <v>0</v>
      </c>
      <c r="M558" s="82">
        <f t="shared" si="86"/>
        <v>0</v>
      </c>
    </row>
    <row r="559" spans="1:53">
      <c r="A559" s="19">
        <v>4</v>
      </c>
      <c r="B559" s="132" t="s">
        <v>526</v>
      </c>
      <c r="C559" s="39" t="s">
        <v>527</v>
      </c>
      <c r="D559" s="149" t="s">
        <v>234</v>
      </c>
      <c r="E559" s="149"/>
      <c r="F559" s="149"/>
      <c r="G559" s="149" t="s">
        <v>1002</v>
      </c>
      <c r="H559" s="307">
        <v>6</v>
      </c>
      <c r="I559" s="27"/>
      <c r="J559" s="211">
        <f t="shared" si="84"/>
        <v>0</v>
      </c>
      <c r="K559" s="24"/>
      <c r="L559" s="82">
        <f t="shared" si="85"/>
        <v>0</v>
      </c>
      <c r="M559" s="82">
        <f t="shared" si="86"/>
        <v>0</v>
      </c>
    </row>
    <row r="560" spans="1:53" ht="25.5">
      <c r="A560" s="87">
        <v>5</v>
      </c>
      <c r="B560" s="91" t="s">
        <v>321</v>
      </c>
      <c r="C560" s="42" t="s">
        <v>322</v>
      </c>
      <c r="D560" s="87" t="s">
        <v>323</v>
      </c>
      <c r="E560" s="87"/>
      <c r="F560" s="87"/>
      <c r="G560" s="87" t="s">
        <v>171</v>
      </c>
      <c r="H560" s="223">
        <v>2</v>
      </c>
      <c r="I560" s="88"/>
      <c r="J560" s="211">
        <f t="shared" si="84"/>
        <v>0</v>
      </c>
      <c r="K560" s="81"/>
      <c r="L560" s="82">
        <f t="shared" si="85"/>
        <v>0</v>
      </c>
      <c r="M560" s="82">
        <f t="shared" si="86"/>
        <v>0</v>
      </c>
    </row>
    <row r="561" spans="1:13">
      <c r="A561" s="486" t="s">
        <v>972</v>
      </c>
      <c r="B561" s="487"/>
      <c r="C561" s="487"/>
      <c r="D561" s="487"/>
      <c r="E561" s="487"/>
      <c r="F561" s="487"/>
      <c r="G561" s="487"/>
      <c r="H561" s="487"/>
      <c r="I561" s="488"/>
      <c r="J561" s="467">
        <f>SUM(J556:J560)</f>
        <v>0</v>
      </c>
      <c r="K561" s="468"/>
      <c r="L561" s="469">
        <f>SUM(L556:L560)</f>
        <v>0</v>
      </c>
      <c r="M561" s="459">
        <f>SUM(M556:M560)</f>
        <v>0</v>
      </c>
    </row>
    <row r="562" spans="1:13" ht="17.100000000000001" customHeight="1">
      <c r="A562" s="8"/>
      <c r="H562" s="17"/>
      <c r="I562" s="15"/>
      <c r="J562" s="36"/>
      <c r="K562" s="37"/>
      <c r="L562" s="166"/>
      <c r="M562" s="36"/>
    </row>
    <row r="563" spans="1:13" ht="17.100000000000001" customHeight="1">
      <c r="J563" s="164"/>
    </row>
    <row r="564" spans="1:13" ht="17.100000000000001" customHeight="1">
      <c r="A564" s="498" t="s">
        <v>912</v>
      </c>
      <c r="B564" s="499"/>
      <c r="C564" s="499"/>
      <c r="D564" s="499"/>
      <c r="E564" s="499"/>
      <c r="F564" s="499"/>
      <c r="G564" s="499"/>
      <c r="H564" s="499"/>
      <c r="I564" s="499"/>
      <c r="J564" s="499"/>
      <c r="K564" s="499"/>
      <c r="L564" s="499"/>
      <c r="M564" s="500"/>
    </row>
    <row r="565" spans="1:13">
      <c r="A565" s="1">
        <v>1</v>
      </c>
      <c r="B565" s="285" t="s">
        <v>662</v>
      </c>
      <c r="C565" s="205" t="s">
        <v>663</v>
      </c>
      <c r="D565" s="207" t="s">
        <v>664</v>
      </c>
      <c r="E565" s="210"/>
      <c r="F565" s="210"/>
      <c r="G565" s="210" t="s">
        <v>57</v>
      </c>
      <c r="H565" s="222">
        <v>6</v>
      </c>
      <c r="I565" s="239"/>
      <c r="J565" s="211">
        <f t="shared" ref="J565:J569" si="87">H565*I565</f>
        <v>0</v>
      </c>
      <c r="K565" s="24"/>
      <c r="L565" s="82">
        <f t="shared" ref="L565:L569" si="88">J565*K565</f>
        <v>0</v>
      </c>
      <c r="M565" s="82">
        <f t="shared" ref="M565:M569" si="89">J565+L565</f>
        <v>0</v>
      </c>
    </row>
    <row r="566" spans="1:13" ht="51">
      <c r="A566" s="197">
        <v>2</v>
      </c>
      <c r="B566" s="270" t="s">
        <v>709</v>
      </c>
      <c r="C566" s="197" t="s">
        <v>710</v>
      </c>
      <c r="D566" s="210" t="s">
        <v>711</v>
      </c>
      <c r="E566" s="301"/>
      <c r="F566" s="301"/>
      <c r="G566" s="301" t="s">
        <v>171</v>
      </c>
      <c r="H566" s="307">
        <v>1</v>
      </c>
      <c r="I566" s="206"/>
      <c r="J566" s="211">
        <f t="shared" si="87"/>
        <v>0</v>
      </c>
      <c r="K566" s="199"/>
      <c r="L566" s="82">
        <f t="shared" si="88"/>
        <v>0</v>
      </c>
      <c r="M566" s="82">
        <f t="shared" si="89"/>
        <v>0</v>
      </c>
    </row>
    <row r="567" spans="1:13" ht="25.5">
      <c r="A567" s="1">
        <v>3</v>
      </c>
      <c r="B567" s="85" t="s">
        <v>698</v>
      </c>
      <c r="C567" s="298" t="s">
        <v>702</v>
      </c>
      <c r="D567" s="86" t="s">
        <v>701</v>
      </c>
      <c r="E567" s="86"/>
      <c r="F567" s="86"/>
      <c r="G567" s="86" t="s">
        <v>16</v>
      </c>
      <c r="H567" s="222">
        <v>4</v>
      </c>
      <c r="I567" s="244"/>
      <c r="J567" s="211">
        <f t="shared" si="87"/>
        <v>0</v>
      </c>
      <c r="K567" s="219"/>
      <c r="L567" s="82">
        <f t="shared" si="88"/>
        <v>0</v>
      </c>
      <c r="M567" s="82">
        <f t="shared" si="89"/>
        <v>0</v>
      </c>
    </row>
    <row r="568" spans="1:13" ht="25.5">
      <c r="A568" s="1">
        <v>4</v>
      </c>
      <c r="B568" s="85" t="s">
        <v>699</v>
      </c>
      <c r="C568" s="298" t="s">
        <v>703</v>
      </c>
      <c r="D568" s="86" t="s">
        <v>701</v>
      </c>
      <c r="E568" s="86"/>
      <c r="F568" s="86"/>
      <c r="G568" s="86" t="s">
        <v>16</v>
      </c>
      <c r="H568" s="222">
        <v>10</v>
      </c>
      <c r="I568" s="244"/>
      <c r="J568" s="211">
        <f t="shared" si="87"/>
        <v>0</v>
      </c>
      <c r="K568" s="219"/>
      <c r="L568" s="82">
        <f t="shared" si="88"/>
        <v>0</v>
      </c>
      <c r="M568" s="82">
        <f t="shared" si="89"/>
        <v>0</v>
      </c>
    </row>
    <row r="569" spans="1:13" ht="25.5">
      <c r="A569" s="1">
        <v>5</v>
      </c>
      <c r="B569" s="85" t="s">
        <v>700</v>
      </c>
      <c r="C569" s="298" t="s">
        <v>704</v>
      </c>
      <c r="D569" s="86" t="s">
        <v>701</v>
      </c>
      <c r="E569" s="86"/>
      <c r="F569" s="86"/>
      <c r="G569" s="86" t="s">
        <v>16</v>
      </c>
      <c r="H569" s="222">
        <v>5</v>
      </c>
      <c r="I569" s="244"/>
      <c r="J569" s="211">
        <f t="shared" si="87"/>
        <v>0</v>
      </c>
      <c r="K569" s="219"/>
      <c r="L569" s="82">
        <f t="shared" si="88"/>
        <v>0</v>
      </c>
      <c r="M569" s="82">
        <f t="shared" si="89"/>
        <v>0</v>
      </c>
    </row>
    <row r="570" spans="1:13">
      <c r="A570" s="489" t="s">
        <v>973</v>
      </c>
      <c r="B570" s="490"/>
      <c r="C570" s="490"/>
      <c r="D570" s="490"/>
      <c r="E570" s="490"/>
      <c r="F570" s="490"/>
      <c r="G570" s="490"/>
      <c r="H570" s="490"/>
      <c r="I570" s="491"/>
      <c r="J570" s="467">
        <f>SUM(J565:J569)</f>
        <v>0</v>
      </c>
      <c r="K570" s="468"/>
      <c r="L570" s="469">
        <f>SUM(L565:L569)</f>
        <v>0</v>
      </c>
      <c r="M570" s="459">
        <f>SUM(M565:M569)</f>
        <v>0</v>
      </c>
    </row>
    <row r="571" spans="1:13">
      <c r="J571" s="201"/>
    </row>
    <row r="572" spans="1:13" ht="24.75" customHeight="1">
      <c r="A572" s="186"/>
      <c r="B572" s="520" t="s">
        <v>1028</v>
      </c>
      <c r="C572" s="520"/>
      <c r="D572" s="520"/>
      <c r="E572" s="520"/>
      <c r="F572" s="520"/>
      <c r="G572" s="452"/>
      <c r="H572"/>
      <c r="I572"/>
      <c r="J572" s="453"/>
    </row>
    <row r="573" spans="1:13">
      <c r="A573" s="186"/>
      <c r="B573"/>
      <c r="C573"/>
      <c r="D573"/>
      <c r="E573"/>
      <c r="F573"/>
      <c r="G573" s="452"/>
      <c r="H573"/>
      <c r="I573"/>
      <c r="J573" s="454"/>
    </row>
    <row r="574" spans="1:13">
      <c r="A574" s="186"/>
      <c r="B574"/>
      <c r="C574"/>
      <c r="D574"/>
      <c r="E574"/>
      <c r="F574"/>
      <c r="G574" s="452"/>
      <c r="H574"/>
      <c r="I574"/>
      <c r="J574" s="454"/>
    </row>
    <row r="575" spans="1:13">
      <c r="A575" s="186"/>
      <c r="B575"/>
      <c r="C575"/>
      <c r="D575"/>
      <c r="E575"/>
      <c r="F575"/>
      <c r="G575" s="452"/>
      <c r="H575"/>
      <c r="I575"/>
      <c r="J575" s="454"/>
    </row>
    <row r="576" spans="1:13">
      <c r="A576" s="186"/>
      <c r="B576"/>
      <c r="C576"/>
      <c r="D576"/>
      <c r="E576"/>
      <c r="F576"/>
      <c r="G576" s="452"/>
      <c r="H576"/>
      <c r="I576"/>
      <c r="J576" s="453"/>
    </row>
    <row r="577" spans="1:10">
      <c r="A577" s="186"/>
      <c r="B577"/>
      <c r="C577"/>
      <c r="D577"/>
      <c r="E577"/>
      <c r="F577"/>
      <c r="G577" s="452"/>
      <c r="H577"/>
      <c r="I577"/>
      <c r="J577" s="453"/>
    </row>
    <row r="578" spans="1:10">
      <c r="A578" s="186"/>
      <c r="B578"/>
      <c r="C578"/>
      <c r="D578"/>
      <c r="E578"/>
      <c r="F578"/>
      <c r="G578" s="452"/>
      <c r="H578"/>
      <c r="I578"/>
      <c r="J578" s="453"/>
    </row>
    <row r="579" spans="1:10">
      <c r="A579" s="186"/>
      <c r="B579"/>
      <c r="C579"/>
      <c r="D579"/>
      <c r="E579"/>
      <c r="F579"/>
      <c r="G579" s="452"/>
      <c r="H579"/>
      <c r="I579"/>
      <c r="J579" s="453"/>
    </row>
    <row r="580" spans="1:10">
      <c r="A580" s="186"/>
      <c r="B580"/>
      <c r="C580"/>
      <c r="D580"/>
      <c r="E580"/>
      <c r="F580"/>
      <c r="G580" s="452"/>
      <c r="H580"/>
      <c r="I580"/>
      <c r="J580" s="453"/>
    </row>
    <row r="581" spans="1:10">
      <c r="A581" s="186"/>
      <c r="B581"/>
      <c r="C581"/>
      <c r="D581"/>
      <c r="E581"/>
      <c r="F581"/>
      <c r="G581" s="452"/>
      <c r="H581"/>
      <c r="I581"/>
      <c r="J581" s="453"/>
    </row>
    <row r="582" spans="1:10">
      <c r="A582" s="186"/>
      <c r="B582" s="455"/>
      <c r="C582" s="455"/>
      <c r="D582" s="455"/>
      <c r="E582" s="456"/>
      <c r="F582" s="456" t="s">
        <v>1020</v>
      </c>
      <c r="G582" s="455"/>
      <c r="H582" s="455"/>
      <c r="I582" s="455"/>
      <c r="J582" s="453"/>
    </row>
    <row r="583" spans="1:10">
      <c r="A583" s="186"/>
      <c r="B583" s="455"/>
      <c r="C583" s="455"/>
      <c r="D583" s="455"/>
      <c r="E583" s="456"/>
      <c r="F583" s="456" t="s">
        <v>1021</v>
      </c>
      <c r="G583" s="455"/>
      <c r="H583" s="455"/>
      <c r="I583" s="455"/>
      <c r="J583" s="453"/>
    </row>
  </sheetData>
  <sortState xmlns:xlrd2="http://schemas.microsoft.com/office/spreadsheetml/2017/richdata2" ref="A373:BA467">
    <sortCondition ref="B373:B467"/>
    <sortCondition ref="C373:C467"/>
  </sortState>
  <mergeCells count="67">
    <mergeCell ref="B572:F572"/>
    <mergeCell ref="A85:M85"/>
    <mergeCell ref="A101:M101"/>
    <mergeCell ref="A366:M366"/>
    <mergeCell ref="A373:M373"/>
    <mergeCell ref="A386:M386"/>
    <mergeCell ref="A217:M217"/>
    <mergeCell ref="A485:M485"/>
    <mergeCell ref="A210:M210"/>
    <mergeCell ref="A117:M117"/>
    <mergeCell ref="A125:M125"/>
    <mergeCell ref="A166:M166"/>
    <mergeCell ref="A561:I561"/>
    <mergeCell ref="A555:M555"/>
    <mergeCell ref="A570:I570"/>
    <mergeCell ref="A564:M564"/>
    <mergeCell ref="B2:M2"/>
    <mergeCell ref="B3:M3"/>
    <mergeCell ref="A8:M8"/>
    <mergeCell ref="J1:M1"/>
    <mergeCell ref="A5:A6"/>
    <mergeCell ref="B5:B6"/>
    <mergeCell ref="C5:D5"/>
    <mergeCell ref="E5:F5"/>
    <mergeCell ref="G5:G6"/>
    <mergeCell ref="H5:H6"/>
    <mergeCell ref="I5:I6"/>
    <mergeCell ref="J5:J6"/>
    <mergeCell ref="K5:K6"/>
    <mergeCell ref="L5:L6"/>
    <mergeCell ref="M5:M6"/>
    <mergeCell ref="A533:I533"/>
    <mergeCell ref="A536:M536"/>
    <mergeCell ref="A552:I552"/>
    <mergeCell ref="A550:M550"/>
    <mergeCell ref="A547:I547"/>
    <mergeCell ref="A524:I524"/>
    <mergeCell ref="A527:M527"/>
    <mergeCell ref="A31:I31"/>
    <mergeCell ref="A40:I40"/>
    <mergeCell ref="A171:M171"/>
    <mergeCell ref="A363:I363"/>
    <mergeCell ref="A214:I214"/>
    <mergeCell ref="A114:I114"/>
    <mergeCell ref="A98:I98"/>
    <mergeCell ref="A168:I168"/>
    <mergeCell ref="A163:I163"/>
    <mergeCell ref="A188:M188"/>
    <mergeCell ref="A207:I207"/>
    <mergeCell ref="A203:M203"/>
    <mergeCell ref="A200:I200"/>
    <mergeCell ref="A179:M179"/>
    <mergeCell ref="A82:I82"/>
    <mergeCell ref="A66:I66"/>
    <mergeCell ref="A47:I47"/>
    <mergeCell ref="A23:I23"/>
    <mergeCell ref="B482:I482"/>
    <mergeCell ref="A383:I383"/>
    <mergeCell ref="A370:I370"/>
    <mergeCell ref="A122:I122"/>
    <mergeCell ref="A185:I185"/>
    <mergeCell ref="A176:I176"/>
    <mergeCell ref="A26:M26"/>
    <mergeCell ref="A34:M34"/>
    <mergeCell ref="A43:M43"/>
    <mergeCell ref="A50:M50"/>
    <mergeCell ref="A69:M69"/>
  </mergeCells>
  <phoneticPr fontId="2" type="noConversion"/>
  <printOptions horizontalCentered="1"/>
  <pageMargins left="0.31496062992125984" right="0.11811023622047245" top="0.35433070866141736" bottom="0.15748031496062992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Zeszyt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</cp:lastModifiedBy>
  <cp:lastPrinted>2025-04-03T09:40:06Z</cp:lastPrinted>
  <dcterms:created xsi:type="dcterms:W3CDTF">2022-12-01T13:29:26Z</dcterms:created>
  <dcterms:modified xsi:type="dcterms:W3CDTF">2025-04-15T08:30:29Z</dcterms:modified>
</cp:coreProperties>
</file>