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 codeName="{899C9086-67A9-5B14-2C2D-5A8001700F7D}"/>
  <workbookPr codeName="Ten_skoroszyt"/>
  <mc:AlternateContent xmlns:mc="http://schemas.openxmlformats.org/markup-compatibility/2006">
    <mc:Choice Requires="x15">
      <x15ac:absPath xmlns:x15ac="http://schemas.microsoft.com/office/spreadsheetml/2010/11/ac" url="\\dc\uzytkownicy$\s.pazdzierko\Pulpit\"/>
    </mc:Choice>
  </mc:AlternateContent>
  <xr:revisionPtr revIDLastSave="0" documentId="8_{0ED8881A-C0CC-492E-B36E-D06223A5309B}" xr6:coauthVersionLast="47" xr6:coauthVersionMax="47" xr10:uidLastSave="{00000000-0000-0000-0000-000000000000}"/>
  <bookViews>
    <workbookView xWindow="-120" yWindow="-120" windowWidth="29040" windowHeight="15720" tabRatio="917" xr2:uid="{00000000-000D-0000-FFFF-FFFF00000000}"/>
  </bookViews>
  <sheets>
    <sheet name="Suma" sheetId="26" r:id="rId1"/>
    <sheet name="Część 01" sheetId="1" r:id="rId2"/>
    <sheet name="Część 02" sheetId="2" r:id="rId3"/>
    <sheet name="Część 03" sheetId="4" r:id="rId4"/>
    <sheet name="Część 04" sheetId="5" r:id="rId5"/>
    <sheet name="Część 05" sheetId="6" r:id="rId6"/>
    <sheet name="Arkusz1" sheetId="36" state="hidden" r:id="rId7"/>
    <sheet name="Część 06" sheetId="8" r:id="rId8"/>
    <sheet name="Część 07" sheetId="18" r:id="rId9"/>
    <sheet name="Część 08" sheetId="12" r:id="rId10"/>
    <sheet name="Część 09" sheetId="13" r:id="rId11"/>
    <sheet name="Część 10" sheetId="16" r:id="rId12"/>
    <sheet name="Część 11" sheetId="17" r:id="rId13"/>
    <sheet name="Część 12" sheetId="29" r:id="rId14"/>
    <sheet name="Część 13" sheetId="32" r:id="rId15"/>
  </sheets>
  <definedNames>
    <definedName name="_xlnm._FilterDatabase" localSheetId="2" hidden="1">'Część 02'!$A$3:$J$40</definedName>
    <definedName name="_xlnm._FilterDatabase" localSheetId="3" hidden="1">'Część 03'!$A$3:$J$28</definedName>
    <definedName name="_xlnm._FilterDatabase" localSheetId="4" hidden="1">'Część 04'!$A$3:$J$17</definedName>
    <definedName name="_xlnm._FilterDatabase" localSheetId="5" hidden="1">'Część 05'!$A$3:$J$71</definedName>
    <definedName name="_xlnm._FilterDatabase" localSheetId="7" hidden="1">'Część 06'!$A$3:$J$24</definedName>
    <definedName name="_xlnm._FilterDatabase" localSheetId="12" hidden="1">'Część 11'!$A$1:$J$25</definedName>
    <definedName name="_xlnm._FilterDatabase" localSheetId="0" hidden="1">Suma!$A$1:$C$20</definedName>
    <definedName name="_xlnm.Print_Area" localSheetId="1">'Część 01'!$A$1:$J$34</definedName>
    <definedName name="_xlnm.Print_Area" localSheetId="5">'Część 05'!$A$1:$K$88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9" i="6" l="1"/>
  <c r="J11" i="32"/>
  <c r="J10" i="32"/>
  <c r="J12" i="32"/>
  <c r="J12" i="29"/>
  <c r="J23" i="17"/>
  <c r="J22" i="8"/>
  <c r="J15" i="5"/>
  <c r="J38" i="2"/>
  <c r="J12" i="1"/>
  <c r="J11" i="1"/>
  <c r="J10" i="1"/>
  <c r="J13" i="1"/>
  <c r="B10" i="26" l="1"/>
  <c r="C1" i="29" l="1"/>
  <c r="J11" i="29"/>
  <c r="J10" i="29"/>
  <c r="J11" i="17" l="1"/>
  <c r="J12" i="17"/>
  <c r="J13" i="17"/>
  <c r="J14" i="17"/>
  <c r="J15" i="17"/>
  <c r="J16" i="17"/>
  <c r="J17" i="17"/>
  <c r="J18" i="17"/>
  <c r="J19" i="17"/>
  <c r="J20" i="17"/>
  <c r="J21" i="17"/>
  <c r="J22" i="17"/>
  <c r="J10" i="16"/>
  <c r="J12" i="8" l="1"/>
  <c r="J13" i="8"/>
  <c r="J14" i="8"/>
  <c r="J15" i="8"/>
  <c r="J16" i="8"/>
  <c r="J17" i="8"/>
  <c r="J18" i="8"/>
  <c r="J19" i="8"/>
  <c r="J20" i="8"/>
  <c r="J21" i="8"/>
  <c r="J13" i="6" l="1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10" i="6"/>
  <c r="J11" i="6"/>
  <c r="J15" i="4"/>
  <c r="J14" i="4"/>
  <c r="J11" i="2" l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10" i="17" l="1"/>
  <c r="J12" i="6" l="1"/>
  <c r="J17" i="4" l="1"/>
  <c r="J13" i="13" l="1"/>
  <c r="J11" i="5" l="1"/>
  <c r="B12" i="26" l="1"/>
  <c r="J11" i="13" l="1"/>
  <c r="J12" i="13"/>
  <c r="J14" i="13"/>
  <c r="J15" i="13"/>
  <c r="J11" i="8"/>
  <c r="J11" i="16" l="1"/>
  <c r="J10" i="5"/>
  <c r="J12" i="5"/>
  <c r="J13" i="5"/>
  <c r="J11" i="4"/>
  <c r="J12" i="4"/>
  <c r="J13" i="4"/>
  <c r="J16" i="4"/>
  <c r="J18" i="4"/>
  <c r="J19" i="4"/>
  <c r="J20" i="4"/>
  <c r="J21" i="4"/>
  <c r="J22" i="4"/>
  <c r="J23" i="4"/>
  <c r="J24" i="4"/>
  <c r="J25" i="4"/>
  <c r="J10" i="2"/>
  <c r="J10" i="18" l="1"/>
  <c r="C10" i="26" l="1"/>
  <c r="C16" i="26"/>
  <c r="C15" i="26"/>
  <c r="B16" i="26"/>
  <c r="B15" i="26"/>
  <c r="B14" i="26"/>
  <c r="B13" i="26"/>
  <c r="B11" i="26"/>
  <c r="C12" i="26" l="1"/>
  <c r="A6" i="32"/>
  <c r="A4" i="32"/>
  <c r="A16" i="26" s="1"/>
  <c r="C1" i="32"/>
  <c r="C5" i="26" l="1"/>
  <c r="A6" i="29" l="1"/>
  <c r="A4" i="29"/>
  <c r="A15" i="26" s="1"/>
  <c r="J10" i="8" l="1"/>
  <c r="C13" i="26" l="1"/>
  <c r="C14" i="26" l="1"/>
  <c r="C11" i="26"/>
  <c r="C9" i="26"/>
  <c r="A6" i="4"/>
  <c r="A6" i="5"/>
  <c r="A6" i="6"/>
  <c r="A6" i="8"/>
  <c r="A6" i="12"/>
  <c r="A6" i="13"/>
  <c r="A6" i="16"/>
  <c r="A6" i="17"/>
  <c r="A6" i="18"/>
  <c r="A6" i="2"/>
  <c r="A6" i="1"/>
  <c r="B9" i="26"/>
  <c r="B8" i="26"/>
  <c r="B7" i="26"/>
  <c r="B6" i="26"/>
  <c r="B5" i="26"/>
  <c r="B4" i="26"/>
  <c r="A4" i="18"/>
  <c r="A4" i="17"/>
  <c r="A4" i="16"/>
  <c r="A13" i="26" s="1"/>
  <c r="A4" i="13"/>
  <c r="A12" i="26" s="1"/>
  <c r="A4" i="12"/>
  <c r="A11" i="26" s="1"/>
  <c r="A4" i="8"/>
  <c r="A9" i="26" s="1"/>
  <c r="A4" i="6"/>
  <c r="A8" i="26" s="1"/>
  <c r="A4" i="5"/>
  <c r="A7" i="26" s="1"/>
  <c r="A4" i="2"/>
  <c r="A5" i="26" s="1"/>
  <c r="C7" i="26"/>
  <c r="C8" i="26"/>
  <c r="C6" i="26"/>
  <c r="C4" i="26"/>
  <c r="A4" i="4"/>
  <c r="A6" i="26" s="1"/>
  <c r="A10" i="26" l="1"/>
  <c r="A14" i="26"/>
  <c r="A4" i="1"/>
  <c r="A4" i="26" l="1"/>
  <c r="C1" i="18" l="1"/>
  <c r="C1" i="17"/>
  <c r="C1" i="16"/>
  <c r="J10" i="13"/>
  <c r="J16" i="13" s="1"/>
  <c r="C1" i="13"/>
  <c r="J11" i="12"/>
  <c r="J10" i="12"/>
  <c r="C1" i="12"/>
  <c r="C1" i="8"/>
  <c r="C1" i="6"/>
  <c r="J14" i="5"/>
  <c r="C1" i="5"/>
  <c r="J10" i="4"/>
  <c r="J26" i="4" s="1"/>
  <c r="C1" i="4"/>
  <c r="C1" i="2"/>
  <c r="J11" i="18" l="1"/>
  <c r="J12" i="12"/>
</calcChain>
</file>

<file path=xl/sharedStrings.xml><?xml version="1.0" encoding="utf-8"?>
<sst xmlns="http://schemas.openxmlformats.org/spreadsheetml/2006/main" count="1087" uniqueCount="423">
  <si>
    <t>Cena oferty (brutto):</t>
  </si>
  <si>
    <t>*</t>
  </si>
  <si>
    <t>Należy wpisać nazwę producenta oraz numer katalogowy producenta oferowanego produktu. Niepodanie ww. danych będzie skutkować odrzuceniem oferty, chyba że dane te będą jednoznacznie wynikać z innych dokumentów dołączonych do oferty.</t>
  </si>
  <si>
    <t>**</t>
  </si>
  <si>
    <t>Zawiera podatek od towarów i usług (VAT) wg obowiązującej stawki oraz koszty wszystkich świadczeń niezbędnych do wykonania zamówienia, w szczególności koszty transportu, ubezpieczenia, opakowania (także kaucjonowanego) itp.</t>
  </si>
  <si>
    <t>Załącznik 1A do SWZ</t>
  </si>
  <si>
    <t>OPIS PRZEDMIOTU ZAMÓWIENIA - KALKULACJA CENY OFERTY</t>
  </si>
  <si>
    <t>L.p.</t>
  </si>
  <si>
    <t>Przedmiot zamówienia</t>
  </si>
  <si>
    <t>Szczegółowy opis</t>
  </si>
  <si>
    <t>Opis oferowanego produktu</t>
  </si>
  <si>
    <t>Jednostka miary</t>
  </si>
  <si>
    <t>Ilość</t>
  </si>
  <si>
    <t>Cena jednostkowa brutto [zł] **</t>
  </si>
  <si>
    <t xml:space="preserve">Wartość brutto [zł] </t>
  </si>
  <si>
    <t>Producent*</t>
  </si>
  <si>
    <t>Nr katalogowy producenta*</t>
  </si>
  <si>
    <t>1.</t>
  </si>
  <si>
    <t>2.</t>
  </si>
  <si>
    <t>3.</t>
  </si>
  <si>
    <t>4.</t>
  </si>
  <si>
    <t>5.</t>
  </si>
  <si>
    <t>6.</t>
  </si>
  <si>
    <t>7.</t>
  </si>
  <si>
    <t>Wymagania dodatkowe:</t>
  </si>
  <si>
    <t>8.</t>
  </si>
  <si>
    <t xml:space="preserve">Miejsce dostawy:
</t>
  </si>
  <si>
    <t xml:space="preserve">WSSE Oddział Laboratoryjny w Wadowicach  ul. Teatralna 2, 34-100 Wadowice - dla poz. 3
</t>
  </si>
  <si>
    <t>9.</t>
  </si>
  <si>
    <t>10.</t>
  </si>
  <si>
    <t>11.</t>
  </si>
  <si>
    <t>zestaw</t>
  </si>
  <si>
    <t>Jednostka miary***</t>
  </si>
  <si>
    <t>Ilość***</t>
  </si>
  <si>
    <t>• nazwę produktu,</t>
  </si>
  <si>
    <t>• nazwę producenta,</t>
  </si>
  <si>
    <t xml:space="preserve">Miejsce dostawy: 
</t>
  </si>
  <si>
    <t>Miejsce dostawy:</t>
  </si>
  <si>
    <t>Nazwa</t>
  </si>
  <si>
    <t>Pakiet</t>
  </si>
  <si>
    <t>odwołanie</t>
  </si>
  <si>
    <t xml:space="preserve">Miejsce dostawy: </t>
  </si>
  <si>
    <t>12.</t>
  </si>
  <si>
    <t>13.</t>
  </si>
  <si>
    <t>WSSE Kraków ul. Prądnicka 76, 31-202 Kraków</t>
  </si>
  <si>
    <t>14.</t>
  </si>
  <si>
    <t>15.</t>
  </si>
  <si>
    <t>16.</t>
  </si>
  <si>
    <t>17.</t>
  </si>
  <si>
    <t>18.</t>
  </si>
  <si>
    <t>Produkty wymienione w tabeli muszą być wyrobem medycznym w rozumieniu ustawą z dn. 07 kwietnia 2022 r. o wyrobach medycznych.</t>
  </si>
  <si>
    <t>Agar aloa</t>
  </si>
  <si>
    <t>płytka</t>
  </si>
  <si>
    <t xml:space="preserve">Do dostawy wymagany certyfikat jakości lub inny dokument potwierdzający jakość produktu w języku polskim lub angielskim w wersji papierowej lub dostępny w formie elektronicznej w miejscu wskazanym przez Wykonawcę (adres strony www). </t>
  </si>
  <si>
    <t>Certyfikat lub inny dokument musi zawierać:</t>
  </si>
  <si>
    <t>• data ważności lub okres ważności produktu,</t>
  </si>
  <si>
    <t>• skład podłoża,</t>
  </si>
  <si>
    <t>• ogólną charakterystykę,</t>
  </si>
  <si>
    <t>• charakterystykę mikrobiologiczną (w tym wyniki kontroli mikrobiologicznej szczepami odniesienia z kolekcji WDCM i/lub ATCC).</t>
  </si>
  <si>
    <t xml:space="preserve">WSSE w Krakowie  ul. Prądnicka 76, 31-202 Kraków - dla poz. 1
</t>
  </si>
  <si>
    <t xml:space="preserve">WSSE Oddział Laboratoryjny w Tarnowie  ul. Mościckiego 10,  33-100 Tarnów - dla poz. 2        
</t>
  </si>
  <si>
    <t>Agar Aloa</t>
  </si>
  <si>
    <t>Agar aloa- agar Ottaviani agosti Chromocult</t>
  </si>
  <si>
    <t xml:space="preserve">• zastosowanie: Listeria monocytogenes;
• podłoże granulat:
  - pepton mięsny - 18,0 g/l;
  - pepton kazeinowy - 6,0 g/l;
  - ekstrakt drożdżowy - 10,0 g/l;
  - pirogronian sodu - 2,0 g/l;
  - glukoza - 2,0 g/l;
  - glicerofosforan magnezu - 1,0 g/l;
  - siarczan magnezu - 0,5 g/l;
  - chlorek sodu - 5,0 g/l;
  - chlorek litu - 10,0 g/l;
  - wodorofosforan disodowy - 2,5 g/l;
  - 5-bromo-4-chloro-3-indolylo-β-d- glukopiranozydu - 0,05 g/l;
  - agar-agar - 13,0 - 15,0 g/l.
</t>
  </si>
  <si>
    <t xml:space="preserve">Aloa - Suplement  Enrichment </t>
  </si>
  <si>
    <t xml:space="preserve"> - L-α-fosfatidyloinozytol (surowy ekstrakt z lecytyny sojowej) - 2,0 g/l.</t>
  </si>
  <si>
    <t xml:space="preserve">Aloa - Suplement  Erichment </t>
  </si>
  <si>
    <t xml:space="preserve">Aloa - Suplement  selektywny </t>
  </si>
  <si>
    <t>Agar wybiórczy dla Pseudomonas</t>
  </si>
  <si>
    <t xml:space="preserve">• zastosowanie: wykrywanie bakterii Pseudomonas aeruginosa w wodzie;
• postać podłoża: granulat;
• skład podłoża:
- pepton z żelatyny - 16,0 g/l,
- hydrolizat kazeiny - 10,0 g/l,
- siarczan potasu - 10,0 g/l,
- chlorek magnezu - 1,4 g/l,
- agar-agar - 11,0 - 14 g/l.
</t>
  </si>
  <si>
    <t xml:space="preserve">Agar z ekstraktem drożdżowym </t>
  </si>
  <si>
    <t>Baird-Parker Suplement (Dodatek kurzego jaja z tellurynem)</t>
  </si>
  <si>
    <t xml:space="preserve">• zastosowanie: umożliwia wykrycie aktywności lecytynazy i redukcji tellurynu;                                                   
• skład fiolki: 
 - sterylna emulsja jaja, 
 - NaCl, 
 - telluryn potasu.                                                                                                         
</t>
  </si>
  <si>
    <t xml:space="preserve">CCA Agar
</t>
  </si>
  <si>
    <t xml:space="preserve">• Zastosowanie: pożywka chromogenna do oznaczenia liczby bakterii z grupy coli i Escherichia coli;
• granulat;
• skład [g/l]:
- enzymatyczny hydrolizat kazeiny 1,0,
- ekstrakt drożdżowy 2,0,                                                       
- chlorek sodu 5,0,                                        
- dwuwodorofosforan sodu 2,2,                                                  
- jednowodorofosforan dwusodowy 2,7,                                                  
- pirogronian sodu 1,0,                                                          
- sorbitol 1,0,                                                         
- tryptofan 1,0,                                                              
- alkohol np. Tergitol 0,15,                                                      
- 6-chloro-3-indoksylo-β-D-galaktopyranoside 0,2,                                                                     
- 5-bromo-4-chloro-3-indoxyl-β-D-glukuronic acid 0,1,                                                   
- isopropyl-β-D-thiogalactopyranoside (IPTG) 0,1,                                                           
- agar agar 9,0 -18,0 g/l.               </t>
  </si>
  <si>
    <t>CN Suplement</t>
  </si>
  <si>
    <t>• zastosowanie: dodatetek do agaru dla Pseudomonas podstawa, do przygotowania pożywki do izolacji Pseudomonas aeruginosa z wody;
• sklad ampułki:
  - cetrymid 100 mg,
  - kwas nalidyksowy 7,5 mg.</t>
  </si>
  <si>
    <t xml:space="preserve">Fraser suplement - cytrynian (dodatek wzbogacający) </t>
  </si>
  <si>
    <t>• dodatek zawierający cytrynian żelazawo-amonowy;
• zawartość 1 ampułki: 250 mg cytrynianu żelazawo - amonowego.</t>
  </si>
  <si>
    <t xml:space="preserve">Fraser suplement (dodatek selektywny) </t>
  </si>
  <si>
    <t xml:space="preserve">• dodatek zawierający akryflawinę i kwas nalidiksowy;
• zawartość 1 ampułki:
 - 6,25 mg akryflawiny;
 - 5 mg kwasu nalidiksowego.
</t>
  </si>
  <si>
    <t xml:space="preserve">Kligler Agar
</t>
  </si>
  <si>
    <t xml:space="preserve">• zastosowanie: do różnicowania pałeczek jelitowych; 
• granulat;
• skład podłoża:
 - peptony 20,0 g/l; 
 - chlorek sodowy 5 g/l;
 - laktoza 10 g/l;
 - D(+)glukoza 1,0 g/l;
 - amonu-żelaza (III) cytrynian 0,5 g/l;
 - sodu tiosiarczan (VI) 0,5 g/l;
 - czerwień fenolowa 0,024 g/l;
 - agar 16,0- 20,0  g/l.
</t>
  </si>
  <si>
    <t xml:space="preserve">Mc Conkey’a Agar </t>
  </si>
  <si>
    <t xml:space="preserve">MYP Suplement </t>
  </si>
  <si>
    <t xml:space="preserve">• polimyksyna B-50.000 IU/fiolkę;                    
</t>
  </si>
  <si>
    <t>MYP suplement (dodatek kurzego jaja)</t>
  </si>
  <si>
    <t xml:space="preserve">• sterylne żółtka jaj;
• chlorek sodu 4,25 g;
</t>
  </si>
  <si>
    <t>• sterylne żółtka jaj;
• chlorek sodu 4,25 g.</t>
  </si>
  <si>
    <t>Podloże Slanetz-Bartley</t>
  </si>
  <si>
    <t xml:space="preserve">RVS Bulion 
</t>
  </si>
  <si>
    <t xml:space="preserve">SS Agar </t>
  </si>
  <si>
    <t xml:space="preserve">TSA (CASO)                      </t>
  </si>
  <si>
    <t xml:space="preserve">• granulat;                      
• skład podłoża:
- pepton z kazeiny - 15,0  g/l,
- pepton sojowy - 5,0  g/l,
- chlorek sodu - 5,0  g/l,
- agar - 12,0 -15,0 g/l.
</t>
  </si>
  <si>
    <t>Zbuforowana woda peptonowa</t>
  </si>
  <si>
    <t>op.= 
10 fiolek</t>
  </si>
  <si>
    <t>op.= 10xfiolek</t>
  </si>
  <si>
    <t>op.= 10 ampułek po 50ml</t>
  </si>
  <si>
    <t>op. = 10 ampułek</t>
  </si>
  <si>
    <t>op.=10 ampułek</t>
  </si>
  <si>
    <t>op.=10 ampułek po 100ml</t>
  </si>
  <si>
    <t>op.=
500g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</si>
  <si>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</si>
  <si>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</si>
  <si>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</si>
  <si>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</si>
  <si>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</si>
  <si>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</si>
  <si>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</si>
  <si>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</si>
  <si>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</si>
  <si>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</si>
  <si>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</si>
  <si>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</si>
  <si>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</si>
  <si>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</si>
  <si>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</si>
  <si>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</si>
  <si>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</si>
  <si>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55.</t>
  </si>
  <si>
    <t>56.</t>
  </si>
  <si>
    <t>57.</t>
  </si>
  <si>
    <t>Do dostawy wymagany certyfikat jakości lub inny dokument potwierdzający jakość produktu w języku polskim lub angielskim w wersji papierowej lub dostępny w formie elektronicznej w miejscu wskazanym przez Wykonawcę (adres strony www).</t>
  </si>
  <si>
    <t>• numer serii,</t>
  </si>
  <si>
    <t>Okres ważności: min.18 miesięcy od daty dostawy.W przypadku okresu ważności krótszego niż 18 miesięcy, wymagane jest min. ¾ okresu ważności deklarowanego przez producenta (zapisanego w certyfikacie jakości lub innm dokumencie do danej partii)</t>
  </si>
  <si>
    <t>Agar CCDA</t>
  </si>
  <si>
    <t>Agar Columbia z krwią</t>
  </si>
  <si>
    <t>op. = fiolka 10ml</t>
  </si>
  <si>
    <t>butelka =  225ml</t>
  </si>
  <si>
    <t>Do dostawy wymagany certyfikat jakości lub inny dokument potwierdzający spełnienie wymagań w języku polskim lub angielskim w wersji papierowej lub dostępny w formie elektronicznej w miejscu wskazanym przez Wykonawcę (adres strony www). Wymienione dokumenty nie muszą potwierdzać zastosowania.</t>
  </si>
  <si>
    <t>• ogólną charakterystykę podłoża,</t>
  </si>
  <si>
    <t xml:space="preserve">Agar CN 
</t>
  </si>
  <si>
    <t xml:space="preserve">Agar czekoladowy 
</t>
  </si>
  <si>
    <t>Pseudomonas agar CN</t>
  </si>
  <si>
    <t>AGAR Z ESKULINĄ,SOLAMI ŻÓŁCI I AZYDKIEM</t>
  </si>
  <si>
    <t>Podłoże chromogenne UTI = Brilliance UTI</t>
  </si>
  <si>
    <t>op.=
10 płytek</t>
  </si>
  <si>
    <t>Do dostawy wymagany certyfikat jakości lub inny dokument potwierdzający jakość produktu w języku polskim lub angielskim w wersji papierowej lub dostępny w formie elektronicznej w miejscu wskazanym przez wykonawcę (adres strony www).</t>
  </si>
  <si>
    <t>• ogólną charakterystykę podłoża (w tym wyniki kontroli mikrobiologicznej szczepami odniesienia z kolekcji WDCM i/lub ATCC)</t>
  </si>
  <si>
    <t xml:space="preserve">WSSE Kraków  ul. Prądnicka 76, 31-202 Kraków 
</t>
  </si>
  <si>
    <t>Bulion wzbogacony</t>
  </si>
  <si>
    <t>• zastosowanie: do hodowli drobnoustrojów;
• skład:
- pepton - 4 g/l;
- ekstrakt mięsny - 0,40 g/l;
- hydrolizat kazeiny - 5,4 g/l;
- chlorek sodu - 3,5 g/l;
- ekstrakt drożdzowy - 1,7 g/l.</t>
  </si>
  <si>
    <t xml:space="preserve">Gliceryna </t>
  </si>
  <si>
    <t>• zastosowanie: do podłoża agar z cetrymidem , do Pseudomonas aeruginosa 
• C₃H₈O₃
• czystość czda;
• czystość min.: 85 %.</t>
  </si>
  <si>
    <t xml:space="preserve">Mleko odtłuszczone w proszku (dodatek do pożywek)
</t>
  </si>
  <si>
    <t xml:space="preserve">• zastosowanie : dodatek do podłoży mikrobiologicznych;                                       
• proszek;  biały , lekko kremowy                                                
•  tłuszcz: max. 1%; 
</t>
  </si>
  <si>
    <t>• zastosowanie: do określenia zdolości bakterii do produkcji indolu na drodze dezaminacji tryptofanu;
• postać odczynnika: płyn;
• skład odczynnika:
- 4-dimetyloaminobenzaldehyd 5,0 g/l;
- kwas solny 25 ml/l;
- alkohol amylowy 75ml/l.</t>
  </si>
  <si>
    <t>Odczynnik Kovacs'a</t>
  </si>
  <si>
    <t xml:space="preserve">Pepton proteose </t>
  </si>
  <si>
    <t>Płyn do rozcieńczeń 
(Roztwór fizjologiczny z peptonem)</t>
  </si>
  <si>
    <t>• zastosowanie: 
do rozcieńczeń 
• skład podłoża: 
- pepton K -1,00 g/l;
 - chlorek sodu 8,50 g/l.</t>
  </si>
  <si>
    <t>Podłoże Hektoena</t>
  </si>
  <si>
    <t>• zastosowanie: wykrywanie  i izolowanie drobnoustrojów Enterobacteriaceae
• skład podłoża:
 - pepton - 12,0 g/l;
 - ekstrakt drożdżowy - 3,0 g/l; 
 - laktoza - 12,0 g/l;
 - sacharoza - 12,0 /l;
 - salicyna - 2,0 g/l;
 - chlorek sodu - 5,0 g/l;
 - żółć wołowa - 9,0 g/l;
 - tiosiarczan sodu - 3,20 g/l;
 - cytrynian amonu żelaza (III) – 1,50 g/l; 
 - błękit bromotymolowy - 0,065 g/l; 
 - fuksyna kwaśna - 0,10 g/l;
 - agar - 14,0 - 16,0 g/l.</t>
  </si>
  <si>
    <t xml:space="preserve">Podłoże z mocznikiem wg Christensena
</t>
  </si>
  <si>
    <t>• postać: proszek
• skład podłoża:
 - Pepton - 1,0 g/l, 
- Glukoza - 1,0 g/l, 
- Chlorek sodu - 5,0 g/l, 
- Dwuwodorofosforan potasu - 2,0 g/l, 
- Czerwień fenolowa - 0,012 g/l,
 - Agar - 13,0-16,0 g/l, 
- Mocznik - 20,0 g/l,.</t>
  </si>
  <si>
    <t xml:space="preserve">Podłoże z seleninem sodu SF </t>
  </si>
  <si>
    <t xml:space="preserve">• zastosowanie: selektywne namnażanie Salmonella sp.z kału, moczu i produktów spożywczych;
• skład podłoża:
 - pepton – 5,0 g/l;
 - laktoza – 4,0 g/l; 
 - wodorofosforan disodu – 10,0 g/l; 
 - wodoroselenin sodu – 4,0 g/l.
</t>
  </si>
  <si>
    <t xml:space="preserve">Wilson-Blair agar
(Agar z siarczynem bizmutu)
</t>
  </si>
  <si>
    <t xml:space="preserve">• zastosowanie: hodowla - pałeczki Salmonella spp.;
• produkt sypki;
• wydajność: 50g/1000ml;
• skład:
- pepton  - 10,0 g/l;
- ekstrakt mięsny - 5,0 g/l;
-  Glukoza - 5,0 g/l;
- Wodorofosforan dwusodowy - 4,0 g/l;
- siarczan żelaza   - 0,3 g/l;
- siarczyn bizmutu - wskaźnik - 8 g/l;
- zieleń brylantowa -  0,025 g/l,
- agar-agar - 18 - 20 g/l.
</t>
  </si>
  <si>
    <t>Zestaw odczynników do barwienia preparatów metodą Grama</t>
  </si>
  <si>
    <t>• zastosowanie: do badani mikrobiologicznych żywności i wody;
zestaw zawiera:
 - r-r fioletu krystalicznego - 100 ml;
 - płyn Lugola- 100 ml;
 - r-r barwiący (r-r fuksyny zasadowej) - 100 ml;
 - r-r odbarwiający - 100 ml.</t>
  </si>
  <si>
    <t>op. =
250g</t>
  </si>
  <si>
    <t>op. =
500 ml</t>
  </si>
  <si>
    <t xml:space="preserve">Podłoża i dodatki podłóż </t>
  </si>
  <si>
    <t xml:space="preserve">Podłoże BCYE z cysteiną gotowe na płytkach
</t>
  </si>
  <si>
    <t xml:space="preserve">Zastosowanie: do oznaczania Legionella spp. z wody.                                                   
• skład podłoża:
- węgiel aktywny 2,0 g/l,
- ekstrakt drożdżowy 10,0 g/l, 
- agar agar 12,0 -13,0 g/l,
- bufor ACES - 10,0 g/l,
- wodorotlenek potasu – 2,8 g/l,
- pirofosforan żelaza - 0,25 g/l,
- L-chlorowodorek cysteiny - 0,4 g/l,
- α-ketoglutaran – 1,0 g/l.                  </t>
  </si>
  <si>
    <t xml:space="preserve">Podłoże BCYE bez cysteiny gotowe na płytkach
</t>
  </si>
  <si>
    <t xml:space="preserve">Zastosowanie: do oznaczania Legionella spp. z wody.                                                  
• skład podłoża:
- węgiel aktywny 2,0 g/l,
- ekstrakt drożdżowy 10,0 g/l, 
- agar agar 12,0 -13,0 g/l,
- bufor ACES - 10,0 g/l,
- wodorotlenek potasu – 2,8 g/l,
- pirofosforan żelaza - 0,25 g/l,
- α-ketoglutaran – 1,0 g/l.                  </t>
  </si>
  <si>
    <t xml:space="preserve">Podłoże GVPC gotowe na płytkach
</t>
  </si>
  <si>
    <t xml:space="preserve">Zastosowanie: do oznaczania Legionella spp. z wody.                                                     
• skład podłoża:
- węgiel aktywny 2,0 g/l,
- ekstrakt drożdżowy 10,0 g/l, 
- agar agar 12,0 -13,0 g/l,
- bufor ACES - 10,0 g/l,
- wodorotlenek potasu – 2,8 g/l,
- pirofosforan żelaza - 0,25 g/l,
- L-chlorowodorek cysteiny - 0,4 g/l,
- α-ketoglutaran – 1,0 g/l,                         
 - glicyna 3,0 g/l,
- chlorowodorek wankomycyny 1,0 mg/l,
- siarczan polimyksyny 80000 IU/l,
- cykloheksymid 80,0 mg/l.           </t>
  </si>
  <si>
    <t>• skład,</t>
  </si>
  <si>
    <t>Podłoża gotowe na płytkach do Legionella sp.</t>
  </si>
  <si>
    <t xml:space="preserve">Agar BLOOD NR 2 
+ 5 % KB  
</t>
  </si>
  <si>
    <t xml:space="preserve">Do dostawy wymagany certyfikat jakości lub inny dokument potwierdzający jakość produktu w języku polskim lub angielskim w wersji papierowej lub dostępny w formie elektronicznej w miejscu wskazanym przez wykonawcę (adres strony www). </t>
  </si>
  <si>
    <t>Podłoża gotowe do oznaczania gronkowców</t>
  </si>
  <si>
    <t xml:space="preserve">Agar Baird Parker RPF
</t>
  </si>
  <si>
    <t>• ogólną charakterystykę podłoża</t>
  </si>
  <si>
    <t>Zamawiajacy wymaga aby elementy zestawu z miały tą samą datę ważności</t>
  </si>
  <si>
    <t xml:space="preserve">WSSE Oddział Laboratoryjny w Tarnowie  ul. Mościckiego 10,  33-100 Tarnów - dla poz. 1       
</t>
  </si>
  <si>
    <t xml:space="preserve">WSSE Oddział Laboratoryjny w Wadowicach  ul. Teatralna 2, 34-100 Wadowice - dla poz. 2
</t>
  </si>
  <si>
    <t>Agarek amerykański</t>
  </si>
  <si>
    <t xml:space="preserve">Bulion mózgowo - sercowy BHI Bulion (Brain Heart Infusion) </t>
  </si>
  <si>
    <t>Płytki CIN do pałeczek Yersinia = Yersinia CIN Agar</t>
  </si>
  <si>
    <t>Chromagar Y. Enterocolitica</t>
  </si>
  <si>
    <t xml:space="preserve">Chromagar Salmonella PLUS </t>
  </si>
  <si>
    <t>Okres ważności: 11 tygodni od daty dostawy.</t>
  </si>
  <si>
    <t>TSC Agar</t>
  </si>
  <si>
    <t>• charakterystykę mikrobiologiczną (w tym wyniki kontroli mikrobiologicznej szczepami odniesienia z kolekcji WDCM i/lub ATCC)</t>
  </si>
  <si>
    <t>L.T Eugon- bulion</t>
  </si>
  <si>
    <t>Podłoża granulaty i dodatki do podłóż</t>
  </si>
  <si>
    <t>Palcam Suplement</t>
  </si>
  <si>
    <t>Tabletki Ringera</t>
  </si>
  <si>
    <t>op. = 100 tabletek</t>
  </si>
  <si>
    <t>op. = 6 fiolek</t>
  </si>
  <si>
    <t xml:space="preserve">Frasera Bulion (podłoże) </t>
  </si>
  <si>
    <t>ONPG (o-Nitrophenyl β-D-galactopyranoside)</t>
  </si>
  <si>
    <t>TBX</t>
  </si>
  <si>
    <t>• charakterystykę mikrobiologiczną (w tym wyniki kontroli mikrobiologicznej szczepami odniesienia z kolekcji ATCC ).</t>
  </si>
  <si>
    <t xml:space="preserve">Podłoża Salmonella </t>
  </si>
  <si>
    <t>RAPID' Salmonella Agar  (Sterbios)</t>
  </si>
  <si>
    <t>Pankreatynowy hydrolizat kazeiny (trypton)</t>
  </si>
  <si>
    <t>• zastosowanie: do przygotowania pożywek w hodowli wymagających drobnoustrojów
• skład:
 - azot całkowity 10-13%,                             
  - azot aminowy 3-5%,                                 
  - tryptofan 1-1,2g/100g.</t>
  </si>
  <si>
    <t>• proszek
• skład:
  - pepton 100,0 g/l, 
  - azotan potasu 1,0 g/l, 
  - chlorek sodu 50,0 g/l, 
  - węglan sodu 0,74 g/l.</t>
  </si>
  <si>
    <t>Woda peptonowa 10%</t>
  </si>
  <si>
    <t>Podłoża gotowe do diagnostyki medycznej - część 2</t>
  </si>
  <si>
    <t>Podłoża gotowe do diagnostyki medycznej - część 3</t>
  </si>
  <si>
    <t xml:space="preserve">• zastosowanie: do hodowli drobnoustrojów;
• skład:
- pepton - 4 g/l;
- ekstrakt mięsny - 0,40 g/l;
- hydrolizat kazeiny - 5,4 g/l;
- chlorek sodu - 3,5 g/l;                             
- ekstrakt drożdżowy - 1,7g/l;
- agar - 12,0 - 15,0 g/l.
</t>
  </si>
  <si>
    <t>op.=
100g</t>
  </si>
  <si>
    <t>op. =
100 ml</t>
  </si>
  <si>
    <t>op. = 
100 ml</t>
  </si>
  <si>
    <t>op.= 
100g</t>
  </si>
  <si>
    <t>op. = 
500g</t>
  </si>
  <si>
    <t>op.= 
500g</t>
  </si>
  <si>
    <t>op. = 
250g</t>
  </si>
  <si>
    <t>op.= 
1g</t>
  </si>
  <si>
    <t xml:space="preserve">• Zastosowanie: agar do izolacji i określania liczby form wegetatywnych i przetrwalników Clostridium perfringens;
• skład podłoża:
 - enzymatyczny hydrolizat kazeiny 15,0 g/l;
 - enzymatyczny hydrolizat soi 5,0g/l;
 - ekstrakt drożdżowy 5,0 g/l;                                                 
 - disiarczan (IV) sodowy 1,0 g/l;                                        
 - cytrynian amonu i żelaza (III) 1,0 g/l;                                                                                                                                                                 
 - agar agar 9,0 -18,0 g/l,
 - D-cykloseryna 0,4 g/l.
              </t>
  </si>
  <si>
    <t>op. = 
100ml</t>
  </si>
  <si>
    <t>Podłoże przeznaczone do szybkiego wykrywania i różnicowania patogennych Yersinia enterocolitica;
• specyfikacja:
- podłoże na płytce (ø90 mm);
• skład podłoża: 
- agar 15,0 g/l;
- mieszanina soli 5,0 g/l
- peptony 20,0 g/l;
- mieszanina chromogenna 1,3 g/l; 
- suplement selektywny 0,1 g/l.</t>
  </si>
  <si>
    <t xml:space="preserve">• zastosowanie: Listeria monocytogenes; Bacillus cereus, 
• gotowe podłoże,                                     
• skład podłoża:
 - Pepton Proteose 15,00 g/l;
 - Ekstrakt wątrobowy 2,50 g/l;
 - Ekstrakt drożdżowy 5,00 g/l;
  -Chlorek sodu 5,00 g/l;
 - Agar 12,00-18,00 g/l;                                        
 - jałowa odwłókniona krew barania 50 ml/l.                                                
</t>
  </si>
  <si>
    <t xml:space="preserve">Agar wzbogacony
</t>
  </si>
  <si>
    <t>op. = 
50 szt</t>
  </si>
  <si>
    <t xml:space="preserve">• zastosowanie: Listeria monocytogenes;
• gotowe podłoże:
  - pepton mięsny - 5,0 g/l;
  - trypton - 5,0 g/l;
  - ekstrakt mięsny - 5,0 g/l;
  - ekstrakt drożdżowy - 5,0 g/l;
  - chlorek sodu - 20,0 g/l;
  - 2∙hydrat wodorofosforanu disodu - 12,0 g/l;
  - diwodorofosforan potasu - 1,35 g/l;
  - eskulina - 1,0 g/l;
  - chlorek litu - 3,0 g/l;
  - sól sodowa kwasu nalidiksowego - 0,02 g/l;
  - chlorowodorek akryflawiny - 0,025 g/l;
  - cytrynian żelaza (III) i amonu - 0,5 g/l.
</t>
  </si>
  <si>
    <t>op. = 
10 płytek</t>
  </si>
  <si>
    <r>
      <t xml:space="preserve">• zastosowanie: Salmonella spp;       
• skład:
 -mieszanka odżywcza 14,5 g/l;
- substancje wybiórcze  14,0 g/;l 
-mieszanina chromogenna 2,3 g/l;
-agar  11-15 g/l.             
</t>
    </r>
    <r>
      <rPr>
        <b/>
        <sz val="10"/>
        <rFont val="Tahoma"/>
        <family val="2"/>
        <charset val="238"/>
      </rPr>
      <t/>
    </r>
  </si>
  <si>
    <t>op.= 10 płytek</t>
  </si>
  <si>
    <t>op. = 10 płytek</t>
  </si>
  <si>
    <t>Okres ważności: min. 11 tygodni od daty dostawy.</t>
  </si>
  <si>
    <t xml:space="preserve">• zastosowanie: Pseudomonas aeruginosa;
• gotowe podłoże:
  - pepton żelatynowy - 16,0 g/l;
  - hydrolizat kazeiny - 10,0 g/l;
  - siarczan potasu (bezwodny) - 10,0 g/l;
  - chlorek magnezu (bezwodny) - 1,4 g/l;
  - glicerol - 10,0 ml;
  - cetrymide - 0,2 g/l;
  - kwas nalidyksowy - 0,015 g/l;
  - agar-agar - 11,0 - 18,0 g/l.
</t>
  </si>
  <si>
    <t xml:space="preserve">Suplement selektywny D-cykloseryna (do podłoża TSC) </t>
  </si>
  <si>
    <t xml:space="preserve">Podłoże gotowe </t>
  </si>
  <si>
    <t xml:space="preserve">Suplement selektywny D-cykloseryna (do podłoża TSC) 
</t>
  </si>
  <si>
    <r>
      <rPr>
        <b/>
        <sz val="10"/>
        <rFont val="Tahoma"/>
        <family val="2"/>
        <charset val="238"/>
      </rPr>
      <t>np. Producent : bioMerieux 
nr kat. 42619
lub produkt równoważny***</t>
    </r>
    <r>
      <rPr>
        <sz val="10"/>
        <rFont val="Tahoma"/>
        <family val="2"/>
      </rPr>
      <t xml:space="preserve">
• zastosowanie: dodatek wybiórczy do podłoża TSC do oznaczania </t>
    </r>
    <r>
      <rPr>
        <i/>
        <sz val="10"/>
        <rFont val="Tahoma"/>
        <family val="2"/>
      </rPr>
      <t xml:space="preserve">Clostridium perfringens </t>
    </r>
    <r>
      <rPr>
        <sz val="10"/>
        <rFont val="Tahoma"/>
        <family val="2"/>
      </rPr>
      <t>w wodzie,
- D-cykloseryna - 0,4 g/l;
• wydajność:  ampułka na 200 ml podłoża TSC.</t>
    </r>
  </si>
  <si>
    <t>Podłoża do diagnostyki medycznej - część 1</t>
  </si>
  <si>
    <t>op.= 20 płytek</t>
  </si>
  <si>
    <t>Okres ważności: min. 12 miesięcy od daty dostawy  lub min. ¾ okresu ważności deklarowanego przez producenta (zapisanego w certyfikacie jakości lub innm dokumencie do danej partii, o którym mowa w pkt. 1)</t>
  </si>
  <si>
    <t xml:space="preserve">WSSE Oddział Laboratoryjny w Tarnowie  ul. Mościckiego 10,  33-100 Tarnów - poz. 2      
</t>
  </si>
  <si>
    <t>***</t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</si>
  <si>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 oraz wyglądu zewnętrznego.</t>
  </si>
  <si>
    <t>36.</t>
  </si>
  <si>
    <t>39.</t>
  </si>
  <si>
    <t>40.</t>
  </si>
  <si>
    <t>41.</t>
  </si>
  <si>
    <t>42.</t>
  </si>
  <si>
    <t>43.</t>
  </si>
  <si>
    <t>44.</t>
  </si>
  <si>
    <t>46.</t>
  </si>
  <si>
    <t>48.</t>
  </si>
  <si>
    <t>49.</t>
  </si>
  <si>
    <t>50.</t>
  </si>
  <si>
    <t>51.</t>
  </si>
  <si>
    <t>52.</t>
  </si>
  <si>
    <t>53.</t>
  </si>
  <si>
    <t>54.</t>
  </si>
  <si>
    <t xml:space="preserve"> </t>
  </si>
  <si>
    <t xml:space="preserve"> - kwas nalidyksowy-  0,02 g/l;
  - ceftazidim - 0,02 g/l;
  - polimyksyna B (76700 IU) - 0,02 g/l;
  - amfoterycyna B - 0,01 g/l.</t>
  </si>
  <si>
    <t xml:space="preserve">• zastosowanie: dodatetek do agaru Palcam podstawa;
• sklad ampułki:
  - siarczan polimyksyny B 5,0 mg,
  - ceftazydym 12,0 mg
 - akryflawina 2,5 mg
 </t>
  </si>
  <si>
    <t xml:space="preserve">• zastosowanie: Salmonella; 
•  granulat;
• skład: 
 - pepton - 10,0 g/l;
 - laktoza - 10,0 g/l;
 - żółć wołowa suszona - 8,5 g/l;
 - cytrynian sodu - 8,5 g/l;
 - tiosiarczan(VI) sodu - 8,5 g/l;
 - cytrynian amonu i żelaza(III) - 1,0 g/l;
 - zieleń brylantowa - 0,0003 g/l;
 - czerwień neutralna - 0,025 g/l;
 - agar- 12,0 – 15,0 g/l.
</t>
  </si>
  <si>
    <t xml:space="preserve">• zastosowanie: do badań mikrobiologicznych w kierunku gronkowców
• gotowe podłoże;
• zestaw zawiera (część 1 i część 2):
skład części 1 
- pepton mięsny (bydlęcy/wieprzowy) – 
15,0 g/l; 
- ekstrakt drożdżowy  – 1,0 g/l;
- chlorek litu – 5,0 g/l; 
- pirogronian sodu  – 10,0 g/l; 
- glicyna  – 12,0 g/l; 
- Agar – 12,0 - 22,0 g/l; 
skład części 2 
- fibrynogen wołowy - 3,75 g/l,
- osocze królicze - 25,0 ml/l,
- inhibitor trypsyny - 25,0 mg/l,
- Telluryn potasu 25,0 mg/l.
</t>
  </si>
  <si>
    <t>• zastosowanie: Listeria monocytogenes;
• gotowe podłoże:
  - pepton mięsny - 18,0 g/l;
  - pepton kazeinowy - 6,0 g/l;
  - ekstrakt drożdżowy - 10,0 g/l;
  - pirogronian sodu - 2,0 g/l;
  - glukoza - 2,0 g/l;
  - glicerofosforan magnezu - 1,0 g/l;
  - siarczan magnezu - 0,5 g/l;
  - chlorek sodu - 5,0 g/l;
  - chlorek litu - 10,0 g/l;
  - wodorofosforan disodowy - 2,5 g/l;
  - 5-bromo-4-chloro-3-indolylo-β-d- glukopiranozydu - 0,05 g/l;
  - L-α-fosfatidyloinozytol (surowy ekstrakt z lecytyny sojowej) - 2,0 g/l;
  - kwas nalidyksowy-  0,02 g/l;
  - ceftazidim - 0,02 g/l;
  - polimyksyna B (76700 IU) - 0,02 g/l;
  - amfoterycyna B - 0,01 g/l lub 
cykloheksamid 0,01-0,05 g/l;
  - agar-agar - 13,0 - 15,0 g/l;
• pakowanie: 10 lub 20 płytek w opakowaniu.</t>
  </si>
  <si>
    <t>• zastosowanie: Listeria monocytogenes;
• gotowe podłoże:
  - pepton mięsny - 18,0 g/l;
  - pepton kazeinowy - 6,0 g/l;
  - ekstrakt drożdżowy - 10,0 g/l;
  - pirogronian sodu - 2,0 g/l;
  - glukoza - 2,0 g/l;
  - glicerofosforan magnezu - 1,0 g/l;
  - siarczan magnezu - 0,5 g/l;
  - chlorek sodu - 5,0 g/l;
  - chlorek litu - 10,0 g/l;
  - wodorofosforan disodowy - 2,5 g/l;
  - 5-bromo-4-chloro-3-indolylo-β-d- glukopiranozydu - 0,05 g/l;
  - L-α-fosfatidyloinozytol (surowy ekstrakt z lecytyny sojowej) - 2,0 g/l;
  - kwas nalidyksowy-  0,02 g/l;
  - ceftazidim - 0,02 g/l;
  - polimyksyna B (76700 IU) - 0,02 g/l;
  - amfoterycyna B - 0,01 g/l  lub 
cykloheksamid 0,01-0,05 g/l;
  - agar-agar - 13,0 - 15,0 g/l;
• pakowanie: 10 lub 20 płytek w opakowaniu.</t>
  </si>
  <si>
    <t xml:space="preserve">• zastosowanie: Listeria monocytogenes;
• granulat;                                                
• skład podłoża:
 - enzymatyczny hydrolizat tkanek zwierzęcych - 5,0 g/l,
 - pepton kazeinowy – 5,0 g/l,
 - ekstrakt drożdżowy – 5,0 g/l,
 - ekstrakt mięsny - 5,0 g/l,
 - chlorek sodu – 20,0 g/l,
 - fosforan dwusodowy – 9,6 g/l,
 - fosforan dwupotasowy – 1,35 g/l,
 - eskulina – 1,0 g/l,
 - chlorek litu – 3,0 g/l.
</t>
  </si>
  <si>
    <r>
      <t xml:space="preserve">• zastosowanie: oznaczanie liczby B-glukuronidazo-dodatnich Escherichia coli
•  granulat;
• skład: 
 - enzymatyczny hydrolizat kazeiny (pepton) - 20,0 g/l;
 - sole żółci nr 3 - 1,5 g/l;
 - sól cykloheksyamonowa kwasu 5-bromo-4-chloro-3-indolylo-β-D- glukuronowy (BCIG) </t>
    </r>
    <r>
      <rPr>
        <sz val="7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 xml:space="preserve">- 0,075g/l;
 - agar- agar 9-18 g/l.
</t>
    </r>
  </si>
  <si>
    <t>• zastosowanie: Salmonella;
• proszek;
• skład:
- pepton z mąki sojowej  - 4,5 g/l;
- chlorek magnezu x 6 wodny - 28,6 g/l (chlorek magnezu odwodniony-13,58 g/l);
- chlorek sodu - 7,2 g/l;
- wodorofosforan dipotasu - 0,18 g/l;
- diwodorofosforan potasu - 1,26 g/l;
- zieleń malachitowa - 0,036 g/l.</t>
  </si>
  <si>
    <t>• proszek                                                                                       • zastosowanie: do badań kosmetyków
 Skład g/l: 
 - trypton -15,0 g/l;
 - pepton sojowy - 5,0 g/l; 
 - tween 80 - 5 g/l,
 - triton X100 lub ecosurf - 1,0 g/l;
 - L-cystyna - 0,7 g/l; 
 - chlorek sodu - 4,0 g/l; 
 - siarczyn sodu - 0,2 g/l; 
 - lecytyna - 1,0 g/l; 
 - glukoza - 5,5 g/l.</t>
  </si>
  <si>
    <t xml:space="preserve">Agar Bacillus cereus Medium (MYP) 
</t>
  </si>
  <si>
    <t xml:space="preserve">Agar Oxford
</t>
  </si>
  <si>
    <t xml:space="preserve">Agar Oxford
</t>
  </si>
  <si>
    <t>• zastosowanie:Campylobacter spp.;
• gotowe podłoże:
  -ekstrakt mięsny - 10,0 g/l;
  - enzymatyczny hydrolizat tkanek zwierzęcych - 10,0 g/l;
  - enzymatyczny hydrolizat z kazeiny - 3,0 g/l;
  - aktywowany węgiel drzewny - 4,0 g/l;
  - chlorek sodu - 5,0 g/l;
  - dezoksycholan sodu - 1,0 g/l;
  - hydrat siarczanu żelaza (II)- 0,25 g/l;
  - pirogronian sodu - 0,25 g/l;
   -sól sodowa cefoperazonu - 0,032 g/l;
 - amfoterycyna B - 0,01 g/l;
 - agar - 8,0-18,0 g/l; 
• kolor czarny, nieprzeźroczysty.</t>
  </si>
  <si>
    <t xml:space="preserve">• gotowe podłoże:
    - enzymatyczny hydrolizat takanek zwierzęcych (peton) - 23,0 g/l;
  - skrobia rozpuszczalna - 1,0 g/l;
   - chlorek sodu - 5,0 g/l;
   - krew owcza lub końska - 50 ml/l;
   - agar - 8,0-18,0 g/l.
</t>
  </si>
  <si>
    <r>
      <t>• zastosowanie: Salmonella;
• biały proszek;
• zawartość min. 98% (enzymatic), C</t>
    </r>
    <r>
      <rPr>
        <vertAlign val="subscript"/>
        <sz val="10"/>
        <rFont val="Tahoma"/>
        <family val="2"/>
        <charset val="238"/>
      </rPr>
      <t>12</t>
    </r>
    <r>
      <rPr>
        <sz val="10"/>
        <rFont val="Tahoma"/>
        <family val="2"/>
        <charset val="238"/>
      </rPr>
      <t>H</t>
    </r>
    <r>
      <rPr>
        <vertAlign val="subscript"/>
        <sz val="10"/>
        <rFont val="Tahoma"/>
        <family val="2"/>
        <charset val="238"/>
      </rPr>
      <t>15</t>
    </r>
    <r>
      <rPr>
        <sz val="10"/>
        <rFont val="Tahoma"/>
        <family val="2"/>
        <charset val="238"/>
      </rPr>
      <t>NO</t>
    </r>
    <r>
      <rPr>
        <vertAlign val="subscript"/>
        <sz val="10"/>
        <rFont val="Tahoma"/>
        <family val="2"/>
        <charset val="238"/>
      </rPr>
      <t>8</t>
    </r>
    <r>
      <rPr>
        <sz val="10"/>
        <rFont val="Tahoma"/>
        <family val="2"/>
        <charset val="238"/>
      </rPr>
      <t>, warunki przechowywania -20 st.C.</t>
    </r>
  </si>
  <si>
    <t xml:space="preserve">Chromagar O157 Podłoże wybiórcze do izolacji i szybkiej identyfikacji Escherichia coli O157
</t>
  </si>
  <si>
    <t>Okres ważności: 11 tygodnie od daty dostawy</t>
  </si>
  <si>
    <t xml:space="preserve">Podłoże gotowe do hodowlii drobnoustrojów                   
• podłoże na płytce (ø90 mm);
• Skład podłoża w g/l wody destylowanej: 
 - Pepton i ekstrakt drożdżowy 25.0 g                  
 - Suplement selektywny 0,2 g              
 - Mieszanina soli 9,0 g                            
 - Mieszanina chromogenna 2,2 g             
 - Agar 13,0 - 17,0 g.
</t>
  </si>
  <si>
    <t xml:space="preserve">CHROMagar Campylobacter - Podłoże wybiórcze do izolacji Campylobacter spp.
</t>
  </si>
  <si>
    <t xml:space="preserve">Bulion Frasera 
</t>
  </si>
  <si>
    <t xml:space="preserve">Bulion pół-Frasera 
</t>
  </si>
  <si>
    <t xml:space="preserve">•zastosowanie: Salmonella spp;        
•sucha pożywka, proszek
• skład podłoża:
- ekstrakt drożdżowy - 3,0 g/l,
- chlorek sodowy - 5,0 g/l,
- D ksyloza - 3,75 g/l,
- laktoza - 7,5 g/l,
- sacharoza - 7,5 g/l,
- chlorowodorek L- lizyny - 5,0 g/l,
- dezoksycholan sodowy - 1 g/l
- tiosiarczan sodowy - 6,8 g/l, 
- cytrynian amonu i żelaza (III) - 0,8 g/l,
- czerwień fenolowa - 0,08 g/l, 
- agar - 12,0 g – 15,0 g/l.        
</t>
  </si>
  <si>
    <t xml:space="preserve">Podłoże gotowe do izolacji i identyfikacji drobnoustrojów                   
• podłoże na płytce (ø90 mm);
• Skład podłoża w g/l wody destylowanej: 
 - mieszanina chromogenna 1,2 g 
 - pepton z ekstraktem drożdżowym 13,0g 
 - agar 12,0-17,0 g.
                                             </t>
  </si>
  <si>
    <t>Podłoża wzbogacone do przechowywania szczepów wzorcowych i klinicznych o wysokich wymaganiach odżywczych szczególnie dla takich bakterii jak: Neisseria sp., Streptococcus pneumoniae i Haemophilus sp.;
• specyfikacja:
- podłoże na płytce (ø90 mm)
• skład podłoża: 
- peptpone special - 15,0 g,                                                                      - skrobia kukurydziana - 1,0 g,                                                                  - chlorek sodu - 5,0 g,                                                                    - wodorofosforan dipotasu - 4,0 g,                                                                      - diwodorofosforan potasu - 1,0 g,                                                                  - glukoza - 2,0 g,                                                                              - hemoglobina - 10,0 g,                                                                         - witamina B12 - 0,0002 g,                                                                 - L-glutamina - 0,2 g,                                                                             - adenina - 0,02 g,                                                                                 - guanina - 0,0006 g,                                                                              - kwas p-aminobenzoesowy - 0,00026 g,                                                                       - L-cystyna - 0,022 g,                                                    - NAD (koenzym 1) - 0,005 g,                                                                                    - karboksylza - 0,002 g,                                                                            - azotan żelaza - 0,0004 g,                                                                             - tiamina - 0,00006 g,                                                                          - cysteina - 0,518 g,                                                                              - agar - 12,0 g</t>
  </si>
  <si>
    <t>CCDA Selective Medium</t>
  </si>
  <si>
    <r>
      <t>• zastosowanie: do izolacji Campylobacter jejuni, Campulobacter coli, Campylobacter sp. z próbek kału;
• specyfikacja:
- podłoże na płytce (ø90 mm);
• skład podłoża: 
- wyciąg mięsny Lab-Lemco - 10,0 g/l;
- pepton - 10,0 g/l;
- chlorek sodu - 5,0 g/l;
- węgiel bakteriologiczny - 4,0 g/l; 
- hydrolizat kazeiny - 3,0 g/l;
- dezoksycholan sodu - 1,0 g/l;
- siarczan żelaza - 0,25 g/l; 
- pirogronian sodu - 0,25 g/l;
- cefoperazon - 0,032 g/l;
- amfoterycyna B - 0,01 g/l;
- agar 12,0</t>
    </r>
    <r>
      <rPr>
        <sz val="10"/>
        <color theme="1"/>
        <rFont val="Tahoma"/>
        <family val="2"/>
        <charset val="238"/>
      </rPr>
      <t xml:space="preserve"> g/l;
• kolor czarny, nieprzeźroczysty.</t>
    </r>
  </si>
  <si>
    <t xml:space="preserve">Podłoże przeznaczone do wybiórczej izolacji Pseudomonas aeruginosa.;
• specyfikacja:
- podłoże na płytce (ø90 mm);
• skład podłoża: 
- agar - 11,5 g/l;
- pepton żelatynowy - 16,0 g/l
- hydrolizat kazeiny - 10,0 g/l;
- chlorek magnezu - 1,4 g/l; 
- siarczan potasu - 10,0 g/l;
- glicerol - 10 ml/l;
- nalidyksat sodu - 0,015 g/l;
- cetrymid - 0,2 g/l; </t>
  </si>
  <si>
    <t xml:space="preserve">Wybiórcza izolacja i różnicowanie paciorkowców z grupy D.
•speyfikacja:                                                                     
- podłoże na płytce (ø90 mm),
• Skład podłoża w g/l wody destylowanej:                                                                           
- Typton 20,0g
- Ekstrakt drożdżowy	5,0 g
- Żółć wołowa 20,0 g
- Chlorek sodu 5,0 g
- Cytrynian amonu żelaza (III) 0,5 g
- Eskulina 1,0 g
- Azydek sodu 0,55 g
- Agar 10,0 g
- cytrynian sodu 1,0g
</t>
  </si>
  <si>
    <t>Podłoże chromogenne do wstępnej identyfikacji mikroorganizmów poprzez charakterystyczne reakcje barwne kolonii
• speyfikacja:                                                                      
- podłoże na płytce (ø90 mm),kolor kości słoniowej, przeźroczysty
• Skład w g/l wody destylowanej: 
- pepton - 9,0
- mieszanka chromogenna - 17,0
- tryptofan - 1,0
- agar - 10,0</t>
  </si>
  <si>
    <t xml:space="preserve">Agar odżywczy
</t>
  </si>
  <si>
    <t>op.= 
250g</t>
  </si>
  <si>
    <t>• podłoże sypkie;
• skład podłoża:  
  - pepton z kazeiny (trypton) - 6,0 g/l,
  - wyciąg drożdżowy - 3,0 g/l,
  - agar-agar – 12,0 -16,0 g/l.</t>
  </si>
  <si>
    <t xml:space="preserve">• zastosowanie: pożywka wybiórcza do izolacji pałeczek Gramujemnych; 
• postać: proszek
• skład podłoża:
- pepton  - 17,0 g/l;
- pepton z kazeiny - 1,5 g/l;
- pepton z mięsa 1,5 g/l;
- chlorek sodowy- 5,0 g/l;
- mieszanina soli żółciowych- 1,5 g/l;
- czerwień neutralna 0,03 g/l;
- fiolet krystaliczny 0,001 g/l;
- laktoza -10,0 g/l;
- agar-13,0 - 15,0 g/l.
</t>
  </si>
  <si>
    <t xml:space="preserve">Podłoże TSA                      </t>
  </si>
  <si>
    <t xml:space="preserve"> podłoże sypkie
 • Skład podłoża:
- pepton z kazeiny - 15,0  g/l,
- pepton sojowy - 5,0  g/l,
- chlorek sodu - 5,0  g/l,
- agar - 12,0 -15,0 g/l.
</t>
  </si>
  <si>
    <t>• zastosowanie: selektywne namnażanie Salmonella; 
•  proszek beżowy do czerwonego;
• skład: 
 - pepton - 5,0 g/l;
 - ekstrat wołowy - 5,0 g/l;
 - laktoza - 10,0 g/l;
 - żółć wołowa suszona - 8,5 g/l;
 - cytrynian sodu - 8,5 g/l;
 - tiosiarczan(VI) sodu - 8,5 g/l;
 - cytrynian amonu i żelaza(III) - 1,0 g/l;
 - zieleń brylantowa - 0,0003 g/l;
 - czerwień neutralna - 0,025 g/l;
 - agar- 12,0 – 15,0 g/l.</t>
  </si>
  <si>
    <t xml:space="preserve">TSEYA-Agar kazeinowo-sojowy z ekstraktem drożdżowym
</t>
  </si>
  <si>
    <t xml:space="preserve">• proszek, kremowy
• zastosowanie: Listeria monocytogenes                                                                   • skład podłoże: 
  - pepton K - 17,0  g/l
  - pepton SP - 3,0  g/l
  - ekstrakt drozdżowy  - 6,0  g/l
  - chlorek sodu - 5,0  g/l
  - glukoza - 2,5  g/l
  - wodorofosforan di- potasu - 2,5  g/l 
 - agar 12-15 g/l                                                
</t>
  </si>
  <si>
    <t>Podłoże płynne do hodowlii drobnoustrojów;
• specyfikacja:
• sterylne podłoże w probówkach zamykanych plastikowym korkiem
• skład podłoża:
- wyciąg mózgowo-sercowy 17,5 g
- enzymatyczny hydrolizat żelatynowy
10,0 g
- chlorek sodu 5,0 g
- dekstroza 2,0 g
- fosforan disodu 2,5 g.</t>
  </si>
  <si>
    <t>Podłoże do wybiórczej izolacji i hodowli Yersinia enterocolitica;
• specyfikacja:
- podłoże na płytce (ø90 mm);
• skład podłoża: 
- Enzymat. hydrolizat tk. zwierzęcych i roślinnych 3,0 g/l;
- Enzymatyczny hydrolizat żelatyny 17,0 g/l;
- Ekstrakt drożdżowy 2,0 g/l;
- Mannitol 20,0 g/l; 
- Dezoksycholan sodu 0,5 g/l;
-  Chlorek sodu 1,0 g/l;
- Hepatahydrat siarczanu magnezu 0,01 g/l; 
- Pirogronian sodu 2,0 g/l;
- Czerwień obojętna 0,03 g/l;
- agar 12,0 g/l;
- Fiolet krystaliczny 0,001 g/l;
- cefsulodyna 0,015 g/l;
- irgasan 0,004 g/l;
- nowobiocyna 0,0025 g/l;</t>
  </si>
  <si>
    <t>Podłoże przeznaczone do izolacji Salmonella spp.;
• specyfikacja:
- podłoże na płytce (ø90 mm);
• skład podłoża: 
- agar 15,0 g/l;
- mieszanina wzrostowa 6,0 ml/l
- pepton z ekstraktem drożdżowym 8,0 g/l;
- mieszanina chromogenna 1,3 g/l; 
- mieszanina soli 8,5 g/l.</t>
  </si>
  <si>
    <t>BHI AGAR Z TELLURYNEM POTASU</t>
  </si>
  <si>
    <t xml:space="preserve">Podłoże do badania zdolności redukcji tellurynu potasu.
• speyfikacja:                                            
- podłoże na płytce (ø90 mm)
• Skład w g/l wody destylowanej: 
- Wyciąg mózgowo-sercowego 8,0g                                                             -  Telluryn potasu 0,4 g
- Enzymatyczny hydrolizat tkanek zwierzęcych 5,0 g		
- Hydrolizat kazeinowy 16,0 g	
- Glukoza 2,0 g
- Chlorek sodu 5,0 g
- Pirogronian disodu 2,5 g
- Agar - 13,5 g     </t>
  </si>
  <si>
    <t>• zastosowanie: składnik pozywek mikrobiologicznych,                                                
• proszek barwy janożółtej
• pH 2% r-ru 7,0±0,6</t>
  </si>
  <si>
    <t>Bulion mózgowo sercowy</t>
  </si>
  <si>
    <t>Pożywka z glukozą i błękitem bromotymolowym</t>
  </si>
  <si>
    <t xml:space="preserve">Glucose of medium - (pożywka z glukozą i błękitem bromotymolowym)
</t>
  </si>
  <si>
    <t xml:space="preserve">• zastosowanie: do badań potwierdzających Enterobacteriaceae
• skład podłoża:
 - enzymatyczny hydrolizat kazeiny - 2,0 g/l;
 - chlorek sodu - 5,0 g/l;
 - błękit bromotymolowy - 0,08 g/l;
 - wodorofosforan dipotasu - 0,30g/l;
 - glukoza - 10,0 g/l;
 - agar - 3,0 - 4,0 g/l;
</t>
  </si>
  <si>
    <t>Okres ważności: min. 6 miesięcy od daty dostawy.W przypadku okresu ważności krótszego niż 6 miesięcy, wymagane jest min. ¾ okresu ważności deklarowanego przez producenta (zapisanego w certyfikacie jakości lub innm dokumencie do danej partii, o którym mowa w pkt. 1)</t>
  </si>
  <si>
    <t xml:space="preserve">WSSE Oddział Laboratoryjny w Wadowicach ul. Teatralna 2 34-100 Wadowice
</t>
  </si>
  <si>
    <t>TWEEN 80</t>
  </si>
  <si>
    <t>• zastosowanie: rozcieńczalnik</t>
  </si>
  <si>
    <t>op.= 
500 ml</t>
  </si>
  <si>
    <t xml:space="preserve">MKTTn Broth 
</t>
  </si>
  <si>
    <t xml:space="preserve">• zastosowanie: Salmonella;
• proszek
• skład:
 - ekstrakt mięsny - 4,3 g/l;
 - pepton z kazeiny - 8,6  g/l;
 - chlorek sodu - 2,6 g/l;
 - węglan wapnia - 38,7 g/l;
 - tiosiarczan (VI) sodu bezwodny (równoważne 47,8 g tiosiarczanu sodu x 5 H2O) - 30,5 g/l;
 - żółć wołowa - 4,78 g/l;
 - zieleń brylantowa - 0,0096 g/l;
 - nowobiocyna - 0,040 g/l.
</t>
  </si>
  <si>
    <t xml:space="preserve">op.=500g </t>
  </si>
  <si>
    <t>MYP Agar</t>
  </si>
  <si>
    <t xml:space="preserve">• zastosowanie: do badań mikrobiologicznych w kierunku Bacillus cereus;
• postać podłoża:
- granulat;
• skład podłoża:
 - pepton z kazeiny - 10 g/l;
 - ekstrakt mięsny - 1 g/l;
 - D(-)mannitol - 10 g/l;
 - chlorek sodowy - 10 g/l;
 - czerwień fenolowa - 0,025 g/l;
 - agar12,0 -15,0 g/l.
</t>
  </si>
  <si>
    <t>(VRBL) Podłoże agarowe z żółcią, czerwienią obojetną, fioletem krystalicznym</t>
  </si>
  <si>
    <t>• zastosowanie: bakterie z grupy coli;
•proszek;                                        
• skład podłoża:
 - pepton z mięsa ( enzymatyczny hydrolizat tkanek zwierzęcych) – 7,0 g/l;
 - ekstrakt drożdżowy – 3,0 g/l;
 - laktoza – 10,0 g/l;
 - chlorek sodu – 5,0 g/l;
 - mieszanina soli żółciowych – 1,5 g/l;
 - czerwień obojętna – 0,03 g/l;
 - fiolet krystaliczny – 0,002 g/l;
 - agar - 12,0 -18,0 g/l.</t>
  </si>
  <si>
    <t xml:space="preserve">• zastosowanie: do namnażania bakterii Salmonella;
• proszek;  
• skład:
 - enzymatyczny hydrolizat kazeiny - 10 g/l;
 - chlorek sodowy - 5 g/l;
 - wodorofosforan disodowy dodekahydrat - 9 g/l;
 - diwodorofosforan potasowy - 1,5 g/l.
</t>
  </si>
  <si>
    <t>TSI Agar (agar trójcukrowy z żelazem)</t>
  </si>
  <si>
    <t>• proszek;
• skład podłoża: 
- ekstrakt mięsny - 3,0 g/l, 
- ekstrakt drożdżowy - 3,0 g/l, 
- pepton - 20,0 g/l, 
- chlorek sodu - 5,0 g/l, 
- laktoza - 10,0 g/l, 
- sacharoza - 10,0 g/l, 
- glukoza - 1,0 g/l, 
- cytrynian żelazowy - 0,3 g/l, 
- tiosiarczan sodu - 0,3 g/l, 
- czerwień fenolowa - 0,024 g/l, 
- agar - 13,0 - 16,0 g/l.</t>
  </si>
  <si>
    <t xml:space="preserve">Woda peptonowa z tryptofanem
</t>
  </si>
  <si>
    <t xml:space="preserve">• zastosowanie: hodowla przy różnicowaniu bakterii z grupy coli - test na wytwarzanie indolu                                                                      • skład podłoże: 
  - Pepton K - 10,0  g/l;
  - Chlorek sodu - 5,0  g/l;
  - DL-tryptofan - 1,0  g/l.                                                 
</t>
  </si>
  <si>
    <t>op.=
250g</t>
  </si>
  <si>
    <t>Podłoże do wykrywania dekarboksylazy lizyny</t>
  </si>
  <si>
    <t>Postać podłoża: proszek
• Skład podłoża:
 - ekstrakt drożdżowy 3,0 g/l;
- glukoza 1,0 g/l;
- purpura bromokrezolowa 0,015 g/l,
 - chlorowodorek L-lizyny 5,0 g/l</t>
  </si>
  <si>
    <t xml:space="preserve">• zastosowanie: Salmonella; 
•  proszek;
• skład: 
 - pepton - 10,0 g/l;
 - laktoza - 10,0 g/l;
 - żółć wołowa suszona - 8,5 g/l;
 - cytrynian sodu - 8,5 g/l;
 - tiosiarczan(VI) sodu - 8,5 g/l;
 - cytrynian amonu i żelaza(III) - 1,0 g/l;
 - zieleń brylantowa - 0,0003 g/l;
 - czerwień neutralna - 0,025 g/l;
 - agar- 12,0 – 15,0 g/l.
</t>
  </si>
  <si>
    <t>XLD Agar</t>
  </si>
  <si>
    <t>Agar krwawy  podstawa (baza)</t>
  </si>
  <si>
    <t>• zastosowanie:  izolacja drobnoustrojów i określanie hemolizy 
• skład: 
-pepton proteoze (enzymatyczny hydrolizat tkanek zwierzęcych)- 15 g/l;
- ekstrakt drożdzowy - 5,0 g/l;
- ekstrakt (hydrolizat) wątrobowy - 2,5 g/l;
- chlorek sodu 5,0 g/l,
- agar - 9-18 g/l;</t>
  </si>
  <si>
    <t>podłoże BCYE + AB</t>
  </si>
  <si>
    <r>
      <t>Zastosowanie: do oznaczania</t>
    </r>
    <r>
      <rPr>
        <i/>
        <sz val="10"/>
        <rFont val="Tahoma"/>
        <family val="2"/>
        <charset val="238"/>
      </rPr>
      <t xml:space="preserve"> Legionella </t>
    </r>
    <r>
      <rPr>
        <sz val="10"/>
        <rFont val="Tahoma"/>
        <family val="2"/>
        <charset val="238"/>
      </rPr>
      <t>spp. z wody.                                                   
• skład podłoża:
- węgiel aktywny 2,0 g/l,
- ekstrakt drożdżowy 10,0 g/l, 
- agar agar 12,0 -13,0 g/l,
- bufor ACES - 10,0 g/l,
- wodorotlenek potasu – 2,8 g/l,
- pirofosforan żelaza - 0,25 g/l,
- L-chlorowodorek cysteiny - 0,4 g/l,
- α-ketoglutaran – 1,0 g/l,
- siarczan polimyksyny B - 80000 IU,
- sól sodowa cefazoliny - 0,009 g/l,
- pimarcyna (Natamycyna) - 0,07 g/l.</t>
    </r>
  </si>
  <si>
    <t>Palcam Agar</t>
  </si>
  <si>
    <t xml:space="preserve">• zastosowanie: do wykrywania i izolacji Listeria monocytogenes;
• postać podłoża: proszek;
• skład podłoża:
- pepton - 23,0 g/l;                             
- skrobia - 1,0 g/l;
- ekstrakt drożdżowy - 3,0 g/l;
- chlorek sodu - 5,0 g/l; 
- D(-)mannitol - 10,0 g/l;
- cytrynian amonowo-żelazowy (III) - 0,5 g/l;
- glukoza - 0,5 g/l; 
- eskulina - 0,8 g/l;
- chlorek litu - 15,0 g/l;
- czerwień fenolowa - 0,08 g/l;
- agar-agar 13,0-15,0 g/l.
 </t>
  </si>
  <si>
    <t>• zastosowanie: selektywne namnażanie Salmonella;
• postać: proszek
• skład:
- pepton z mąki sojowej  - 4,5 g/l;
- chlorek magnezu  bezwodny 13,4 g/l;
- chlorek sodu - 7,2 g/l;
- wodorofosforan dipotasu - 0,18 g/l;
- diwodorofosforan potasu - 1,26 g/l;
- zieleń malachitowa - 0,036 g/l.</t>
  </si>
  <si>
    <t xml:space="preserve">Pożywka z  tioglikolanem  
</t>
  </si>
  <si>
    <t xml:space="preserve">• zastosowanie: do badań jałowości
• skład podłoża:      
 -  Pepton K-15,00 g/l,
 -  L-cystyna 0,50 g/l,
 -  Glukoza 5,50 g/l ,
 -  Ekstrakt drożdżowy 5,00g/l,                               
 - chlorek sodu 2,50g/l,                                          
 - tioglikolan sodowy 0,50g/l,                           
 - rezazuryna 0,001g/l,                                    
 - agar 0,75g/l. </t>
  </si>
  <si>
    <t xml:space="preserve">Podłoże z żółcią i zielenią brylantową
</t>
  </si>
  <si>
    <t>• zastosowanie: wykrywanie bakterii grupy  Coli;
• skład:
- pepton – 10 g/l;
- żółć wołowa - 20 g/l;
- zieleń brylantynowa – 0,0133 g/l;
- laktoza – 10,0 g/l.</t>
  </si>
  <si>
    <t xml:space="preserve">• proszek, kremowy
• zastosowanie: Salmonella, Enterobacteriaceae                                                               • skład podłoże: 
 - pepton – 5,0 g/l;
- Ekstrakt mięsny (wołowy) - 3,0 g/l;
- Chlorek sodu – 5,00 g/l;
- Agar – 12,0-16,0 g/l.
</t>
  </si>
  <si>
    <t xml:space="preserve">Agar amerykański  </t>
  </si>
  <si>
    <t>• zastosowanie: namnażanie drobnoustrojów
• skład podłoża:                                                    
 - pepton -10,0 g/l
 - ekstrakt mięsny - 3,0 g/l
 - chlorek sodu - 5,0 g/l 
 - agar - 14,0-15,0 g/l.</t>
  </si>
  <si>
    <t>Bulion do badania rozkładu węglowodanów</t>
  </si>
  <si>
    <t>•  skład: 
 - pepton proteose -10,00 g/l; 
 - ekstrakt wołowy - 1,00 g/l; 
 - chlorek sodu - 5,00 g/l; 
 - purpura bromokrezolowa - 0,02 g/l.</t>
  </si>
  <si>
    <t>Podłoże do szybkiego wykrywania fermentacji laktozy</t>
  </si>
  <si>
    <t xml:space="preserve">• zastosowanie: badania mikrobiologiczne,
• skład: 
  - pepton 2,0 g/l, 
  - chlorek sodu 5,0 g/l, 
  - laktoza 100,0 g/l, 
  - purpura bromokrezolowa 0,03 g/l.        </t>
  </si>
  <si>
    <t xml:space="preserve">• zastosowanie: namnażanie Salmonella spp
• postać; proszek kremowy                                                               • skład podłoże: 
 - enzymatyczny hydrolizat kazeiny (pepton) – 10,0 g/l;
- Chlorek sodu – 5,0 g/l;
- wodorofosforan disodowy – 3,5 - 3,6 g/l;
- diwidorofosforan potasowy – 1,5 g/l.
</t>
  </si>
  <si>
    <t xml:space="preserve">Pożywka Mueller-Kauffmann z czterotionianemi nowobiocyną (MKTTn)
</t>
  </si>
  <si>
    <t xml:space="preserve">• zastosowanie: selektywne namnażanie Salmonella spp;
• postać: prosszek jasnozielony;
• skład:
 - ekstrakt mięsny - 4,3 g/l;
 - pepton K - 8,6  g/l;
 - chlorek sodu - 2,6 g/l;
 - węglan wapnia - 38,7 g/l;
 - tiosiarczan (VI) sodu bezwodny (równoważne 47,8 g tiosiarczanu sodu x 5 H2O) - 30,5 g/l;
 - żółć  - 4,78 g/l;
 - zieleń brylantowa - 0,0096 g/l;
 - nowobiocyna - 0,040 g/l.
</t>
  </si>
  <si>
    <t xml:space="preserve">Agar odżywczy (dla Pseudomonas)
</t>
  </si>
  <si>
    <t xml:space="preserve">• zastosowanie: namnazanie bakterii Pseudomonas
• skład podłoża:      
 -  Ekstrakt mięsny-1,0 g/l,
 -  Pepton - 5,0 g/l,
 -  Chlorek sodu - 5,0 g/l ,
 -  Ekstrakt drożdżowy -2,0 g/l,         
 - agar - 12,0-16,0g/l. </t>
  </si>
  <si>
    <t>Ekstrakt mięsny (wołowy)</t>
  </si>
  <si>
    <t>Bulion z tioglikolanem</t>
  </si>
  <si>
    <t xml:space="preserve">• zastosowanie: do hodowli i izolacji bezwzględnych i względnych beztlenowców oraz do testów na jałowość. 
• skład podłoża: 
 - pepton z kazeiny 15,0 g/l; 
 - ekstrakt drożdżowy 5,0 g/l; 
 - glukoza 5,5 g/l; 
 - L-cystyna 0,5 g/l; 
 - chlorek sodowy 2,5 g/l; 
 - tioglikolan sodowy 0,5 g/l. </t>
  </si>
  <si>
    <t>TSC baza</t>
  </si>
  <si>
    <r>
      <t xml:space="preserve">• Zastosowanie: agar do izolacji i określania liczby form wegetatywnych i przetrwalników </t>
    </r>
    <r>
      <rPr>
        <i/>
        <sz val="10"/>
        <rFont val="Tahoma"/>
        <family val="2"/>
        <charset val="238"/>
      </rPr>
      <t>Clostridium perfringens</t>
    </r>
    <r>
      <rPr>
        <sz val="10"/>
        <rFont val="Tahoma"/>
        <family val="2"/>
        <charset val="238"/>
      </rPr>
      <t xml:space="preserve">;
• skład podłoża:
- pepton tryptose 15,0g/l;
- pepton z mąki sojowej 5,0g/l;
- ekstrakt drożdżowy 5,0g/l;                                                 
- disiarczan (IV) sodowy 1,0g/l;                                        
- cytrynian amonu i żelaza (III) 1,0g/l;                                                                                                                                                                 
- agar agar 9,0 -18,0 g/l.               </t>
    </r>
  </si>
  <si>
    <t>Podłoże z żółcią, azydkiem i eskuliną</t>
  </si>
  <si>
    <t xml:space="preserve">• zastosowanie: do wstępnej identyfikacji enterokoków.    
• skład:
 - pepton 3,0 g/l;                             
 - ekstrakt drożdżowy 5,0 g/l;
 - trypton 17,0 g/l;
 - chlorek sodu 5,0 g/l; 
 - azydek sodowy 0,15 g/l; 
 - eskulina 1,0 g/l;                                         
 - cytrynian amonu i żelaza (III) 0,5 g/l;         
 - żółć wołowa 10,0 g/l;
 - agar-agar 8,0-18,0 g/l.    </t>
  </si>
  <si>
    <t>Agar Simmonsa</t>
  </si>
  <si>
    <t xml:space="preserve">• zastosowanie: do identyfikacji pałeczek Enterobacteriaceae;
• skład: 
 - diwodoroortofosforan amonu - 1,0 g/l,
 - wodoroortofosforan dipotasu - 1,0 g/l,
 - chlorek sodu - 5,0 g/l,
 - cytrynian sodu - 2,0 g/l - 2,2 g/l,
 - siarczan magnezu - 0,2 g/l,
 - błękit bromotymolowy - 0,08 g/l - 0,1 g/l,
 - agar- agar -  13,0 - 15,0 g/l.                        </t>
  </si>
  <si>
    <t>Do przygotowania izotonicznego roztworu Ringera czterokrotnie rozcieńczonego</t>
  </si>
  <si>
    <t>op. =
 500 g</t>
  </si>
  <si>
    <t>op. = 
500 g</t>
  </si>
  <si>
    <t>Agar CN dla Pseudomonas</t>
  </si>
  <si>
    <t xml:space="preserve">• podłoże do przechowywania szczepów  o niższych wymaganiach odżywczych;
• specyfikacja:
- podłoża w szczelnie zamkniętej probówce o obj. 3 ml 
• skład podłoża : 
- Enzymatyczny hydrolizat żelatynowy 5,0 g/l;
- wyciąg mięsny 3,0 g/l;
- chlorek sodu - 8,0 g/l;
- agar 15,0 g/l.                                               </t>
  </si>
  <si>
    <t>• podłoże sypkie,
• skład podłoża:  
  - pepton z kazeiny (trypton) - 6,0 g/l,
  - wyciąg drożdżowy - 3,0 g/l,
  - agar-agar – 12,0 -16,0 g/l.</t>
  </si>
  <si>
    <t xml:space="preserve">• zastosowanie: do określania liczby enterokoków w wodzie i innych płynach metodą filtracji membranowej,
• skład podłoża proszek kremowy:
- tryptoza 20,0 g/l;                             
- ekstrakt drożdżowy 5,0 g/l;
- glukoza 2,0 g/l;
- wodorofosforan dipotasowy 4,0 g/l; 
- azydek sodowy 0,4 g/l; 
- TTC (chlorek 2,3,5-trifenylotetrazoliowy)
0,1 g/l;
- agar-agar 10,0-15,0 g/l.
</t>
  </si>
  <si>
    <t xml:space="preserve">• Zastosowanie: wykrywanie, izolacja  i określanie liczby Bacillus cereus
• gotowe podłoże na płytkach Ø 90 mm;
• skład:
 - Enzymatyczny hydrolizat kazeiny – 10g/l;
- Ekstrakt mięsny – 1g/l;
 - Mannitol – 10g/l;
 - Chlorek sodu 10g/l;;
 - Czerwień fenolowa – 0,025g/l
 - Polimyksyna B – 100 000IU;
 - Agar – 12-18 g/l;
 - Emulsja żółtka jaja kurzego – 100 ml.
</t>
  </si>
  <si>
    <r>
      <t xml:space="preserve">• zastosowanie: do izolacji i oznaczania liczby bakterii z gatunku </t>
    </r>
    <r>
      <rPr>
        <i/>
        <sz val="10"/>
        <rFont val="Tahoma"/>
        <family val="2"/>
        <charset val="238"/>
      </rPr>
      <t>Pseudomonas aeruginos</t>
    </r>
    <r>
      <rPr>
        <sz val="10"/>
        <rFont val="Tahoma"/>
        <family val="2"/>
        <charset val="238"/>
      </rPr>
      <t xml:space="preserve">a metodą filtracji membranowej w wodzie.    
• skład:
 - pepton żelatynowy 16,0 g/l;                             
 - pepton kazeinowy 10,0 g/l;
 - siarczan potasu 10,0 g/l;
 - chlorek magnezu 1,40 g/l; 
 - cetrymid 0,20 g/l; 
 - kwas nalidyksowy 0,015 g/l;                                         
 - agar-agar 11,0-18,0 g/l. </t>
    </r>
  </si>
  <si>
    <r>
      <t xml:space="preserve">• Zastosowanie: pożywka chromogenna do oznaczenia liczby bakterii z grupy coli i </t>
    </r>
    <r>
      <rPr>
        <i/>
        <sz val="10"/>
        <rFont val="Tahoma"/>
        <family val="2"/>
        <charset val="238"/>
      </rPr>
      <t>Escherichia coli</t>
    </r>
    <r>
      <rPr>
        <sz val="10"/>
        <rFont val="Tahoma"/>
        <family val="2"/>
        <charset val="238"/>
      </rPr>
      <t xml:space="preserve">;
• skład [g/l]:
- enzymatyczny hydrolizat kazeiny 1,0,
- ekstrakt drożdżowy 2,0,                                                       
- chlorek sodu 5,0,                                        
- dwuwodorofosforan (V) sodu 2,2,                                                  
- wodorofosforan (V) sodu 2,7,                                                  
- pirogronian sodu 1,0,                                                          
- sorbitol 1,0,                                                         
- tryptofan 1,0,                                                              
- Tergitol 0,15,                                                      
- 6-chloro-3-indoksyl-β-D-galaktopiranozyd 0,2,                                                                     
- jednowodna sól cykloheksyloamonowa kwasu 5-bromo-4-chloro-3-indoksyl-β-D-glukoronowego 0,1,                                                   
- izopropylo-β-D-tiogalaktopiranozyd (IPTG) 0,1,                                                           
- agar agar 9,0 -18,0 g/l.               </t>
    </r>
  </si>
  <si>
    <t>• zastosowanie: do gronkowców,                  
• skład podłoża: (g/l):
- Pepton ( enzymatyczny hydrolizat tkanek zwierzęcych) 10,00
- Wyciąg z mózgu cielęcego 12,50
- Wyciąg z serc wołowych 5,00
- Chlorek sodu 5,00
- Glukoza 2,00
- Wodorofosforan disodu 2,50.</t>
  </si>
  <si>
    <t>Dey/Engey - bulion neutralizujący - (D/E neutralizing  broth)</t>
  </si>
  <si>
    <r>
      <t xml:space="preserve"> zastosowanie: do neutralizacji  kosmetyków;
• skład: 
- glukoza - 10 g/l;
</t>
    </r>
    <r>
      <rPr>
        <b/>
        <sz val="10"/>
        <rFont val="Tahoma"/>
        <family val="2"/>
        <charset val="238"/>
      </rPr>
      <t xml:space="preserve">- lecytyna </t>
    </r>
    <r>
      <rPr>
        <sz val="10"/>
        <rFont val="Tahoma"/>
        <family val="2"/>
      </rPr>
      <t xml:space="preserve">- 7,0 g/l;
</t>
    </r>
    <r>
      <rPr>
        <b/>
        <sz val="10"/>
        <rFont val="Tahoma"/>
        <family val="2"/>
        <charset val="238"/>
      </rPr>
      <t>- polisorbat 80</t>
    </r>
    <r>
      <rPr>
        <sz val="10"/>
        <rFont val="Tahoma"/>
        <family val="2"/>
      </rPr>
      <t xml:space="preserve"> -5,0 g/l;
- Na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</rPr>
      <t>S2O₃(tiosiarczan sodu) - 6,0 g/l;
- pepton K - 5,0 g/l;
- NaHSO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</rPr>
      <t xml:space="preserve"> (wodorosiarczan sodu) - 2,5 g/l;
- ekstrakt drożdżowy - 2,5 g/l;
- tioglikolan sodu - 1,0 g/l;
- purpura bromokrezolowa - 0,02 g/l.</t>
    </r>
  </si>
  <si>
    <t>• zastosowanie: skladnik podłoży mikrobiologicznych, wyciąg ze świezego mięsa wołowego
• postać: proszek</t>
  </si>
  <si>
    <t xml:space="preserve">• proszek;                      
• skład podłoża:
- pepton z kazeiny - 15,0  g/l,
- pepton sojowy - 5,0  g/l,
- chlorek sodu - 5,0  g/l,
- agar - 12,0 -15,0 g/l.
</t>
  </si>
  <si>
    <t>37.</t>
  </si>
  <si>
    <t>38.</t>
  </si>
  <si>
    <t>45.</t>
  </si>
  <si>
    <t>47.</t>
  </si>
  <si>
    <t>58.</t>
  </si>
  <si>
    <t>59.</t>
  </si>
  <si>
    <t xml:space="preserve">Ekstrakt drożdżowy </t>
  </si>
  <si>
    <t xml:space="preserve">• zastosowanie: Salmonella spp;        
• sucha pożywka, proszek
• skład podłoża:
- ekstrakt drożdżowy - 3,0 g/l,
- chlorek sodowy - 5,0 g/l,
- D ksyloza - 3,75 g/l,
- laktoza - 7,5 g/l,
- sacharoza - 7,5 g/l,
- chlorowodorek L- lizyny - 5,0 g/l,
- dezoksycholan sodowy - 1 g/l
- tiosiarczan sodowy - 6,8 g/l, 
- cytrynian amonu i żelaza (III) - 0,8 g/l,
- czerwień fenolowa - 0,08 g/l, 
- agar - 12,0 g – 15,0 g/l. </t>
  </si>
  <si>
    <t>zastosowanie: Listeria monocytogenes;
• gotowe podłoże:
- agar Columbia - 39,0 -44,0 g/l;
- eskulina - 1,0 g/l;
- cytrynian żelaza (III) i amonu - 0,5 g/l;
- chlorek litu - 15g/l;
- amfoterycyna B - 0,01 g/l lub cykloheksamid 0,01-0,05 g/l;
- siarczan kolistyny - 0,02 g/l;
- chlorowodorek akryflawiny - 0,005 g/l;
- cefotetan - 0,002 g/l;
- fosfomycyna - 0,01 g/l.</t>
  </si>
  <si>
    <t>zastosowanie: Listeria monocytogenes;
• gotowe podłoże:
- agar Columbia - 39,0 g/l;
- eskulina - 1,0 g/l;
- cytrynian żelaza (III) i amonu - 0,5 g/l;
- chlorek litu - 15g/l;
- amfoterycyna B - 0,01 g/l lub cykloheksamid 0,01-0,05 g/l;
- siarczan kolistyny - 0,02 g/l;
- chlorowodorek akryflawiny - 0,005 g/l;
- cefotetan - 0,002 g/l;
- fosfomycyna - 0,01 g/l.</t>
  </si>
  <si>
    <t xml:space="preserve">• zastosowanie: Listeria monocytogenes;
• gotowe podłoże:
  - pepton mięsny - 5,0 g/l;
  - trypton - 5,0 g/l;
  - ekstrakt mięsny - 5,0 g/l;
  - ekstrakt drożdżowy - 5,0 g/l;
  - chlorek sodu - 20,0 g/l;
  - 2∙hydrat wodorofosforanu disodu - 12,0 g/l;
  - diwodorofosforan potasu - 1,35 g/l;
  - eskulina - 1,0 g/l;
  - chlorek litu - 3,0 g/l;
  - sól sodowa kwasu nalidyksowego - 0,02 g/l;
  - chlorowodorek akryflawiny - 0,025 g/l;
  - cytrynian żelaza (III) i amonu - 0,5 g/l.
</t>
  </si>
  <si>
    <t xml:space="preserve">• zastosowanie: Listeria monocytogenes;
• gotowe podłoże:
  - pepton mięsny - 5,0 g/l;
  - trypton - 5,0 g/l;
  - ekstrakt wołowy - 5,0 g/l;
  - ekstrakt drożdżowy - 5,0 g/l;
  - chlorek sodu - 20,0 g/l;
  - 2∙hydrat wodorofosforanu disodu - 12,0 g/l;
  - wodorofosforan dipotasu - 1,35 g/l;
  - eskulina - 1,0 g/l;
  - chlorek litu - 3,0 g/l;
  - sól sodowa kwasu nalidyksowego - 0,01 g/l;
  - chlorowodorek akryflawiny - 0,0125 g/l.
 - cytrynian żelaza (III) i amonu - 0,5 g/l;
</t>
  </si>
  <si>
    <t xml:space="preserve">• zastosowanie: Listeria monocytogenes;
• gotowe podłoże:
  - pepton mięsny - 5,0 g/l;
  - trypton - 5,0 g/l;
  - ekstrakt wołowy - 5,0 g/l;
  - ekstrakt drożdżowy - 5,0 g/l;
  - chlorek sodu - 20,0 g/l;
  - 2∙hydrat wodorofosforanu disodu - 12,0 g/l;
  - wodorofosforan dipotasu - 1,35 g/l;
  - eskulina - 1,0 g/l;
  - chlorek litu - 3,0 g/l;
  - sól sodowa kwasu nalidyksowego - 0,01 g/l;
  - chlorowodorek akryflawiny - 0,0125 g/l.
 - cytrynian żelaza (III) i amonu - 0,5 g/l.
</t>
  </si>
  <si>
    <t>• skład (za wyjątkiem poz. 22, 28),</t>
  </si>
  <si>
    <t>• ogólną charakterystykę (za wyjątkiem poz. 22, 28),</t>
  </si>
  <si>
    <t>• charakterystykę mikrobiologiczną (w tym wyniki kontroli mikrobiologicznej szczepami odniesienia z kolekcji WDCM i/lub ATCC- za wyjątkiem poz. 4-7, 9, 11, 12, 19-22, 24, 28.</t>
  </si>
  <si>
    <t xml:space="preserve">WSSE w Krakowie  ul. Prądnicka 76, 31-202 Kraków - dla poz. 1, 9, 16-19, 21, 22, 25, 27.
</t>
  </si>
  <si>
    <t xml:space="preserve">WSSE Oddział Laboratoryjny w Tarnowie  ul. Mościckiego 10,  33-100 Tarnów -
dla poz. 2, 4, 7, 8, 10, 12-15, 23, 24, 26
</t>
  </si>
  <si>
    <t xml:space="preserve">WSSE Oddział Laboratoryjny w Wadowicach  ul. Teatralna 2, 34-100 Wadowice - 
dla poz. 3, 5, 6, 11, 20, 28, 
</t>
  </si>
  <si>
    <t>Dla poz. 12-14 okres ważności:  min. 5 tygodni od daty dostawy</t>
  </si>
  <si>
    <t>Dla poz. 6 okres ważności min. 7 tygodni od daty dostawy.</t>
  </si>
  <si>
    <t>Dla poz. 15 okres ważności: min. 11 miesięcy od daty dostawy.</t>
  </si>
  <si>
    <t>Dla poz. 7-11 okres ważności min. 5 miesięcy od daty dostawy.</t>
  </si>
  <si>
    <t>Dla poz. 1-5, 16 okres ważności: min. 11 tygodni  od daty dostawy.</t>
  </si>
  <si>
    <t>WSSE w Krakowie  ul. Prądnicka 76, 31-202 Kraków - dla poz. 1, 4-7, 10, 12</t>
  </si>
  <si>
    <t>WSSE Oddział Laboratoryjny w Tarnowie  ul. Mościckiego 10,  33-100 Tarnów - dla poz. 8, 14.</t>
  </si>
  <si>
    <t xml:space="preserve">WSSE Oddział Laboratoryjny w Wadowicach  ul. Teatralna 2, 34-100 Wadowice - dla poz. 2, 3, 9, 11, 13, 15, 16.
</t>
  </si>
  <si>
    <t>Agar z ksylozą i lizyną (XLD)</t>
  </si>
  <si>
    <t xml:space="preserve">Okres ważności: min. 18  miesięcy od daty dostawy lub min. ¾ okresu ważności deklarowanego przez producenta (zapisanego w certyfikacie jakości lub innm dokumencie do danej partii, o którym mowa w pkt. 1) </t>
  </si>
  <si>
    <r>
      <t>• zastosowanie - skladnik pożywek mikrobiologicznych. Źródło azotu i witamin.         
• Postać żółto-beżowy proszek.                                        
• Rozpuszczalnośc w wodzie (2%) - całkowita.          
• pH 2% r-ru - 7,0</t>
    </r>
    <r>
      <rPr>
        <sz val="10"/>
        <rFont val="Calibri"/>
        <family val="2"/>
        <charset val="238"/>
      </rPr>
      <t>±</t>
    </r>
    <r>
      <rPr>
        <sz val="10"/>
        <rFont val="Tahoma"/>
        <family val="2"/>
        <charset val="238"/>
      </rPr>
      <t xml:space="preserve">0,5   </t>
    </r>
    <r>
      <rPr>
        <sz val="10"/>
        <rFont val="Calibri"/>
        <family val="2"/>
        <charset val="238"/>
      </rPr>
      <t xml:space="preserve">                                                             
</t>
    </r>
    <r>
      <rPr>
        <sz val="10"/>
        <rFont val="Tahoma"/>
        <family val="2"/>
        <charset val="238"/>
      </rPr>
      <t>• Azot całkowity min.10,0%</t>
    </r>
  </si>
  <si>
    <t>Dla poz. 7 - 9 okres ważności min: 3 tygodnie od daty dostawy.</t>
  </si>
  <si>
    <t>Dla poz. 1 - 6 okres ważności min: 11 tygodni od daty dostawy.</t>
  </si>
  <si>
    <t>Dla poz 10 -12 okres ważności min: 6 tygodni od daty dostawy.</t>
  </si>
  <si>
    <t xml:space="preserve">WSSE Oddział Laboratoryjny w Tarnowie  ul. Mościckiego 10,  33-100 Tarnów - dla poz. 2, 5, 8, 11.
</t>
  </si>
  <si>
    <t>WSSE Krakowie  ul. Prądnicka 76, 31-202 Kraków- dla poz 1, 4, 7, 10.</t>
  </si>
  <si>
    <t xml:space="preserve">WSSE Oddział Laboratoryjny w Wadowicach  ul. Teatralna 2, 34-100 Wadowice - dla poz. 3, 6, 9, 12
</t>
  </si>
  <si>
    <t>Okres ważności: min. 11 miesięcy od daty dostawy.</t>
  </si>
  <si>
    <t>Dla poz. 3-6 okres ważności: min. 11 tygodni od daty dostawy.</t>
  </si>
  <si>
    <t>Dla poz. 1-2 okres ważności: min. 11 miesięcy od daty dostawy.</t>
  </si>
  <si>
    <t>Dla poz. 4, 5  okres ważności: min. 6 tygodni od daty dostawy.</t>
  </si>
  <si>
    <t xml:space="preserve">Dla pozostałych okres ważności: min. 18 miesięcy od daty dostawy.W przypadku okresu ważności krótszego niż18 miesięcy, wymagane jest min. ¾ okresu ważności deklarowanego przez producenta (zapisanego w certyfikacie jakości lub innm dokumencie do danej partii, o którym mowa w pkt. 1)
</t>
  </si>
  <si>
    <t>WSSE Kraków  ul. Prądnicka 76, 31-202 Kraków - 1, 3, 4, 7, 9, 11, 13</t>
  </si>
  <si>
    <t xml:space="preserve">WSSE Oddział Laboratoryjny w Tarnowie  ul. Mościckiego 10,  33-100 Tarnów - dla poz. 5  
</t>
  </si>
  <si>
    <t xml:space="preserve">WSSE Oddział Laboratoryjny w Wadowicach ul. Teatralna 2 34-100 Wadowice - dla poz. 2, 6, 8, 10, 12
</t>
  </si>
  <si>
    <t>• skład podłoża - za wyjątkiem poz. 18-20, 23, 27, 46, 47</t>
  </si>
  <si>
    <t>• ogólną charakterystykę podłoża - za wyjątkiem poz. 18-20, 23, 27, 46, 47</t>
  </si>
  <si>
    <t>• charakterystykę mikrobiologiczną (w tym wyniki kontroli mikrobiologicznej szczepami odniesienia z kolekcji WDCM i/lub ATCC - za wyjątkiem poz. 18-20, 23, 26-30, 46, 47, 57-59)</t>
  </si>
  <si>
    <t>WSSE w Krakowie  ul. Prądnicka 76, 31-202 Kraków - dla poz. 1,3, 6, 8, 13-15, 17, 18, 20, 22-24, 26, 28, 33, 36, 40, 47, 48, 51-53, 55, 57.</t>
  </si>
  <si>
    <t>WSSE Oddział Laboratoryjny w Tarnowie  ul. Mościckiego 10,  33-100 Tarnów - dla poz. 2, 4, 5, 7, 10, 11, 19, 21, 29, 32, 34, 35, 38, 39, 42-45, 50, 54, 56, 59.</t>
  </si>
  <si>
    <t xml:space="preserve">WSSE Oddział Laboratoryjny w Wadowicach  ul. Teatralna 2, 34-100 Wadowice - dla poz. 9, 12, 16, 25, 27, 30, 31, 37, 41, 46, 49, 58.
</t>
  </si>
  <si>
    <t>AGZ.272.3.2025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</si>
</sst>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charset val="238"/>
      <scheme val="minor"/>
    </font>
    <font>
      <b/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</font>
    <font>
      <i/>
      <sz val="10"/>
      <name val="Tahoma"/>
      <family val="2"/>
    </font>
    <font>
      <i/>
      <sz val="10"/>
      <name val="Tahoma"/>
      <family val="2"/>
      <charset val="238"/>
    </font>
    <font>
      <sz val="10"/>
      <name val="Tahoma"/>
      <family val="2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i/>
      <sz val="11"/>
      <color rgb="FF7F7F7F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b/>
      <sz val="14"/>
      <color indexed="8"/>
      <name val="Tahoma"/>
      <family val="2"/>
      <charset val="238"/>
    </font>
    <font>
      <sz val="11"/>
      <color indexed="8"/>
      <name val="Czcionka tekstu podstawowego"/>
      <family val="2"/>
      <charset val="238"/>
    </font>
    <font>
      <vertAlign val="subscript"/>
      <sz val="10"/>
      <name val="Tahoma"/>
      <family val="2"/>
      <charset val="238"/>
    </font>
    <font>
      <sz val="7"/>
      <name val="Tahoma"/>
      <family val="2"/>
      <charset val="238"/>
    </font>
    <font>
      <sz val="11"/>
      <name val="Calibri"/>
      <family val="2"/>
      <charset val="238"/>
      <scheme val="minor"/>
    </font>
    <font>
      <sz val="1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zcionka tekstu podstawowego"/>
      <family val="2"/>
      <charset val="238"/>
    </font>
    <font>
      <u/>
      <sz val="14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b/>
      <sz val="14"/>
      <name val="Tahoma"/>
      <family val="2"/>
      <charset val="238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FF"/>
        <bgColor rgb="FFFDEADA"/>
      </patternFill>
    </fill>
    <fill>
      <patternFill patternType="solid">
        <fgColor rgb="FFFFFF99"/>
        <bgColor rgb="FFFDEADA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6" fillId="0" borderId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0"/>
    <xf numFmtId="0" fontId="19" fillId="0" borderId="0"/>
  </cellStyleXfs>
  <cellXfs count="296">
    <xf numFmtId="0" fontId="0" fillId="0" borderId="0" xfId="0"/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top" wrapText="1"/>
    </xf>
    <xf numFmtId="0" fontId="3" fillId="0" borderId="3" xfId="1" applyFont="1" applyBorder="1" applyAlignment="1">
      <alignment vertical="top" wrapText="1"/>
    </xf>
    <xf numFmtId="0" fontId="2" fillId="0" borderId="3" xfId="1" applyFont="1" applyBorder="1" applyAlignment="1" applyProtection="1">
      <alignment horizontal="left" vertical="center" wrapText="1"/>
      <protection locked="0"/>
    </xf>
    <xf numFmtId="0" fontId="2" fillId="0" borderId="3" xfId="1" applyFont="1" applyBorder="1" applyAlignment="1">
      <alignment horizontal="center" vertical="center" wrapText="1"/>
    </xf>
    <xf numFmtId="4" fontId="2" fillId="0" borderId="3" xfId="1" applyNumberFormat="1" applyFont="1" applyBorder="1" applyAlignment="1" applyProtection="1">
      <alignment horizontal="center" vertical="center" wrapText="1"/>
      <protection locked="0"/>
    </xf>
    <xf numFmtId="4" fontId="2" fillId="0" borderId="3" xfId="1" applyNumberFormat="1" applyFont="1" applyBorder="1" applyAlignment="1" applyProtection="1">
      <alignment horizontal="right" vertical="center" wrapText="1"/>
      <protection locked="0"/>
    </xf>
    <xf numFmtId="0" fontId="6" fillId="0" borderId="0" xfId="1" applyProtection="1">
      <protection locked="0"/>
    </xf>
    <xf numFmtId="0" fontId="2" fillId="0" borderId="0" xfId="1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9" fontId="2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2" fillId="4" borderId="3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3" fillId="0" borderId="3" xfId="1" applyFont="1" applyBorder="1" applyAlignment="1">
      <alignment horizontal="left" vertical="top" wrapText="1"/>
    </xf>
    <xf numFmtId="0" fontId="2" fillId="0" borderId="3" xfId="1" applyFont="1" applyBorder="1" applyAlignment="1">
      <alignment vertical="top" wrapText="1"/>
    </xf>
    <xf numFmtId="0" fontId="2" fillId="5" borderId="5" xfId="1" applyFont="1" applyFill="1" applyBorder="1" applyAlignment="1" applyProtection="1">
      <alignment horizontal="center" vertical="center" wrapText="1"/>
      <protection locked="0"/>
    </xf>
    <xf numFmtId="0" fontId="11" fillId="5" borderId="7" xfId="1" applyFont="1" applyFill="1" applyBorder="1" applyAlignment="1" applyProtection="1">
      <alignment horizontal="center" vertical="center" wrapText="1"/>
      <protection locked="0"/>
    </xf>
    <xf numFmtId="0" fontId="11" fillId="5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0" borderId="0" xfId="1" applyFont="1" applyAlignment="1" applyProtection="1">
      <alignment horizontal="left" wrapText="1"/>
      <protection locked="0"/>
    </xf>
    <xf numFmtId="0" fontId="2" fillId="0" borderId="0" xfId="1" applyFont="1" applyProtection="1">
      <protection locked="0"/>
    </xf>
    <xf numFmtId="0" fontId="12" fillId="0" borderId="0" xfId="0" applyFont="1" applyProtection="1"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vertical="top"/>
      <protection locked="0"/>
    </xf>
    <xf numFmtId="4" fontId="3" fillId="0" borderId="9" xfId="1" applyNumberFormat="1" applyFont="1" applyBorder="1" applyAlignment="1" applyProtection="1">
      <alignment horizontal="left" vertical="top" wrapText="1"/>
      <protection locked="0"/>
    </xf>
    <xf numFmtId="4" fontId="2" fillId="0" borderId="9" xfId="1" applyNumberFormat="1" applyFont="1" applyBorder="1" applyAlignment="1" applyProtection="1">
      <alignment horizontal="left" vertical="top" wrapText="1"/>
      <protection locked="0"/>
    </xf>
    <xf numFmtId="4" fontId="2" fillId="0" borderId="3" xfId="1" applyNumberFormat="1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11" fillId="0" borderId="3" xfId="1" applyFont="1" applyBorder="1" applyAlignment="1">
      <alignment horizontal="center" vertical="center" wrapText="1"/>
    </xf>
    <xf numFmtId="0" fontId="2" fillId="5" borderId="19" xfId="1" applyFont="1" applyFill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>
      <alignment horizontal="center" vertical="center" wrapText="1"/>
    </xf>
    <xf numFmtId="0" fontId="2" fillId="7" borderId="3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0" fontId="3" fillId="0" borderId="7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center" vertical="center" wrapText="1"/>
    </xf>
    <xf numFmtId="4" fontId="2" fillId="0" borderId="0" xfId="1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2" fillId="6" borderId="3" xfId="1" applyFont="1" applyFill="1" applyBorder="1" applyAlignment="1">
      <alignment vertical="top" wrapText="1"/>
    </xf>
    <xf numFmtId="9" fontId="2" fillId="0" borderId="0" xfId="1" applyNumberFormat="1" applyFont="1" applyAlignment="1" applyProtection="1">
      <alignment horizontal="center" vertical="top"/>
      <protection locked="0"/>
    </xf>
    <xf numFmtId="2" fontId="2" fillId="0" borderId="0" xfId="1" applyNumberFormat="1" applyFont="1" applyAlignment="1" applyProtection="1">
      <alignment horizontal="center" vertical="top"/>
      <protection locked="0"/>
    </xf>
    <xf numFmtId="4" fontId="2" fillId="0" borderId="0" xfId="1" applyNumberFormat="1" applyFont="1" applyAlignment="1" applyProtection="1">
      <alignment horizontal="center" vertical="top"/>
      <protection locked="0"/>
    </xf>
    <xf numFmtId="4" fontId="3" fillId="0" borderId="11" xfId="0" applyNumberFormat="1" applyFont="1" applyBorder="1" applyAlignment="1" applyProtection="1">
      <alignment horizontal="right" vertical="center" wrapText="1"/>
      <protection locked="0"/>
    </xf>
    <xf numFmtId="0" fontId="17" fillId="0" borderId="0" xfId="2" applyFont="1" applyBorder="1" applyAlignment="1">
      <alignment horizontal="left" vertical="center"/>
    </xf>
    <xf numFmtId="0" fontId="17" fillId="0" borderId="0" xfId="2" applyFont="1" applyBorder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vertical="top"/>
    </xf>
    <xf numFmtId="0" fontId="12" fillId="0" borderId="0" xfId="0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left" wrapText="1"/>
      <protection locked="0"/>
    </xf>
    <xf numFmtId="0" fontId="14" fillId="0" borderId="28" xfId="2" applyBorder="1" applyProtection="1"/>
    <xf numFmtId="0" fontId="0" fillId="0" borderId="18" xfId="0" applyBorder="1"/>
    <xf numFmtId="0" fontId="2" fillId="5" borderId="30" xfId="1" applyFont="1" applyFill="1" applyBorder="1" applyAlignment="1" applyProtection="1">
      <alignment horizontal="center" vertical="center" wrapText="1"/>
      <protection locked="0"/>
    </xf>
    <xf numFmtId="0" fontId="11" fillId="5" borderId="32" xfId="1" applyFont="1" applyFill="1" applyBorder="1" applyAlignment="1" applyProtection="1">
      <alignment horizontal="center" vertical="center" wrapText="1"/>
      <protection locked="0"/>
    </xf>
    <xf numFmtId="0" fontId="2" fillId="0" borderId="33" xfId="1" applyFont="1" applyBorder="1" applyAlignment="1">
      <alignment horizontal="center" vertical="center" wrapText="1"/>
    </xf>
    <xf numFmtId="0" fontId="2" fillId="5" borderId="32" xfId="1" applyFont="1" applyFill="1" applyBorder="1" applyAlignment="1" applyProtection="1">
      <alignment horizontal="center" vertical="center" wrapText="1"/>
      <protection locked="0"/>
    </xf>
    <xf numFmtId="4" fontId="2" fillId="0" borderId="29" xfId="1" applyNumberFormat="1" applyFont="1" applyBorder="1" applyAlignment="1" applyProtection="1">
      <alignment horizontal="center" vertical="center" wrapText="1"/>
      <protection locked="0"/>
    </xf>
    <xf numFmtId="4" fontId="2" fillId="0" borderId="29" xfId="1" applyNumberFormat="1" applyFont="1" applyBorder="1" applyAlignment="1" applyProtection="1">
      <alignment horizontal="right" vertical="center" wrapText="1"/>
      <protection locked="0"/>
    </xf>
    <xf numFmtId="0" fontId="3" fillId="3" borderId="9" xfId="0" applyFont="1" applyFill="1" applyBorder="1" applyAlignment="1">
      <alignment horizontal="center" vertical="top" wrapText="1"/>
    </xf>
    <xf numFmtId="0" fontId="3" fillId="0" borderId="29" xfId="3" applyFont="1" applyBorder="1" applyAlignment="1">
      <alignment horizontal="left" vertical="top" wrapText="1"/>
    </xf>
    <xf numFmtId="0" fontId="2" fillId="0" borderId="29" xfId="3" applyFont="1" applyBorder="1" applyAlignment="1">
      <alignment horizontal="left" vertical="top" wrapText="1"/>
    </xf>
    <xf numFmtId="0" fontId="2" fillId="11" borderId="29" xfId="3" applyFont="1" applyFill="1" applyBorder="1" applyAlignment="1" applyProtection="1">
      <alignment horizontal="center" vertical="center" wrapText="1"/>
      <protection locked="0"/>
    </xf>
    <xf numFmtId="0" fontId="2" fillId="10" borderId="29" xfId="3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2" fillId="6" borderId="3" xfId="1" applyFont="1" applyFill="1" applyBorder="1" applyAlignment="1">
      <alignment horizontal="left" vertical="top" wrapText="1"/>
    </xf>
    <xf numFmtId="4" fontId="3" fillId="7" borderId="3" xfId="1" applyNumberFormat="1" applyFont="1" applyFill="1" applyBorder="1" applyAlignment="1" applyProtection="1">
      <alignment horizontal="left" vertical="top" wrapText="1"/>
      <protection locked="0"/>
    </xf>
    <xf numFmtId="0" fontId="3" fillId="3" borderId="9" xfId="0" applyFont="1" applyFill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2" fillId="0" borderId="9" xfId="1" applyFont="1" applyBorder="1" applyAlignment="1">
      <alignment vertical="top" wrapText="1"/>
    </xf>
    <xf numFmtId="0" fontId="2" fillId="0" borderId="34" xfId="1" applyFont="1" applyBorder="1" applyAlignment="1">
      <alignment horizontal="center" vertical="center" wrapText="1"/>
    </xf>
    <xf numFmtId="0" fontId="2" fillId="5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vertical="top"/>
      <protection locked="0"/>
    </xf>
    <xf numFmtId="0" fontId="13" fillId="0" borderId="3" xfId="1" applyFont="1" applyBorder="1" applyAlignment="1">
      <alignment vertical="top" wrapText="1"/>
    </xf>
    <xf numFmtId="0" fontId="2" fillId="5" borderId="7" xfId="1" applyFont="1" applyFill="1" applyBorder="1" applyAlignment="1" applyProtection="1">
      <alignment horizontal="center" vertical="center" wrapText="1"/>
      <protection locked="0"/>
    </xf>
    <xf numFmtId="0" fontId="2" fillId="0" borderId="31" xfId="1" applyFont="1" applyBorder="1" applyAlignment="1" applyProtection="1">
      <alignment horizontal="left" vertical="center" wrapText="1"/>
      <protection locked="0"/>
    </xf>
    <xf numFmtId="4" fontId="2" fillId="0" borderId="31" xfId="1" applyNumberFormat="1" applyFont="1" applyBorder="1" applyAlignment="1" applyProtection="1">
      <alignment horizontal="right" vertical="center" wrapText="1"/>
      <protection locked="0"/>
    </xf>
    <xf numFmtId="4" fontId="3" fillId="7" borderId="3" xfId="1" applyNumberFormat="1" applyFont="1" applyFill="1" applyBorder="1" applyAlignment="1" applyProtection="1">
      <alignment vertical="top" wrapText="1"/>
      <protection locked="0"/>
    </xf>
    <xf numFmtId="4" fontId="2" fillId="7" borderId="3" xfId="1" applyNumberFormat="1" applyFont="1" applyFill="1" applyBorder="1" applyAlignment="1" applyProtection="1">
      <alignment vertical="top" wrapText="1"/>
      <protection locked="0"/>
    </xf>
    <xf numFmtId="4" fontId="2" fillId="0" borderId="7" xfId="1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top" wrapText="1"/>
    </xf>
    <xf numFmtId="0" fontId="10" fillId="0" borderId="0" xfId="0" applyFont="1" applyProtection="1">
      <protection locked="0"/>
    </xf>
    <xf numFmtId="0" fontId="11" fillId="0" borderId="3" xfId="1" applyFont="1" applyBorder="1" applyAlignment="1">
      <alignment vertical="top" wrapText="1"/>
    </xf>
    <xf numFmtId="0" fontId="3" fillId="0" borderId="31" xfId="1" applyFont="1" applyBorder="1" applyAlignment="1">
      <alignment vertical="top" wrapText="1"/>
    </xf>
    <xf numFmtId="0" fontId="3" fillId="7" borderId="31" xfId="0" applyFont="1" applyFill="1" applyBorder="1" applyAlignment="1">
      <alignment horizontal="left" vertical="top" wrapText="1"/>
    </xf>
    <xf numFmtId="4" fontId="7" fillId="0" borderId="9" xfId="1" applyNumberFormat="1" applyFont="1" applyBorder="1" applyAlignment="1" applyProtection="1">
      <alignment horizontal="left" vertical="top" wrapText="1"/>
      <protection locked="0"/>
    </xf>
    <xf numFmtId="4" fontId="10" fillId="0" borderId="9" xfId="1" applyNumberFormat="1" applyFont="1" applyBorder="1" applyAlignment="1" applyProtection="1">
      <alignment horizontal="left" vertical="top" wrapText="1"/>
      <protection locked="0"/>
    </xf>
    <xf numFmtId="0" fontId="10" fillId="0" borderId="3" xfId="1" applyFont="1" applyBorder="1" applyAlignment="1">
      <alignment horizontal="center" vertical="center" wrapText="1"/>
    </xf>
    <xf numFmtId="0" fontId="10" fillId="4" borderId="3" xfId="1" applyFont="1" applyFill="1" applyBorder="1" applyAlignment="1" applyProtection="1">
      <alignment horizontal="center" vertical="center" wrapText="1"/>
      <protection locked="0"/>
    </xf>
    <xf numFmtId="4" fontId="10" fillId="0" borderId="3" xfId="1" applyNumberFormat="1" applyFont="1" applyBorder="1" applyAlignment="1" applyProtection="1">
      <alignment horizontal="center" vertical="center" wrapText="1"/>
      <protection locked="0"/>
    </xf>
    <xf numFmtId="4" fontId="10" fillId="0" borderId="3" xfId="1" applyNumberFormat="1" applyFont="1" applyBorder="1" applyAlignment="1" applyProtection="1">
      <alignment horizontal="right" vertical="center" wrapText="1"/>
      <protection locked="0"/>
    </xf>
    <xf numFmtId="4" fontId="7" fillId="7" borderId="3" xfId="1" applyNumberFormat="1" applyFont="1" applyFill="1" applyBorder="1" applyAlignment="1" applyProtection="1">
      <alignment horizontal="left" vertical="top" wrapText="1"/>
      <protection locked="0"/>
    </xf>
    <xf numFmtId="0" fontId="10" fillId="7" borderId="3" xfId="1" applyFont="1" applyFill="1" applyBorder="1" applyAlignment="1" applyProtection="1">
      <alignment horizontal="left" vertical="top" wrapText="1"/>
      <protection locked="0"/>
    </xf>
    <xf numFmtId="0" fontId="10" fillId="0" borderId="3" xfId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vertical="top" wrapText="1"/>
    </xf>
    <xf numFmtId="0" fontId="2" fillId="9" borderId="3" xfId="1" applyFont="1" applyFill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>
      <alignment horizontal="left" vertical="top" wrapText="1"/>
    </xf>
    <xf numFmtId="0" fontId="10" fillId="8" borderId="3" xfId="1" applyFont="1" applyFill="1" applyBorder="1" applyAlignment="1" applyProtection="1">
      <alignment horizontal="center" vertical="center" wrapText="1"/>
      <protection locked="0"/>
    </xf>
    <xf numFmtId="4" fontId="7" fillId="0" borderId="3" xfId="1" applyNumberFormat="1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4" fontId="10" fillId="0" borderId="7" xfId="1" applyNumberFormat="1" applyFont="1" applyBorder="1" applyAlignment="1" applyProtection="1">
      <alignment horizontal="center" vertical="center" wrapText="1"/>
      <protection locked="0"/>
    </xf>
    <xf numFmtId="0" fontId="10" fillId="5" borderId="7" xfId="1" applyFont="1" applyFill="1" applyBorder="1" applyAlignment="1" applyProtection="1">
      <alignment horizontal="center" vertical="center" wrapText="1"/>
      <protection locked="0"/>
    </xf>
    <xf numFmtId="4" fontId="7" fillId="0" borderId="3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center" vertical="top"/>
    </xf>
    <xf numFmtId="4" fontId="3" fillId="0" borderId="3" xfId="1" applyNumberFormat="1" applyFont="1" applyBorder="1" applyAlignment="1" applyProtection="1">
      <alignment horizontal="left" vertical="top" wrapText="1"/>
      <protection locked="0"/>
    </xf>
    <xf numFmtId="4" fontId="2" fillId="7" borderId="3" xfId="1" applyNumberFormat="1" applyFont="1" applyFill="1" applyBorder="1" applyAlignment="1" applyProtection="1">
      <alignment horizontal="center" vertical="center" wrapText="1"/>
      <protection locked="0"/>
    </xf>
    <xf numFmtId="4" fontId="10" fillId="0" borderId="3" xfId="1" applyNumberFormat="1" applyFont="1" applyBorder="1" applyAlignment="1" applyProtection="1">
      <alignment horizontal="left" vertical="top" wrapText="1"/>
      <protection locked="0"/>
    </xf>
    <xf numFmtId="0" fontId="22" fillId="0" borderId="0" xfId="0" applyFont="1"/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top"/>
      <protection locked="0"/>
    </xf>
    <xf numFmtId="0" fontId="23" fillId="0" borderId="0" xfId="0" applyFont="1" applyProtection="1">
      <protection locked="0"/>
    </xf>
    <xf numFmtId="0" fontId="22" fillId="0" borderId="18" xfId="0" applyFont="1" applyBorder="1"/>
    <xf numFmtId="0" fontId="24" fillId="0" borderId="0" xfId="0" applyFont="1"/>
    <xf numFmtId="0" fontId="2" fillId="0" borderId="0" xfId="3" applyFont="1" applyBorder="1" applyAlignment="1" applyProtection="1">
      <alignment vertical="top"/>
      <protection locked="0"/>
    </xf>
    <xf numFmtId="0" fontId="24" fillId="0" borderId="0" xfId="0" applyFont="1" applyProtection="1">
      <protection locked="0"/>
    </xf>
    <xf numFmtId="0" fontId="2" fillId="0" borderId="0" xfId="3" applyFont="1" applyBorder="1" applyAlignment="1" applyProtection="1">
      <alignment horizontal="left" vertical="top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>
      <alignment horizontal="center" vertical="top" wrapText="1"/>
    </xf>
    <xf numFmtId="0" fontId="10" fillId="0" borderId="9" xfId="1" applyFont="1" applyBorder="1" applyAlignment="1" applyProtection="1">
      <alignment horizontal="left" vertical="center" wrapText="1"/>
      <protection locked="0"/>
    </xf>
    <xf numFmtId="4" fontId="10" fillId="0" borderId="9" xfId="1" applyNumberFormat="1" applyFont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>
      <alignment horizontal="center" vertical="top"/>
    </xf>
    <xf numFmtId="0" fontId="3" fillId="3" borderId="31" xfId="0" applyFont="1" applyFill="1" applyBorder="1" applyAlignment="1">
      <alignment horizontal="center" vertical="top" wrapText="1"/>
    </xf>
    <xf numFmtId="0" fontId="3" fillId="7" borderId="3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left" vertical="top" wrapText="1"/>
      <protection locked="0"/>
    </xf>
    <xf numFmtId="0" fontId="10" fillId="0" borderId="3" xfId="1" applyFont="1" applyBorder="1" applyAlignment="1" applyProtection="1">
      <alignment horizontal="left" vertical="center" wrapText="1"/>
      <protection locked="0"/>
    </xf>
    <xf numFmtId="0" fontId="10" fillId="8" borderId="5" xfId="0" applyFont="1" applyFill="1" applyBorder="1" applyAlignment="1">
      <alignment horizontal="center" vertical="center"/>
    </xf>
    <xf numFmtId="4" fontId="2" fillId="0" borderId="9" xfId="1" applyNumberFormat="1" applyFont="1" applyBorder="1" applyAlignment="1" applyProtection="1">
      <alignment horizontal="right" vertical="center" wrapText="1"/>
      <protection locked="0"/>
    </xf>
    <xf numFmtId="4" fontId="2" fillId="0" borderId="9" xfId="1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2" fillId="0" borderId="9" xfId="1" applyFont="1" applyBorder="1" applyAlignment="1" applyProtection="1">
      <alignment horizontal="left" vertical="center" wrapText="1"/>
      <protection locked="0"/>
    </xf>
    <xf numFmtId="0" fontId="2" fillId="8" borderId="7" xfId="0" applyFont="1" applyFill="1" applyBorder="1" applyAlignment="1">
      <alignment horizontal="center" vertical="center"/>
    </xf>
    <xf numFmtId="0" fontId="2" fillId="0" borderId="24" xfId="1" applyFont="1" applyBorder="1" applyAlignment="1">
      <alignment horizontal="left" vertical="top" wrapText="1"/>
    </xf>
    <xf numFmtId="0" fontId="3" fillId="0" borderId="11" xfId="1" applyFont="1" applyBorder="1" applyAlignment="1">
      <alignment horizontal="left" vertical="top" wrapText="1"/>
    </xf>
    <xf numFmtId="0" fontId="3" fillId="0" borderId="35" xfId="1" applyFont="1" applyBorder="1" applyAlignment="1">
      <alignment horizontal="left" vertical="top" wrapText="1"/>
    </xf>
    <xf numFmtId="0" fontId="2" fillId="6" borderId="31" xfId="1" applyFont="1" applyFill="1" applyBorder="1" applyAlignment="1">
      <alignment vertical="top" wrapText="1"/>
    </xf>
    <xf numFmtId="0" fontId="2" fillId="6" borderId="11" xfId="1" applyFont="1" applyFill="1" applyBorder="1" applyAlignment="1">
      <alignment vertical="top" wrapText="1"/>
    </xf>
    <xf numFmtId="0" fontId="3" fillId="0" borderId="11" xfId="1" applyFont="1" applyBorder="1" applyAlignment="1">
      <alignment vertical="top" wrapText="1"/>
    </xf>
    <xf numFmtId="0" fontId="3" fillId="3" borderId="31" xfId="0" applyFont="1" applyFill="1" applyBorder="1" applyAlignment="1">
      <alignment vertical="top" wrapText="1"/>
    </xf>
    <xf numFmtId="0" fontId="2" fillId="0" borderId="3" xfId="0" applyFont="1" applyBorder="1"/>
    <xf numFmtId="0" fontId="3" fillId="3" borderId="3" xfId="0" applyFont="1" applyFill="1" applyBorder="1" applyAlignment="1">
      <alignment vertical="top" wrapText="1"/>
    </xf>
    <xf numFmtId="4" fontId="3" fillId="0" borderId="3" xfId="1" applyNumberFormat="1" applyFont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4" fontId="3" fillId="0" borderId="25" xfId="1" applyNumberFormat="1" applyFont="1" applyBorder="1" applyAlignment="1" applyProtection="1">
      <alignment horizontal="left" vertical="top" wrapText="1"/>
      <protection locked="0"/>
    </xf>
    <xf numFmtId="0" fontId="3" fillId="0" borderId="31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left" vertical="top" wrapText="1"/>
    </xf>
    <xf numFmtId="0" fontId="2" fillId="7" borderId="9" xfId="1" applyFont="1" applyFill="1" applyBorder="1" applyAlignment="1">
      <alignment horizontal="left" vertical="top" wrapText="1"/>
    </xf>
    <xf numFmtId="4" fontId="3" fillId="0" borderId="31" xfId="1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0" fontId="26" fillId="5" borderId="3" xfId="0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3" fillId="0" borderId="0" xfId="0" applyFont="1" applyProtection="1">
      <protection locked="0"/>
    </xf>
    <xf numFmtId="0" fontId="22" fillId="0" borderId="0" xfId="0" applyFont="1" applyAlignment="1">
      <alignment horizontal="center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8" fillId="0" borderId="0" xfId="0" applyFont="1"/>
    <xf numFmtId="0" fontId="27" fillId="0" borderId="0" xfId="2" applyFont="1" applyBorder="1" applyAlignment="1">
      <alignment horizontal="left" vertical="top"/>
    </xf>
    <xf numFmtId="0" fontId="29" fillId="0" borderId="0" xfId="0" applyFont="1" applyAlignment="1">
      <alignment horizontal="center" vertical="top"/>
    </xf>
    <xf numFmtId="0" fontId="10" fillId="7" borderId="9" xfId="1" applyFont="1" applyFill="1" applyBorder="1" applyAlignment="1">
      <alignment horizontal="left" vertical="top" wrapText="1"/>
    </xf>
    <xf numFmtId="0" fontId="10" fillId="0" borderId="0" xfId="0" applyFont="1"/>
    <xf numFmtId="0" fontId="30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6" fillId="0" borderId="0" xfId="1" applyAlignment="1" applyProtection="1">
      <alignment vertical="top"/>
      <protection locked="0"/>
    </xf>
    <xf numFmtId="0" fontId="3" fillId="0" borderId="9" xfId="0" applyFont="1" applyBorder="1" applyAlignment="1">
      <alignment horizontal="left" vertical="top" wrapText="1"/>
    </xf>
    <xf numFmtId="4" fontId="3" fillId="0" borderId="36" xfId="1" applyNumberFormat="1" applyFont="1" applyBorder="1" applyAlignment="1" applyProtection="1">
      <alignment horizontal="left" vertical="top" wrapText="1"/>
      <protection locked="0"/>
    </xf>
    <xf numFmtId="0" fontId="2" fillId="6" borderId="35" xfId="1" applyFont="1" applyFill="1" applyBorder="1" applyAlignment="1">
      <alignment horizontal="left" vertical="top" wrapText="1"/>
    </xf>
    <xf numFmtId="0" fontId="2" fillId="0" borderId="9" xfId="0" applyFont="1" applyBorder="1" applyAlignment="1">
      <alignment vertical="top" wrapText="1"/>
    </xf>
    <xf numFmtId="0" fontId="2" fillId="7" borderId="36" xfId="1" applyFont="1" applyFill="1" applyBorder="1" applyAlignment="1" applyProtection="1">
      <alignment horizontal="left" vertical="top" wrapText="1"/>
      <protection locked="0"/>
    </xf>
    <xf numFmtId="0" fontId="27" fillId="0" borderId="0" xfId="2" applyFont="1" applyFill="1" applyBorder="1" applyAlignment="1">
      <alignment horizontal="left"/>
    </xf>
    <xf numFmtId="0" fontId="29" fillId="0" borderId="0" xfId="0" applyFont="1" applyAlignment="1">
      <alignment horizontal="center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vertical="top" wrapText="1"/>
      <protection locked="0"/>
    </xf>
    <xf numFmtId="4" fontId="10" fillId="0" borderId="3" xfId="1" applyNumberFormat="1" applyFont="1" applyBorder="1" applyAlignment="1" applyProtection="1">
      <alignment vertical="top" wrapText="1"/>
      <protection locked="0"/>
    </xf>
    <xf numFmtId="0" fontId="7" fillId="7" borderId="11" xfId="0" applyFont="1" applyFill="1" applyBorder="1" applyAlignment="1" applyProtection="1">
      <alignment horizontal="left" vertical="top" wrapText="1"/>
      <protection locked="0"/>
    </xf>
    <xf numFmtId="0" fontId="10" fillId="3" borderId="11" xfId="0" applyFont="1" applyFill="1" applyBorder="1" applyAlignment="1" applyProtection="1">
      <alignment horizontal="left" vertical="top" wrapText="1"/>
      <protection locked="0"/>
    </xf>
    <xf numFmtId="4" fontId="10" fillId="0" borderId="9" xfId="1" applyNumberFormat="1" applyFont="1" applyBorder="1" applyAlignment="1" applyProtection="1">
      <alignment vertical="top" wrapText="1"/>
      <protection locked="0"/>
    </xf>
    <xf numFmtId="4" fontId="7" fillId="0" borderId="31" xfId="1" applyNumberFormat="1" applyFont="1" applyBorder="1" applyAlignment="1" applyProtection="1">
      <alignment horizontal="left" vertical="top" wrapText="1"/>
      <protection locked="0"/>
    </xf>
    <xf numFmtId="0" fontId="2" fillId="6" borderId="0" xfId="1" applyFont="1" applyFill="1" applyAlignment="1">
      <alignment horizontal="left" vertical="top" wrapText="1"/>
    </xf>
    <xf numFmtId="0" fontId="7" fillId="3" borderId="3" xfId="1" applyFont="1" applyFill="1" applyBorder="1" applyAlignment="1" applyProtection="1">
      <alignment horizontal="left" vertical="top" wrapText="1"/>
      <protection locked="0"/>
    </xf>
    <xf numFmtId="0" fontId="10" fillId="3" borderId="3" xfId="4" applyFont="1" applyFill="1" applyBorder="1" applyAlignment="1" applyProtection="1">
      <alignment vertical="top" wrapText="1"/>
      <protection locked="0"/>
    </xf>
    <xf numFmtId="4" fontId="7" fillId="0" borderId="5" xfId="1" applyNumberFormat="1" applyFont="1" applyBorder="1" applyAlignment="1" applyProtection="1">
      <alignment horizontal="left" vertical="top" wrapText="1"/>
      <protection locked="0"/>
    </xf>
    <xf numFmtId="0" fontId="2" fillId="6" borderId="5" xfId="1" applyFont="1" applyFill="1" applyBorder="1" applyAlignment="1">
      <alignment horizontal="left" vertical="top" wrapText="1"/>
    </xf>
    <xf numFmtId="0" fontId="3" fillId="0" borderId="36" xfId="1" applyFont="1" applyBorder="1" applyAlignment="1">
      <alignment vertical="top" wrapText="1"/>
    </xf>
    <xf numFmtId="0" fontId="2" fillId="0" borderId="36" xfId="1" applyFont="1" applyBorder="1" applyAlignment="1">
      <alignment vertical="top" wrapText="1"/>
    </xf>
    <xf numFmtId="4" fontId="7" fillId="0" borderId="36" xfId="1" applyNumberFormat="1" applyFont="1" applyBorder="1" applyAlignment="1" applyProtection="1">
      <alignment horizontal="left" vertical="top" wrapText="1"/>
      <protection locked="0"/>
    </xf>
    <xf numFmtId="0" fontId="10" fillId="0" borderId="36" xfId="1" applyFont="1" applyBorder="1" applyAlignment="1" applyProtection="1">
      <alignment horizontal="left" vertical="top" wrapText="1"/>
      <protection locked="0"/>
    </xf>
    <xf numFmtId="0" fontId="10" fillId="3" borderId="3" xfId="0" applyFont="1" applyFill="1" applyBorder="1" applyAlignment="1" applyProtection="1">
      <alignment horizontal="left" vertical="top" wrapText="1"/>
      <protection locked="0"/>
    </xf>
    <xf numFmtId="0" fontId="2" fillId="0" borderId="37" xfId="0" applyFont="1" applyBorder="1"/>
    <xf numFmtId="0" fontId="3" fillId="3" borderId="36" xfId="0" applyFont="1" applyFill="1" applyBorder="1" applyAlignment="1">
      <alignment vertical="top" wrapText="1"/>
    </xf>
    <xf numFmtId="4" fontId="3" fillId="7" borderId="36" xfId="1" applyNumberFormat="1" applyFont="1" applyFill="1" applyBorder="1" applyAlignment="1" applyProtection="1">
      <alignment vertical="top" wrapText="1"/>
      <protection locked="0"/>
    </xf>
    <xf numFmtId="0" fontId="27" fillId="0" borderId="0" xfId="2" applyFont="1" applyBorder="1" applyAlignment="1">
      <alignment horizontal="left"/>
    </xf>
    <xf numFmtId="0" fontId="22" fillId="0" borderId="0" xfId="0" applyFont="1" applyAlignment="1">
      <alignment horizontal="center" vertical="top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11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19" xfId="1" applyFont="1" applyBorder="1" applyAlignment="1">
      <alignment horizontal="left" vertical="top" wrapText="1"/>
    </xf>
    <xf numFmtId="0" fontId="2" fillId="6" borderId="31" xfId="1" applyFont="1" applyFill="1" applyBorder="1" applyAlignment="1">
      <alignment horizontal="left" vertical="top" wrapText="1"/>
    </xf>
    <xf numFmtId="0" fontId="15" fillId="0" borderId="0" xfId="0" applyFont="1"/>
    <xf numFmtId="0" fontId="3" fillId="0" borderId="0" xfId="1" applyFont="1" applyAlignment="1" applyProtection="1">
      <alignment horizontal="center" vertical="top" wrapText="1"/>
      <protection locked="0"/>
    </xf>
    <xf numFmtId="0" fontId="23" fillId="0" borderId="0" xfId="0" applyFont="1" applyAlignment="1" applyProtection="1">
      <alignment vertical="top"/>
      <protection locked="0"/>
    </xf>
    <xf numFmtId="0" fontId="14" fillId="0" borderId="0" xfId="2" applyBorder="1" applyProtection="1"/>
    <xf numFmtId="0" fontId="2" fillId="8" borderId="3" xfId="1" applyFont="1" applyFill="1" applyBorder="1" applyAlignment="1" applyProtection="1">
      <alignment horizontal="center" vertical="center" wrapText="1"/>
      <protection locked="0"/>
    </xf>
    <xf numFmtId="0" fontId="2" fillId="9" borderId="31" xfId="1" applyFont="1" applyFill="1" applyBorder="1" applyAlignment="1" applyProtection="1">
      <alignment horizontal="center" vertical="center" wrapText="1"/>
      <protection locked="0"/>
    </xf>
    <xf numFmtId="0" fontId="3" fillId="0" borderId="36" xfId="1" applyFont="1" applyBorder="1" applyAlignment="1">
      <alignment horizontal="center" vertical="top"/>
    </xf>
    <xf numFmtId="0" fontId="0" fillId="0" borderId="16" xfId="0" applyBorder="1"/>
    <xf numFmtId="0" fontId="14" fillId="0" borderId="26" xfId="2" applyBorder="1" applyProtection="1"/>
    <xf numFmtId="0" fontId="0" fillId="0" borderId="17" xfId="0" applyBorder="1"/>
    <xf numFmtId="0" fontId="14" fillId="0" borderId="27" xfId="2" applyBorder="1" applyProtection="1"/>
    <xf numFmtId="0" fontId="22" fillId="0" borderId="17" xfId="0" applyFont="1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1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10" xfId="0" applyFont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25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3" fillId="0" borderId="3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top" wrapText="1"/>
    </xf>
    <xf numFmtId="0" fontId="3" fillId="0" borderId="12" xfId="0" applyFont="1" applyBorder="1" applyAlignment="1" applyProtection="1">
      <alignment horizontal="right" vertical="center"/>
      <protection locked="0"/>
    </xf>
    <xf numFmtId="0" fontId="2" fillId="0" borderId="13" xfId="0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12" borderId="0" xfId="0" applyFont="1" applyFill="1" applyAlignment="1" applyProtection="1">
      <alignment horizontal="center" vertical="center"/>
      <protection locked="0"/>
    </xf>
    <xf numFmtId="0" fontId="3" fillId="0" borderId="31" xfId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right" vertical="center"/>
      <protection locked="0"/>
    </xf>
    <xf numFmtId="0" fontId="7" fillId="0" borderId="12" xfId="0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 applyProtection="1">
      <alignment horizontal="right" vertical="center"/>
      <protection locked="0"/>
    </xf>
    <xf numFmtId="0" fontId="7" fillId="0" borderId="15" xfId="0" applyFont="1" applyBorder="1" applyAlignment="1" applyProtection="1">
      <alignment horizontal="right" vertical="center"/>
      <protection locked="0"/>
    </xf>
    <xf numFmtId="0" fontId="2" fillId="0" borderId="0" xfId="3" applyFont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>
      <alignment horizontal="left" vertical="top" wrapText="1"/>
    </xf>
    <xf numFmtId="0" fontId="11" fillId="0" borderId="0" xfId="1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11" fontId="2" fillId="0" borderId="0" xfId="0" applyNumberFormat="1" applyFont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</cellXfs>
  <cellStyles count="6">
    <cellStyle name="Excel Built-in Normal" xfId="5" xr:uid="{00000000-0005-0000-0000-000000000000}"/>
    <cellStyle name="Hiperłącze" xfId="2" builtinId="8"/>
    <cellStyle name="Normalny" xfId="0" builtinId="0"/>
    <cellStyle name="Normalny 2" xfId="1" xr:uid="{00000000-0005-0000-0000-000003000000}"/>
    <cellStyle name="Normalny 3" xfId="4" xr:uid="{00000000-0005-0000-0000-000004000000}"/>
    <cellStyle name="Tekst objaśnienia" xfId="3" builtinId="53"/>
  </cellStyles>
  <dxfs count="0"/>
  <tableStyles count="0" defaultTableStyle="TableStyleMedium2" defaultPivotStyle="PivotStyleLight16"/>
  <colors>
    <mruColors>
      <color rgb="FFFFEBFF"/>
      <color rgb="FFFF00FF"/>
      <color rgb="FFCCFFCC"/>
      <color rgb="FFFFFF99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19375" y="24385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19375" y="24385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3">
    <tabColor rgb="FFFFFF00"/>
  </sheetPr>
  <dimension ref="A1:C18"/>
  <sheetViews>
    <sheetView tabSelected="1" workbookViewId="0">
      <pane xSplit="3" ySplit="3" topLeftCell="D4" activePane="bottomRight" state="frozen"/>
      <selection activeCell="A2" sqref="A2"/>
      <selection pane="topRight" activeCell="D2" sqref="D2"/>
      <selection pane="bottomLeft" activeCell="A4" sqref="A4"/>
      <selection pane="bottomRight" activeCell="C17" sqref="C17"/>
    </sheetView>
  </sheetViews>
  <sheetFormatPr defaultRowHeight="15"/>
  <cols>
    <col min="2" max="2" width="11.28515625" customWidth="1"/>
    <col min="3" max="3" width="89.5703125" customWidth="1"/>
  </cols>
  <sheetData>
    <row r="1" spans="1:3" ht="15.75" thickBot="1"/>
    <row r="2" spans="1:3" s="36" customFormat="1" ht="34.5" customHeight="1">
      <c r="A2" s="237" t="s">
        <v>39</v>
      </c>
      <c r="B2" s="239" t="s">
        <v>40</v>
      </c>
      <c r="C2" s="237" t="s">
        <v>38</v>
      </c>
    </row>
    <row r="3" spans="1:3" ht="38.25" customHeight="1" thickBot="1">
      <c r="A3" s="238"/>
      <c r="B3" s="240"/>
      <c r="C3" s="238"/>
    </row>
    <row r="4" spans="1:3">
      <c r="A4" s="232" t="str">
        <f ca="1">'Część 01'!$A$4</f>
        <v>Część 01</v>
      </c>
      <c r="B4" s="233" t="str">
        <f>HYPERLINK("#'Część 01'!A1","przejdz do")</f>
        <v>przejdz do</v>
      </c>
      <c r="C4" s="232" t="str">
        <f>'Część 01'!$A$5</f>
        <v>Agar Aloa</v>
      </c>
    </row>
    <row r="5" spans="1:3">
      <c r="A5" s="73" t="str">
        <f ca="1">'Część 02'!$A$4</f>
        <v>Część 02</v>
      </c>
      <c r="B5" s="72" t="str">
        <f>HYPERLINK("#'Część 02'!A1","przejdz do")</f>
        <v>przejdz do</v>
      </c>
      <c r="C5" s="73" t="str">
        <f>'Część 02'!$A$5</f>
        <v>Podłoża granulaty i dodatki do podłóż</v>
      </c>
    </row>
    <row r="6" spans="1:3">
      <c r="A6" s="73" t="str">
        <f ca="1">'Część 03'!$A$4</f>
        <v>Część 03</v>
      </c>
      <c r="B6" s="72" t="str">
        <f>HYPERLINK("#'Część 03'!A1","przejdz do")</f>
        <v>przejdz do</v>
      </c>
      <c r="C6" s="73" t="str">
        <f>'Część 03'!$A$5</f>
        <v xml:space="preserve">Podłoże gotowe </v>
      </c>
    </row>
    <row r="7" spans="1:3">
      <c r="A7" s="73" t="str">
        <f ca="1">'Część 04'!$A$4</f>
        <v>Część 04</v>
      </c>
      <c r="B7" s="72" t="str">
        <f>HYPERLINK("#'Część 04'!A1","przejdz do")</f>
        <v>przejdz do</v>
      </c>
      <c r="C7" s="73" t="str">
        <f>'Część 04'!$A$5</f>
        <v>Podłoża do diagnostyki medycznej - część 1</v>
      </c>
    </row>
    <row r="8" spans="1:3">
      <c r="A8" s="73" t="str">
        <f ca="1">'Część 05'!$A$4</f>
        <v>Część 05</v>
      </c>
      <c r="B8" s="72" t="str">
        <f>HYPERLINK("#'Część 05'!A1","przejdz do")</f>
        <v>przejdz do</v>
      </c>
      <c r="C8" s="73" t="str">
        <f>'Część 05'!$A$5</f>
        <v xml:space="preserve">Podłoża i dodatki podłóż </v>
      </c>
    </row>
    <row r="9" spans="1:3">
      <c r="A9" s="73" t="str">
        <f ca="1">'Część 06'!$A$4</f>
        <v>Część 06</v>
      </c>
      <c r="B9" s="72" t="str">
        <f>HYPERLINK("#'Część 06'!A1","przejdz do")</f>
        <v>przejdz do</v>
      </c>
      <c r="C9" s="73" t="str">
        <f>'Część 06'!$A$5</f>
        <v>Podłoża gotowe na płytkach do Legionella sp.</v>
      </c>
    </row>
    <row r="10" spans="1:3">
      <c r="A10" s="73" t="str">
        <f ca="1">'Część 07'!$A$4</f>
        <v>Część 07</v>
      </c>
      <c r="B10" s="72" t="str">
        <f>HYPERLINK("#'Część 07'!A1","przejdz do")</f>
        <v>przejdz do</v>
      </c>
      <c r="C10" s="137" t="str">
        <f>'Część 07'!$A$5</f>
        <v>L.T Eugon- bulion</v>
      </c>
    </row>
    <row r="11" spans="1:3">
      <c r="A11" s="73" t="str">
        <f ca="1">'Część 08'!$A$4</f>
        <v>Część 08</v>
      </c>
      <c r="B11" s="72" t="str">
        <f>HYPERLINK("#'Część 08'!A1","przejdz do")</f>
        <v>przejdz do</v>
      </c>
      <c r="C11" s="73" t="str">
        <f>'Część 08'!$A$5</f>
        <v>Podłoża gotowe do oznaczania gronkowców</v>
      </c>
    </row>
    <row r="12" spans="1:3">
      <c r="A12" s="73" t="str">
        <f ca="1">'Część 09'!$A$4</f>
        <v>Część 09</v>
      </c>
      <c r="B12" s="72" t="str">
        <f>HYPERLINK("#'Część 09'!A1","przejdz do")</f>
        <v>przejdz do</v>
      </c>
      <c r="C12" s="73" t="str">
        <f>'Część 09'!$A$5</f>
        <v>Podłoża gotowe do diagnostyki medycznej - część 2</v>
      </c>
    </row>
    <row r="13" spans="1:3">
      <c r="A13" s="73" t="str">
        <f ca="1">'Część 10'!$A$4</f>
        <v>Część 10</v>
      </c>
      <c r="B13" s="72" t="str">
        <f>HYPERLINK("#'Część 10'!A1","przejdz do")</f>
        <v>przejdz do</v>
      </c>
      <c r="C13" s="73" t="str">
        <f>'Część 10'!$A$5</f>
        <v>Pożywka z glukozą i błękitem bromotymolowym</v>
      </c>
    </row>
    <row r="14" spans="1:3">
      <c r="A14" s="73" t="str">
        <f ca="1">'Część 11'!$A$4</f>
        <v>Część 11</v>
      </c>
      <c r="B14" s="72" t="str">
        <f>HYPERLINK("#'Część 11'!A1","przejdz do")</f>
        <v>przejdz do</v>
      </c>
      <c r="C14" s="137" t="str">
        <f>'Część 11'!$A$5</f>
        <v xml:space="preserve">Podłoża Salmonella </v>
      </c>
    </row>
    <row r="15" spans="1:3">
      <c r="A15" s="73" t="str">
        <f ca="1">'Część 12'!$A$4</f>
        <v>Część 12</v>
      </c>
      <c r="B15" s="72" t="str">
        <f>HYPERLINK("#'Część 12'!A1","przejdz do")</f>
        <v>przejdz do</v>
      </c>
      <c r="C15" s="137" t="str">
        <f>'Część 12'!$A$5</f>
        <v xml:space="preserve">Suplement selektywny D-cykloseryna (do podłoża TSC) </v>
      </c>
    </row>
    <row r="16" spans="1:3" ht="15.75" thickBot="1">
      <c r="A16" s="234" t="str">
        <f ca="1">'Część 13'!$A$4</f>
        <v>Część 13</v>
      </c>
      <c r="B16" s="235" t="str">
        <f>HYPERLINK("#'Część 13'!A1","przejdz do")</f>
        <v>przejdz do</v>
      </c>
      <c r="C16" s="236" t="str">
        <f>'Część 13'!$A$5</f>
        <v>Podłoża gotowe do diagnostyki medycznej - część 3</v>
      </c>
    </row>
    <row r="18" spans="2:3">
      <c r="B18" s="228"/>
      <c r="C18" s="133"/>
    </row>
  </sheetData>
  <autoFilter ref="A1:C20" xr:uid="{00000000-0009-0000-0000-000000000000}"/>
  <mergeCells count="3"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0"/>
  <dimension ref="A1:J37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AGZ.272.3.2025</v>
      </c>
      <c r="D1" s="5"/>
      <c r="E1" s="5"/>
      <c r="F1" s="5"/>
      <c r="G1" s="241" t="s">
        <v>5</v>
      </c>
      <c r="H1" s="241"/>
      <c r="I1" s="241"/>
      <c r="J1" s="24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42" t="s">
        <v>6</v>
      </c>
      <c r="B3" s="242"/>
      <c r="C3" s="242"/>
      <c r="D3" s="242"/>
      <c r="E3" s="242"/>
      <c r="F3" s="242"/>
      <c r="G3" s="242"/>
      <c r="H3" s="242"/>
      <c r="I3" s="242"/>
      <c r="J3" s="242"/>
    </row>
    <row r="4" spans="1:10" s="2" customFormat="1" ht="12.75">
      <c r="A4" s="242" t="str">
        <f ca="1">MID(CELL("nazwa_pliku",A1),FIND("]",CELL("nazwa_pliku",A1),1)+1,100)</f>
        <v>Część 08</v>
      </c>
      <c r="B4" s="242"/>
      <c r="C4" s="242"/>
      <c r="D4" s="242"/>
      <c r="E4" s="242"/>
      <c r="F4" s="242"/>
      <c r="G4" s="242"/>
      <c r="H4" s="242"/>
      <c r="I4" s="242"/>
      <c r="J4" s="242"/>
    </row>
    <row r="5" spans="1:10" s="2" customFormat="1" ht="12.75">
      <c r="A5" s="255" t="s">
        <v>174</v>
      </c>
      <c r="B5" s="255"/>
      <c r="C5" s="255"/>
      <c r="D5" s="255"/>
      <c r="E5" s="255"/>
      <c r="F5" s="255"/>
      <c r="G5" s="255"/>
      <c r="H5" s="255"/>
      <c r="I5" s="255"/>
      <c r="J5" s="255"/>
    </row>
    <row r="6" spans="1:10" s="2" customFormat="1" ht="18.75">
      <c r="A6" s="67" t="str">
        <f>HYPERLINK("#'Suma'!A1","wstecz")</f>
        <v>wstecz</v>
      </c>
      <c r="B6" s="68"/>
      <c r="C6" s="6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0" t="s">
        <v>7</v>
      </c>
      <c r="C7" s="271" t="s">
        <v>8</v>
      </c>
      <c r="D7" s="249" t="s">
        <v>9</v>
      </c>
      <c r="E7" s="249" t="s">
        <v>10</v>
      </c>
      <c r="F7" s="251"/>
      <c r="G7" s="249" t="s">
        <v>11</v>
      </c>
      <c r="H7" s="249" t="s">
        <v>12</v>
      </c>
      <c r="I7" s="252" t="s">
        <v>13</v>
      </c>
      <c r="J7" s="252" t="s">
        <v>14</v>
      </c>
    </row>
    <row r="8" spans="1:10" s="2" customFormat="1" ht="12.75">
      <c r="B8" s="270"/>
      <c r="C8" s="271"/>
      <c r="D8" s="249"/>
      <c r="E8" s="249" t="s">
        <v>15</v>
      </c>
      <c r="F8" s="249" t="s">
        <v>16</v>
      </c>
      <c r="G8" s="249"/>
      <c r="H8" s="249"/>
      <c r="I8" s="252"/>
      <c r="J8" s="252"/>
    </row>
    <row r="9" spans="1:10" s="2" customFormat="1" ht="12.75">
      <c r="B9" s="243"/>
      <c r="C9" s="272"/>
      <c r="D9" s="250"/>
      <c r="E9" s="254"/>
      <c r="F9" s="254"/>
      <c r="G9" s="250"/>
      <c r="H9" s="250"/>
      <c r="I9" s="253"/>
      <c r="J9" s="253"/>
    </row>
    <row r="10" spans="1:10" s="2" customFormat="1" ht="268.5" customHeight="1">
      <c r="B10" s="9" t="s">
        <v>17</v>
      </c>
      <c r="C10" s="45" t="s">
        <v>175</v>
      </c>
      <c r="D10" s="47" t="s">
        <v>257</v>
      </c>
      <c r="E10" s="11"/>
      <c r="F10" s="11"/>
      <c r="G10" s="13" t="s">
        <v>31</v>
      </c>
      <c r="H10" s="33">
        <v>13</v>
      </c>
      <c r="I10" s="13"/>
      <c r="J10" s="14">
        <f t="shared" ref="J10" si="0">H10*I10</f>
        <v>0</v>
      </c>
    </row>
    <row r="11" spans="1:10" s="2" customFormat="1" ht="268.5" customHeight="1">
      <c r="B11" s="80" t="s">
        <v>18</v>
      </c>
      <c r="C11" s="45" t="s">
        <v>175</v>
      </c>
      <c r="D11" s="46" t="s">
        <v>257</v>
      </c>
      <c r="E11" s="11"/>
      <c r="F11" s="11"/>
      <c r="G11" s="13" t="s">
        <v>31</v>
      </c>
      <c r="H11" s="33">
        <v>10</v>
      </c>
      <c r="I11" s="13"/>
      <c r="J11" s="14">
        <f>H11*I11</f>
        <v>0</v>
      </c>
    </row>
    <row r="12" spans="1:10" s="2" customFormat="1" ht="12.75">
      <c r="B12" s="258" t="s">
        <v>0</v>
      </c>
      <c r="C12" s="275"/>
      <c r="D12" s="275"/>
      <c r="E12" s="275"/>
      <c r="F12" s="275"/>
      <c r="G12" s="275"/>
      <c r="H12" s="275"/>
      <c r="I12" s="275"/>
      <c r="J12" s="1">
        <f>SUM(J10:J11)</f>
        <v>0</v>
      </c>
    </row>
    <row r="13" spans="1:10" s="2" customFormat="1" ht="44.25" customHeight="1">
      <c r="B13" s="3" t="s">
        <v>1</v>
      </c>
      <c r="C13" s="261" t="s">
        <v>2</v>
      </c>
      <c r="D13" s="276"/>
      <c r="E13" s="276"/>
      <c r="F13" s="276"/>
      <c r="G13" s="276"/>
      <c r="H13" s="276"/>
      <c r="I13" s="276"/>
      <c r="J13" s="276"/>
    </row>
    <row r="14" spans="1:10" s="2" customFormat="1" ht="44.25" customHeight="1">
      <c r="B14" s="3" t="s">
        <v>3</v>
      </c>
      <c r="C14" s="263" t="s">
        <v>4</v>
      </c>
      <c r="D14" s="268"/>
      <c r="E14" s="268"/>
      <c r="F14" s="268"/>
      <c r="G14" s="268"/>
      <c r="H14" s="268"/>
      <c r="I14" s="268"/>
      <c r="J14" s="268"/>
    </row>
    <row r="16" spans="1:10" s="38" customFormat="1" ht="11.25" customHeight="1">
      <c r="A16" s="21"/>
      <c r="B16" s="21" t="s">
        <v>24</v>
      </c>
      <c r="C16" s="4"/>
      <c r="D16" s="4"/>
      <c r="E16" s="4"/>
      <c r="F16" s="4"/>
      <c r="G16" s="4"/>
      <c r="H16" s="4"/>
      <c r="I16" s="4"/>
      <c r="J16" s="4"/>
    </row>
    <row r="17" spans="1:10" s="38" customFormat="1" ht="15" customHeight="1">
      <c r="A17" s="22"/>
      <c r="B17" s="22"/>
      <c r="C17" s="39"/>
      <c r="D17" s="23"/>
      <c r="E17" s="23"/>
      <c r="F17" s="23"/>
      <c r="G17" s="19"/>
      <c r="H17" s="19"/>
      <c r="I17" s="19"/>
      <c r="J17" s="39"/>
    </row>
    <row r="18" spans="1:10" ht="39" customHeight="1">
      <c r="A18" s="55"/>
      <c r="B18" s="54" t="s">
        <v>17</v>
      </c>
      <c r="C18" s="256" t="s">
        <v>173</v>
      </c>
      <c r="D18" s="256"/>
      <c r="E18" s="256"/>
      <c r="F18" s="256"/>
      <c r="G18" s="256"/>
      <c r="H18" s="256"/>
      <c r="I18" s="256"/>
      <c r="J18" s="256"/>
    </row>
    <row r="19" spans="1:10" ht="15" customHeight="1">
      <c r="A19" s="55"/>
      <c r="B19" s="54" t="s">
        <v>18</v>
      </c>
      <c r="C19" s="44" t="s">
        <v>54</v>
      </c>
      <c r="D19" s="44"/>
      <c r="E19" s="44"/>
      <c r="F19" s="44"/>
      <c r="G19" s="44"/>
      <c r="H19" s="44"/>
      <c r="I19" s="44"/>
      <c r="J19" s="44"/>
    </row>
    <row r="20" spans="1:10" ht="15" customHeight="1">
      <c r="A20" s="55"/>
      <c r="B20" s="54"/>
      <c r="C20" s="44" t="s">
        <v>34</v>
      </c>
      <c r="D20" s="44"/>
      <c r="E20" s="44"/>
      <c r="F20" s="44"/>
      <c r="G20" s="44"/>
      <c r="H20" s="44"/>
      <c r="I20" s="44"/>
      <c r="J20" s="44"/>
    </row>
    <row r="21" spans="1:10" ht="15" customHeight="1">
      <c r="A21" s="55"/>
      <c r="B21" s="54"/>
      <c r="C21" s="44" t="s">
        <v>123</v>
      </c>
      <c r="D21" s="44"/>
      <c r="E21" s="44"/>
      <c r="F21" s="44"/>
      <c r="G21" s="44"/>
      <c r="H21" s="44"/>
      <c r="I21" s="44"/>
      <c r="J21" s="44"/>
    </row>
    <row r="22" spans="1:10" ht="15" customHeight="1">
      <c r="A22" s="55"/>
      <c r="B22" s="54"/>
      <c r="C22" s="44" t="s">
        <v>35</v>
      </c>
      <c r="D22" s="44"/>
      <c r="E22" s="44"/>
      <c r="F22" s="44"/>
      <c r="G22" s="44"/>
      <c r="H22" s="44"/>
      <c r="I22" s="44"/>
      <c r="J22" s="44"/>
    </row>
    <row r="23" spans="1:10" ht="15" customHeight="1">
      <c r="A23" s="55"/>
      <c r="B23" s="54"/>
      <c r="C23" s="44" t="s">
        <v>55</v>
      </c>
      <c r="D23" s="44"/>
      <c r="E23" s="44"/>
      <c r="F23" s="44"/>
      <c r="G23" s="44"/>
      <c r="H23" s="44"/>
      <c r="I23" s="44"/>
      <c r="J23" s="44"/>
    </row>
    <row r="24" spans="1:10" ht="15" customHeight="1">
      <c r="A24" s="55"/>
      <c r="B24" s="54"/>
      <c r="C24" s="44" t="s">
        <v>170</v>
      </c>
      <c r="D24" s="44"/>
      <c r="E24" s="44"/>
      <c r="F24" s="44"/>
      <c r="G24" s="44"/>
      <c r="H24" s="44"/>
      <c r="I24" s="44"/>
      <c r="J24" s="44"/>
    </row>
    <row r="25" spans="1:10" ht="15" customHeight="1">
      <c r="A25" s="55"/>
      <c r="B25" s="54"/>
      <c r="C25" s="44" t="s">
        <v>176</v>
      </c>
      <c r="D25" s="44"/>
      <c r="E25" s="44"/>
      <c r="F25" s="44"/>
      <c r="G25" s="44"/>
      <c r="H25" s="44"/>
      <c r="I25" s="44"/>
      <c r="J25" s="44"/>
    </row>
    <row r="26" spans="1:10" ht="18.75" customHeight="1">
      <c r="A26" s="55"/>
      <c r="B26" s="54" t="s">
        <v>19</v>
      </c>
      <c r="C26" s="44" t="s">
        <v>58</v>
      </c>
      <c r="D26" s="44"/>
      <c r="E26" s="44"/>
      <c r="F26" s="44"/>
      <c r="G26" s="44"/>
      <c r="H26" s="44"/>
      <c r="I26" s="44"/>
      <c r="J26" s="44"/>
    </row>
    <row r="27" spans="1:10" ht="18.75" customHeight="1">
      <c r="A27" s="55"/>
      <c r="B27" s="54" t="s">
        <v>20</v>
      </c>
      <c r="C27" s="256" t="s">
        <v>408</v>
      </c>
      <c r="D27" s="256"/>
      <c r="E27" s="256"/>
      <c r="F27" s="256"/>
      <c r="G27" s="256"/>
      <c r="H27" s="256"/>
      <c r="I27" s="59"/>
      <c r="J27" s="59"/>
    </row>
    <row r="28" spans="1:10">
      <c r="A28" s="55"/>
      <c r="B28" s="54" t="s">
        <v>21</v>
      </c>
      <c r="C28" s="25" t="s">
        <v>177</v>
      </c>
      <c r="D28" s="38"/>
      <c r="E28" s="43"/>
      <c r="F28" s="53"/>
      <c r="G28" s="18"/>
      <c r="H28" s="53"/>
      <c r="I28" s="59"/>
      <c r="J28" s="59"/>
    </row>
    <row r="29" spans="1:10" ht="15" customHeight="1">
      <c r="A29" s="55"/>
      <c r="B29" s="54" t="s">
        <v>22</v>
      </c>
      <c r="C29" s="29" t="s">
        <v>36</v>
      </c>
      <c r="D29" s="42" t="s">
        <v>178</v>
      </c>
      <c r="E29" s="133"/>
      <c r="F29" s="133"/>
      <c r="G29" s="133"/>
      <c r="H29" s="133"/>
    </row>
    <row r="30" spans="1:10" ht="15" customHeight="1">
      <c r="A30" s="55"/>
      <c r="B30" s="54"/>
      <c r="C30" s="29"/>
      <c r="D30" s="42" t="s">
        <v>179</v>
      </c>
      <c r="E30" s="133"/>
      <c r="F30" s="133"/>
      <c r="G30" s="133"/>
      <c r="H30" s="133"/>
    </row>
    <row r="31" spans="1:10" s="38" customFormat="1" ht="15.75" customHeight="1">
      <c r="A31" s="54"/>
      <c r="B31" s="54"/>
      <c r="I31" s="19"/>
      <c r="J31" s="39"/>
    </row>
    <row r="32" spans="1:10" s="38" customFormat="1" ht="15.75" customHeight="1">
      <c r="A32" s="54"/>
      <c r="B32" s="54"/>
      <c r="I32" s="19"/>
      <c r="J32" s="39"/>
    </row>
    <row r="33" spans="1:10" s="38" customFormat="1" ht="15.75" customHeight="1">
      <c r="A33" s="54"/>
      <c r="B33" s="54"/>
      <c r="C33" s="39"/>
      <c r="D33" s="23"/>
      <c r="E33" s="23"/>
      <c r="F33" s="23"/>
      <c r="G33" s="19"/>
      <c r="H33" s="19"/>
      <c r="I33" s="19"/>
      <c r="J33" s="39"/>
    </row>
    <row r="34" spans="1:10" s="38" customFormat="1" ht="15.75" customHeight="1">
      <c r="A34" s="54"/>
      <c r="B34" s="54"/>
      <c r="C34" s="39"/>
      <c r="D34" s="23"/>
      <c r="E34" s="23"/>
      <c r="F34" s="23"/>
      <c r="G34" s="19"/>
      <c r="H34" s="19"/>
      <c r="I34" s="19"/>
      <c r="J34" s="39"/>
    </row>
    <row r="35" spans="1:10">
      <c r="A35" s="55"/>
      <c r="B35" s="54"/>
    </row>
    <row r="36" spans="1:10">
      <c r="A36" s="55"/>
      <c r="B36" s="54"/>
    </row>
    <row r="37" spans="1:10">
      <c r="A37" s="55"/>
      <c r="B37" s="55"/>
    </row>
  </sheetData>
  <mergeCells count="19">
    <mergeCell ref="C27:H27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18:J18"/>
    <mergeCell ref="B12:I12"/>
    <mergeCell ref="C13:J13"/>
    <mergeCell ref="C14:J14"/>
  </mergeCells>
  <pageMargins left="0.7" right="0.7" top="0.75" bottom="0.75" header="0.3" footer="0.3"/>
  <pageSetup paperSize="9" scale="4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1"/>
  <dimension ref="A1:J40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57031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AGZ.272.3.2025</v>
      </c>
      <c r="D1" s="5"/>
      <c r="E1" s="5"/>
      <c r="F1" s="5"/>
      <c r="G1" s="241" t="s">
        <v>5</v>
      </c>
      <c r="H1" s="241"/>
      <c r="I1" s="241"/>
      <c r="J1" s="24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42" t="s">
        <v>6</v>
      </c>
      <c r="B3" s="242"/>
      <c r="C3" s="242"/>
      <c r="D3" s="242"/>
      <c r="E3" s="242"/>
      <c r="F3" s="242"/>
      <c r="G3" s="242"/>
      <c r="H3" s="242"/>
      <c r="I3" s="242"/>
      <c r="J3" s="242"/>
    </row>
    <row r="4" spans="1:10" s="2" customFormat="1" ht="12.75">
      <c r="A4" s="242" t="str">
        <f ca="1">MID(CELL("nazwa_pliku",A1),FIND("]",CELL("nazwa_pliku",A1),1)+1,100)</f>
        <v>Część 09</v>
      </c>
      <c r="B4" s="242"/>
      <c r="C4" s="242"/>
      <c r="D4" s="242"/>
      <c r="E4" s="242"/>
      <c r="F4" s="242"/>
      <c r="G4" s="242"/>
      <c r="H4" s="242"/>
      <c r="I4" s="242"/>
      <c r="J4" s="242"/>
    </row>
    <row r="5" spans="1:10" s="2" customFormat="1" ht="12.75">
      <c r="A5" s="255" t="s">
        <v>204</v>
      </c>
      <c r="B5" s="255"/>
      <c r="C5" s="255"/>
      <c r="D5" s="255"/>
      <c r="E5" s="255"/>
      <c r="F5" s="255"/>
      <c r="G5" s="255"/>
      <c r="H5" s="255"/>
      <c r="I5" s="255"/>
      <c r="J5" s="255"/>
    </row>
    <row r="6" spans="1:10" s="2" customFormat="1" ht="18.75">
      <c r="A6" s="67" t="str">
        <f>HYPERLINK("#'Suma'!A1","wstecz")</f>
        <v>wstecz</v>
      </c>
      <c r="B6" s="68"/>
      <c r="C6" s="6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0" t="s">
        <v>7</v>
      </c>
      <c r="C7" s="271" t="s">
        <v>8</v>
      </c>
      <c r="D7" s="249" t="s">
        <v>9</v>
      </c>
      <c r="E7" s="249" t="s">
        <v>10</v>
      </c>
      <c r="F7" s="251"/>
      <c r="G7" s="249" t="s">
        <v>11</v>
      </c>
      <c r="H7" s="249" t="s">
        <v>12</v>
      </c>
      <c r="I7" s="252" t="s">
        <v>13</v>
      </c>
      <c r="J7" s="252" t="s">
        <v>14</v>
      </c>
    </row>
    <row r="8" spans="1:10" s="2" customFormat="1" ht="12.75">
      <c r="B8" s="270"/>
      <c r="C8" s="271"/>
      <c r="D8" s="249"/>
      <c r="E8" s="249" t="s">
        <v>15</v>
      </c>
      <c r="F8" s="249" t="s">
        <v>16</v>
      </c>
      <c r="G8" s="249"/>
      <c r="H8" s="249"/>
      <c r="I8" s="252"/>
      <c r="J8" s="252"/>
    </row>
    <row r="9" spans="1:10" s="2" customFormat="1" ht="12.75">
      <c r="B9" s="243"/>
      <c r="C9" s="272"/>
      <c r="D9" s="250"/>
      <c r="E9" s="254"/>
      <c r="F9" s="254"/>
      <c r="G9" s="250"/>
      <c r="H9" s="250"/>
      <c r="I9" s="253"/>
      <c r="J9" s="253"/>
    </row>
    <row r="10" spans="1:10" s="2" customFormat="1" ht="168" customHeight="1">
      <c r="B10" s="9" t="s">
        <v>17</v>
      </c>
      <c r="C10" s="10" t="s">
        <v>180</v>
      </c>
      <c r="D10" s="61" t="s">
        <v>361</v>
      </c>
      <c r="E10" s="11"/>
      <c r="F10" s="11"/>
      <c r="G10" s="12" t="s">
        <v>220</v>
      </c>
      <c r="H10" s="35">
        <v>2</v>
      </c>
      <c r="I10" s="13"/>
      <c r="J10" s="14">
        <f t="shared" ref="J10" si="0">H10*I10</f>
        <v>0</v>
      </c>
    </row>
    <row r="11" spans="1:10" s="2" customFormat="1" ht="170.25" customHeight="1">
      <c r="B11" s="9" t="s">
        <v>18</v>
      </c>
      <c r="C11" s="10" t="s">
        <v>181</v>
      </c>
      <c r="D11" s="61" t="s">
        <v>293</v>
      </c>
      <c r="E11" s="11"/>
      <c r="F11" s="11"/>
      <c r="G11" s="12" t="s">
        <v>220</v>
      </c>
      <c r="H11" s="35">
        <v>1</v>
      </c>
      <c r="I11" s="13"/>
      <c r="J11" s="14">
        <f t="shared" ref="J11:J15" si="1">H11*I11</f>
        <v>0</v>
      </c>
    </row>
    <row r="12" spans="1:10" s="2" customFormat="1" ht="277.5" customHeight="1">
      <c r="B12" s="9" t="s">
        <v>19</v>
      </c>
      <c r="C12" s="10" t="s">
        <v>182</v>
      </c>
      <c r="D12" s="61" t="s">
        <v>294</v>
      </c>
      <c r="E12" s="11"/>
      <c r="F12" s="11"/>
      <c r="G12" s="12" t="s">
        <v>136</v>
      </c>
      <c r="H12" s="35">
        <v>50</v>
      </c>
      <c r="I12" s="13"/>
      <c r="J12" s="14">
        <f t="shared" si="1"/>
        <v>0</v>
      </c>
    </row>
    <row r="13" spans="1:10" s="2" customFormat="1" ht="201.75" customHeight="1">
      <c r="B13" s="9" t="s">
        <v>20</v>
      </c>
      <c r="C13" s="10" t="s">
        <v>296</v>
      </c>
      <c r="D13" s="32" t="s">
        <v>297</v>
      </c>
      <c r="E13" s="11"/>
      <c r="F13" s="11"/>
      <c r="G13" s="12" t="s">
        <v>136</v>
      </c>
      <c r="H13" s="35">
        <v>2</v>
      </c>
      <c r="I13" s="13"/>
      <c r="J13" s="14">
        <f t="shared" si="1"/>
        <v>0</v>
      </c>
    </row>
    <row r="14" spans="1:10" s="2" customFormat="1" ht="187.5" customHeight="1">
      <c r="B14" s="9" t="s">
        <v>21</v>
      </c>
      <c r="C14" s="10" t="s">
        <v>183</v>
      </c>
      <c r="D14" s="61" t="s">
        <v>217</v>
      </c>
      <c r="E14" s="11"/>
      <c r="F14" s="11"/>
      <c r="G14" s="12" t="s">
        <v>136</v>
      </c>
      <c r="H14" s="35">
        <v>20</v>
      </c>
      <c r="I14" s="13"/>
      <c r="J14" s="14">
        <f t="shared" si="1"/>
        <v>0</v>
      </c>
    </row>
    <row r="15" spans="1:10" s="2" customFormat="1" ht="177" customHeight="1">
      <c r="B15" s="9" t="s">
        <v>22</v>
      </c>
      <c r="C15" s="10" t="s">
        <v>184</v>
      </c>
      <c r="D15" s="61" t="s">
        <v>295</v>
      </c>
      <c r="E15" s="11"/>
      <c r="F15" s="11"/>
      <c r="G15" s="12" t="s">
        <v>136</v>
      </c>
      <c r="H15" s="35">
        <v>120</v>
      </c>
      <c r="I15" s="13"/>
      <c r="J15" s="14">
        <f t="shared" si="1"/>
        <v>0</v>
      </c>
    </row>
    <row r="16" spans="1:10" s="2" customFormat="1" ht="12.75">
      <c r="B16" s="258" t="s">
        <v>0</v>
      </c>
      <c r="C16" s="275"/>
      <c r="D16" s="275"/>
      <c r="E16" s="275"/>
      <c r="F16" s="275"/>
      <c r="G16" s="275"/>
      <c r="H16" s="275"/>
      <c r="I16" s="275"/>
      <c r="J16" s="1">
        <f>SUM(J10:J15)</f>
        <v>0</v>
      </c>
    </row>
    <row r="17" spans="1:10" s="2" customFormat="1" ht="43.5" customHeight="1">
      <c r="B17" s="3" t="s">
        <v>1</v>
      </c>
      <c r="C17" s="261" t="s">
        <v>2</v>
      </c>
      <c r="D17" s="276"/>
      <c r="E17" s="276"/>
      <c r="F17" s="276"/>
      <c r="G17" s="276"/>
      <c r="H17" s="276"/>
      <c r="I17" s="276"/>
      <c r="J17" s="276"/>
    </row>
    <row r="18" spans="1:10" s="2" customFormat="1" ht="43.5" customHeight="1">
      <c r="B18" s="3" t="s">
        <v>3</v>
      </c>
      <c r="C18" s="263" t="s">
        <v>4</v>
      </c>
      <c r="D18" s="268"/>
      <c r="E18" s="268"/>
      <c r="F18" s="268"/>
      <c r="G18" s="268"/>
      <c r="H18" s="268"/>
      <c r="I18" s="268"/>
      <c r="J18" s="268"/>
    </row>
    <row r="20" spans="1:10" s="38" customFormat="1" ht="11.25" customHeight="1">
      <c r="A20" s="21"/>
      <c r="B20" s="21" t="s">
        <v>24</v>
      </c>
      <c r="C20" s="4"/>
      <c r="D20" s="4"/>
      <c r="E20" s="4"/>
      <c r="F20" s="4"/>
      <c r="G20" s="4"/>
      <c r="H20" s="4"/>
      <c r="I20" s="4"/>
      <c r="J20" s="4"/>
    </row>
    <row r="21" spans="1:10" s="38" customFormat="1" ht="15" customHeight="1">
      <c r="A21" s="22"/>
      <c r="B21" s="22"/>
      <c r="C21" s="70"/>
      <c r="D21" s="37"/>
      <c r="E21" s="37"/>
      <c r="F21" s="37"/>
      <c r="G21" s="71"/>
      <c r="H21" s="71"/>
      <c r="I21" s="71"/>
      <c r="J21" s="70"/>
    </row>
    <row r="22" spans="1:10" ht="41.25" customHeight="1">
      <c r="B22" s="54" t="s">
        <v>17</v>
      </c>
      <c r="C22" s="291" t="s">
        <v>137</v>
      </c>
      <c r="D22" s="291"/>
      <c r="E22" s="291"/>
      <c r="F22" s="291"/>
      <c r="G22" s="291"/>
      <c r="H22" s="291"/>
      <c r="I22" s="291"/>
      <c r="J22" s="291"/>
    </row>
    <row r="23" spans="1:10" ht="15" customHeight="1">
      <c r="B23" s="54"/>
      <c r="C23" s="16" t="s">
        <v>54</v>
      </c>
      <c r="D23" s="30"/>
      <c r="E23" s="30"/>
      <c r="F23" s="30"/>
      <c r="G23" s="30"/>
      <c r="H23" s="30"/>
      <c r="I23" s="30"/>
      <c r="J23" s="30"/>
    </row>
    <row r="24" spans="1:10" ht="15" customHeight="1">
      <c r="B24" s="54"/>
      <c r="C24" s="16" t="s">
        <v>34</v>
      </c>
      <c r="D24" s="30"/>
      <c r="E24" s="30"/>
      <c r="F24" s="30"/>
      <c r="G24" s="30"/>
      <c r="H24" s="30"/>
      <c r="I24" s="30"/>
      <c r="J24" s="30"/>
    </row>
    <row r="25" spans="1:10" ht="15" customHeight="1">
      <c r="B25" s="54"/>
      <c r="C25" s="16" t="s">
        <v>123</v>
      </c>
      <c r="D25" s="30"/>
      <c r="E25" s="30"/>
      <c r="F25" s="30"/>
      <c r="G25" s="30"/>
      <c r="H25" s="30"/>
      <c r="I25" s="30"/>
      <c r="J25" s="30"/>
    </row>
    <row r="26" spans="1:10" ht="15" customHeight="1">
      <c r="B26" s="54"/>
      <c r="C26" s="16" t="s">
        <v>35</v>
      </c>
      <c r="D26" s="30"/>
      <c r="E26" s="30"/>
      <c r="F26" s="30"/>
      <c r="G26" s="30"/>
      <c r="H26" s="30"/>
      <c r="I26" s="30"/>
      <c r="J26" s="30"/>
    </row>
    <row r="27" spans="1:10" ht="15" customHeight="1">
      <c r="B27" s="54"/>
      <c r="C27" s="16" t="s">
        <v>55</v>
      </c>
      <c r="D27" s="30"/>
      <c r="E27" s="30"/>
      <c r="F27" s="30"/>
      <c r="G27" s="30"/>
      <c r="H27" s="30"/>
      <c r="I27" s="30"/>
      <c r="J27" s="30"/>
    </row>
    <row r="28" spans="1:10" ht="15" customHeight="1">
      <c r="B28" s="54"/>
      <c r="C28" s="16" t="s">
        <v>56</v>
      </c>
      <c r="D28" s="30"/>
      <c r="E28" s="30"/>
      <c r="F28" s="30"/>
      <c r="G28" s="30"/>
      <c r="H28" s="30"/>
      <c r="I28" s="30"/>
      <c r="J28" s="30"/>
    </row>
    <row r="29" spans="1:10" ht="15" customHeight="1">
      <c r="B29" s="54"/>
      <c r="C29" s="16" t="s">
        <v>138</v>
      </c>
      <c r="D29" s="30"/>
      <c r="E29" s="30"/>
      <c r="F29" s="30"/>
      <c r="G29" s="30"/>
      <c r="H29" s="30"/>
      <c r="I29" s="30"/>
      <c r="J29" s="30"/>
    </row>
    <row r="30" spans="1:10" ht="15" customHeight="1">
      <c r="B30" s="54" t="s">
        <v>18</v>
      </c>
      <c r="C30" s="16" t="s">
        <v>409</v>
      </c>
      <c r="D30" s="30"/>
      <c r="E30" s="30"/>
      <c r="F30" s="30"/>
      <c r="G30" s="30"/>
      <c r="H30" s="30"/>
      <c r="I30" s="30"/>
      <c r="J30" s="30"/>
    </row>
    <row r="31" spans="1:10" ht="15" customHeight="1">
      <c r="B31" s="54" t="s">
        <v>19</v>
      </c>
      <c r="C31" s="16" t="s">
        <v>410</v>
      </c>
      <c r="D31" s="30"/>
      <c r="E31" s="30"/>
      <c r="F31" s="30"/>
      <c r="G31" s="30"/>
      <c r="H31" s="30"/>
      <c r="I31" s="30"/>
      <c r="J31" s="30"/>
    </row>
    <row r="32" spans="1:10" ht="21" customHeight="1">
      <c r="B32" s="54" t="s">
        <v>20</v>
      </c>
      <c r="C32" s="256" t="s">
        <v>50</v>
      </c>
      <c r="D32" s="256"/>
      <c r="E32" s="256"/>
      <c r="F32" s="256"/>
      <c r="G32" s="256"/>
      <c r="H32" s="256"/>
      <c r="I32" s="256"/>
      <c r="J32" s="256"/>
    </row>
    <row r="33" spans="2:10" ht="18.75" customHeight="1">
      <c r="B33" s="54" t="s">
        <v>21</v>
      </c>
      <c r="C33" s="44" t="s">
        <v>41</v>
      </c>
      <c r="D33" s="29" t="s">
        <v>139</v>
      </c>
    </row>
    <row r="34" spans="2:10" s="38" customFormat="1" ht="15.75" customHeight="1">
      <c r="B34" s="54"/>
      <c r="I34" s="19"/>
      <c r="J34" s="39"/>
    </row>
    <row r="35" spans="2:10" s="38" customFormat="1" ht="15.75" customHeight="1">
      <c r="B35" s="54"/>
      <c r="I35" s="19"/>
      <c r="J35" s="39"/>
    </row>
    <row r="36" spans="2:10" s="38" customFormat="1" ht="15.75" customHeight="1">
      <c r="B36" s="54"/>
      <c r="C36" s="39"/>
      <c r="D36" s="23"/>
      <c r="E36" s="23"/>
      <c r="F36" s="23"/>
      <c r="G36" s="19"/>
      <c r="H36" s="19"/>
      <c r="I36" s="19"/>
      <c r="J36" s="39"/>
    </row>
    <row r="37" spans="2:10" s="38" customFormat="1" ht="15.75" customHeight="1">
      <c r="B37" s="54"/>
      <c r="C37" s="39"/>
      <c r="D37" s="23"/>
      <c r="E37" s="23"/>
      <c r="F37" s="23"/>
      <c r="G37" s="19"/>
      <c r="H37" s="19"/>
      <c r="I37" s="19"/>
      <c r="J37" s="39"/>
    </row>
    <row r="38" spans="2:10">
      <c r="B38" s="54"/>
    </row>
    <row r="39" spans="2:10">
      <c r="B39" s="54"/>
    </row>
    <row r="40" spans="2:10">
      <c r="B40" s="54"/>
    </row>
  </sheetData>
  <mergeCells count="19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C32:J32"/>
    <mergeCell ref="C18:J18"/>
    <mergeCell ref="C22:J22"/>
    <mergeCell ref="F8:F9"/>
    <mergeCell ref="B16:I16"/>
    <mergeCell ref="C17:J17"/>
  </mergeCells>
  <pageMargins left="0.7" right="0.7" top="0.75" bottom="0.75" header="0.3" footer="0.3"/>
  <pageSetup paperSize="9" scale="4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4"/>
  <dimension ref="A1:J31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AGZ.272.3.2025</v>
      </c>
      <c r="D1" s="5"/>
      <c r="E1" s="5"/>
      <c r="F1" s="5"/>
      <c r="G1" s="241" t="s">
        <v>5</v>
      </c>
      <c r="H1" s="241"/>
      <c r="I1" s="241"/>
      <c r="J1" s="24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42" t="s">
        <v>6</v>
      </c>
      <c r="B3" s="242"/>
      <c r="C3" s="242"/>
      <c r="D3" s="242"/>
      <c r="E3" s="242"/>
      <c r="F3" s="242"/>
      <c r="G3" s="242"/>
      <c r="H3" s="242"/>
      <c r="I3" s="242"/>
      <c r="J3" s="242"/>
    </row>
    <row r="4" spans="1:10" s="2" customFormat="1" ht="12.75">
      <c r="A4" s="242" t="str">
        <f ca="1">MID(CELL("nazwa_pliku",A1),FIND("]",CELL("nazwa_pliku",A1),1)+1,100)</f>
        <v>Część 10</v>
      </c>
      <c r="B4" s="242"/>
      <c r="C4" s="242"/>
      <c r="D4" s="242"/>
      <c r="E4" s="242"/>
      <c r="F4" s="242"/>
      <c r="G4" s="242"/>
      <c r="H4" s="242"/>
      <c r="I4" s="242"/>
      <c r="J4" s="242"/>
    </row>
    <row r="5" spans="1:10" s="2" customFormat="1" ht="12.75">
      <c r="A5" s="242" t="s">
        <v>300</v>
      </c>
      <c r="B5" s="242"/>
      <c r="C5" s="242"/>
      <c r="D5" s="242"/>
      <c r="E5" s="242"/>
      <c r="F5" s="242"/>
      <c r="G5" s="242"/>
      <c r="H5" s="242"/>
      <c r="I5" s="242"/>
      <c r="J5" s="242"/>
    </row>
    <row r="6" spans="1:10" s="2" customFormat="1" ht="18.75">
      <c r="A6" s="67" t="str">
        <f>HYPERLINK("#'Suma'!A1","wstecz")</f>
        <v>wstecz</v>
      </c>
      <c r="B6" s="68"/>
      <c r="C6" s="6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0" t="s">
        <v>7</v>
      </c>
      <c r="C7" s="271" t="s">
        <v>8</v>
      </c>
      <c r="D7" s="249" t="s">
        <v>9</v>
      </c>
      <c r="E7" s="249" t="s">
        <v>10</v>
      </c>
      <c r="F7" s="251"/>
      <c r="G7" s="249" t="s">
        <v>11</v>
      </c>
      <c r="H7" s="249" t="s">
        <v>12</v>
      </c>
      <c r="I7" s="252" t="s">
        <v>13</v>
      </c>
      <c r="J7" s="252" t="s">
        <v>14</v>
      </c>
    </row>
    <row r="8" spans="1:10" s="2" customFormat="1" ht="12.75">
      <c r="B8" s="270"/>
      <c r="C8" s="271"/>
      <c r="D8" s="249"/>
      <c r="E8" s="249" t="s">
        <v>15</v>
      </c>
      <c r="F8" s="249" t="s">
        <v>16</v>
      </c>
      <c r="G8" s="249"/>
      <c r="H8" s="249"/>
      <c r="I8" s="252"/>
      <c r="J8" s="252"/>
    </row>
    <row r="9" spans="1:10" s="2" customFormat="1" ht="12.75">
      <c r="B9" s="243"/>
      <c r="C9" s="272"/>
      <c r="D9" s="250"/>
      <c r="E9" s="254"/>
      <c r="F9" s="254"/>
      <c r="G9" s="250"/>
      <c r="H9" s="250"/>
      <c r="I9" s="253"/>
      <c r="J9" s="253"/>
    </row>
    <row r="10" spans="1:10" s="2" customFormat="1" ht="155.25" customHeight="1">
      <c r="B10" s="9" t="s">
        <v>17</v>
      </c>
      <c r="C10" s="10" t="s">
        <v>301</v>
      </c>
      <c r="D10" s="155" t="s">
        <v>302</v>
      </c>
      <c r="E10" s="151"/>
      <c r="F10" s="151"/>
      <c r="G10" s="156" t="s">
        <v>211</v>
      </c>
      <c r="H10" s="152">
        <v>1</v>
      </c>
      <c r="I10" s="115"/>
      <c r="J10" s="116">
        <f t="shared" ref="J10" si="0">H10*I10</f>
        <v>0</v>
      </c>
    </row>
    <row r="11" spans="1:10" s="2" customFormat="1" ht="12.75">
      <c r="B11" s="258" t="s">
        <v>0</v>
      </c>
      <c r="C11" s="275"/>
      <c r="D11" s="275"/>
      <c r="E11" s="275"/>
      <c r="F11" s="275"/>
      <c r="G11" s="275"/>
      <c r="H11" s="275"/>
      <c r="I11" s="275"/>
      <c r="J11" s="1">
        <f>SUM(J10:J10)</f>
        <v>0</v>
      </c>
    </row>
    <row r="12" spans="1:10" s="2" customFormat="1" ht="42" customHeight="1">
      <c r="B12" s="3" t="s">
        <v>1</v>
      </c>
      <c r="C12" s="261" t="s">
        <v>2</v>
      </c>
      <c r="D12" s="276"/>
      <c r="E12" s="276"/>
      <c r="F12" s="276"/>
      <c r="G12" s="276"/>
      <c r="H12" s="276"/>
      <c r="I12" s="276"/>
      <c r="J12" s="276"/>
    </row>
    <row r="13" spans="1:10" s="2" customFormat="1" ht="42" customHeight="1">
      <c r="B13" s="3" t="s">
        <v>3</v>
      </c>
      <c r="C13" s="263" t="s">
        <v>4</v>
      </c>
      <c r="D13" s="268"/>
      <c r="E13" s="268"/>
      <c r="F13" s="268"/>
      <c r="G13" s="268"/>
      <c r="H13" s="268"/>
      <c r="I13" s="268"/>
      <c r="J13" s="268"/>
    </row>
    <row r="15" spans="1:10" s="38" customFormat="1" ht="11.25" customHeight="1">
      <c r="A15" s="21"/>
      <c r="B15" s="21" t="s">
        <v>24</v>
      </c>
      <c r="C15" s="4"/>
      <c r="D15" s="4"/>
      <c r="E15" s="4"/>
      <c r="F15" s="4"/>
      <c r="G15" s="4"/>
      <c r="H15" s="4"/>
      <c r="I15" s="4"/>
      <c r="J15" s="4"/>
    </row>
    <row r="16" spans="1:10" s="38" customFormat="1" ht="15" customHeight="1">
      <c r="A16" s="22"/>
      <c r="B16" s="22"/>
      <c r="C16" s="39"/>
      <c r="D16" s="23"/>
      <c r="E16" s="23"/>
      <c r="F16" s="23"/>
      <c r="G16" s="19"/>
      <c r="H16" s="19"/>
      <c r="I16" s="19"/>
      <c r="J16" s="39"/>
    </row>
    <row r="17" spans="1:10" s="38" customFormat="1" ht="31.5" customHeight="1">
      <c r="A17" s="21"/>
      <c r="B17" s="54" t="s">
        <v>17</v>
      </c>
      <c r="C17" s="256" t="s">
        <v>129</v>
      </c>
      <c r="D17" s="256"/>
      <c r="E17" s="256"/>
      <c r="F17" s="256"/>
      <c r="G17" s="256"/>
      <c r="H17" s="256"/>
      <c r="I17" s="256"/>
      <c r="J17" s="256"/>
    </row>
    <row r="18" spans="1:10" s="38" customFormat="1" ht="15" customHeight="1">
      <c r="A18" s="22"/>
      <c r="B18" s="54"/>
      <c r="C18" s="16" t="s">
        <v>54</v>
      </c>
      <c r="D18" s="30"/>
      <c r="E18" s="30"/>
      <c r="F18" s="30"/>
      <c r="G18" s="30"/>
      <c r="H18" s="30"/>
      <c r="I18" s="30"/>
      <c r="J18" s="30"/>
    </row>
    <row r="19" spans="1:10" s="38" customFormat="1" ht="15" customHeight="1">
      <c r="A19" s="22"/>
      <c r="B19" s="54"/>
      <c r="C19" s="16" t="s">
        <v>34</v>
      </c>
      <c r="D19" s="30"/>
      <c r="E19" s="30"/>
      <c r="F19" s="30"/>
      <c r="G19" s="30"/>
      <c r="H19" s="30"/>
      <c r="I19" s="30"/>
      <c r="J19" s="30"/>
    </row>
    <row r="20" spans="1:10" s="38" customFormat="1" ht="15" customHeight="1">
      <c r="A20" s="22"/>
      <c r="B20" s="54"/>
      <c r="C20" s="16" t="s">
        <v>123</v>
      </c>
      <c r="D20" s="30"/>
      <c r="E20" s="30"/>
      <c r="F20" s="30"/>
      <c r="G20" s="30"/>
      <c r="H20" s="30"/>
      <c r="I20" s="30"/>
      <c r="J20" s="30"/>
    </row>
    <row r="21" spans="1:10" s="38" customFormat="1" ht="15" customHeight="1">
      <c r="A21" s="22"/>
      <c r="B21" s="54"/>
      <c r="C21" s="16" t="s">
        <v>35</v>
      </c>
      <c r="D21" s="30"/>
      <c r="E21" s="30"/>
      <c r="F21" s="30"/>
      <c r="G21" s="30"/>
      <c r="H21" s="30"/>
      <c r="I21" s="30"/>
      <c r="J21" s="30"/>
    </row>
    <row r="22" spans="1:10" s="38" customFormat="1" ht="15" customHeight="1">
      <c r="A22" s="22"/>
      <c r="B22" s="54"/>
      <c r="C22" s="16" t="s">
        <v>55</v>
      </c>
      <c r="D22" s="30"/>
      <c r="E22" s="30"/>
      <c r="F22" s="30"/>
      <c r="G22" s="30"/>
      <c r="H22" s="30"/>
      <c r="I22" s="30"/>
      <c r="J22" s="30"/>
    </row>
    <row r="23" spans="1:10">
      <c r="B23" s="54"/>
      <c r="C23" s="16" t="s">
        <v>130</v>
      </c>
      <c r="D23" s="30"/>
      <c r="E23" s="30"/>
      <c r="F23" s="30"/>
      <c r="G23" s="30"/>
      <c r="H23" s="30"/>
      <c r="I23" s="30"/>
      <c r="J23" s="30"/>
    </row>
    <row r="24" spans="1:10" ht="15.75" customHeight="1">
      <c r="B24" s="54"/>
      <c r="C24" s="16" t="s">
        <v>56</v>
      </c>
      <c r="D24" s="30"/>
      <c r="E24" s="30"/>
      <c r="F24" s="30"/>
      <c r="G24" s="30"/>
      <c r="H24" s="30"/>
      <c r="I24" s="30"/>
      <c r="J24" s="30"/>
    </row>
    <row r="25" spans="1:10" ht="15.75" customHeight="1">
      <c r="B25" s="54"/>
      <c r="C25" s="98" t="s">
        <v>187</v>
      </c>
      <c r="D25" s="29"/>
      <c r="E25" s="95"/>
      <c r="F25" s="96"/>
      <c r="G25" s="96"/>
      <c r="H25" s="157"/>
      <c r="I25" s="157"/>
      <c r="J25" s="157"/>
    </row>
    <row r="26" spans="1:10" ht="47.25" customHeight="1">
      <c r="B26" s="54" t="s">
        <v>18</v>
      </c>
      <c r="C26" s="256" t="s">
        <v>303</v>
      </c>
      <c r="D26" s="256"/>
      <c r="E26" s="256"/>
      <c r="F26" s="256"/>
      <c r="G26" s="256"/>
      <c r="H26" s="256"/>
      <c r="I26" s="256"/>
      <c r="J26" s="256"/>
    </row>
    <row r="27" spans="1:10" ht="25.5">
      <c r="B27" s="54" t="s">
        <v>19</v>
      </c>
      <c r="C27" s="60" t="s">
        <v>36</v>
      </c>
      <c r="D27" s="292" t="s">
        <v>304</v>
      </c>
      <c r="E27" s="292"/>
      <c r="F27" s="292"/>
      <c r="G27" s="292"/>
      <c r="H27" s="292"/>
      <c r="I27" s="292"/>
      <c r="J27" s="292"/>
    </row>
    <row r="28" spans="1:10" s="38" customFormat="1" ht="15.75" customHeight="1">
      <c r="B28" s="54"/>
      <c r="I28" s="19"/>
      <c r="J28" s="39"/>
    </row>
    <row r="29" spans="1:10" s="38" customFormat="1" ht="15.75" customHeight="1">
      <c r="B29" s="54"/>
      <c r="I29" s="19"/>
      <c r="J29" s="39"/>
    </row>
    <row r="30" spans="1:10" s="38" customFormat="1" ht="15.75" customHeight="1">
      <c r="B30" s="54"/>
      <c r="C30" s="39"/>
      <c r="D30" s="23"/>
      <c r="E30" s="23"/>
      <c r="F30" s="23"/>
      <c r="G30" s="19"/>
      <c r="H30" s="19"/>
      <c r="I30" s="19"/>
      <c r="J30" s="39"/>
    </row>
    <row r="31" spans="1:10" s="38" customFormat="1" ht="15.75" customHeight="1">
      <c r="B31" s="54"/>
      <c r="C31" s="39"/>
      <c r="D31" s="23"/>
      <c r="E31" s="23"/>
      <c r="F31" s="23"/>
      <c r="G31" s="19"/>
      <c r="H31" s="19"/>
      <c r="I31" s="19"/>
      <c r="J31" s="39"/>
    </row>
  </sheetData>
  <mergeCells count="20">
    <mergeCell ref="D27:J27"/>
    <mergeCell ref="C17:J17"/>
    <mergeCell ref="C26:J26"/>
    <mergeCell ref="C13:J13"/>
    <mergeCell ref="B11:I11"/>
    <mergeCell ref="C12:J12"/>
    <mergeCell ref="J7:J9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E8:E9"/>
    <mergeCell ref="F8:F9"/>
  </mergeCells>
  <phoneticPr fontId="25" type="noConversion"/>
  <pageMargins left="0.7" right="0.7" top="0.75" bottom="0.75" header="0.3" footer="0.3"/>
  <pageSetup paperSize="9" scale="4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5"/>
  <dimension ref="A1:J46"/>
  <sheetViews>
    <sheetView view="pageBreakPreview" zoomScaleNormal="100" zoomScaleSheetLayoutView="100" workbookViewId="0">
      <selection activeCell="A4" sqref="A4:J4"/>
    </sheetView>
  </sheetViews>
  <sheetFormatPr defaultRowHeight="15"/>
  <cols>
    <col min="1" max="1" width="5.42578125" style="133" customWidth="1"/>
    <col min="2" max="2" width="5.5703125" style="133" customWidth="1"/>
    <col min="3" max="3" width="22.7109375" style="133" customWidth="1"/>
    <col min="4" max="4" width="42.42578125" style="133" customWidth="1"/>
    <col min="5" max="5" width="19" style="133" customWidth="1"/>
    <col min="6" max="6" width="18.5703125" style="133" customWidth="1"/>
    <col min="7" max="7" width="12" style="133" customWidth="1"/>
    <col min="8" max="8" width="8.28515625" style="133" customWidth="1"/>
    <col min="9" max="9" width="15.42578125" style="133" customWidth="1"/>
    <col min="10" max="10" width="16.140625" style="133" customWidth="1"/>
    <col min="11" max="16384" width="9.140625" style="133"/>
  </cols>
  <sheetData>
    <row r="1" spans="1:10" s="2" customFormat="1" ht="12.75">
      <c r="B1" s="142"/>
      <c r="C1" s="2" t="str">
        <f>'Część 01'!$C$1</f>
        <v>AGZ.272.3.2025</v>
      </c>
      <c r="D1" s="17"/>
      <c r="E1" s="17"/>
      <c r="F1" s="17"/>
      <c r="G1" s="241" t="s">
        <v>5</v>
      </c>
      <c r="H1" s="241"/>
      <c r="I1" s="241"/>
      <c r="J1" s="24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42" t="s">
        <v>6</v>
      </c>
      <c r="B3" s="242"/>
      <c r="C3" s="242"/>
      <c r="D3" s="242"/>
      <c r="E3" s="242"/>
      <c r="F3" s="242"/>
      <c r="G3" s="242"/>
      <c r="H3" s="242"/>
      <c r="I3" s="242"/>
      <c r="J3" s="242"/>
    </row>
    <row r="4" spans="1:10" s="2" customFormat="1" ht="12.75">
      <c r="A4" s="242" t="str">
        <f ca="1">MID(CELL("nazwa_pliku",A1),FIND("]",CELL("nazwa_pliku",A1),1)+1,100)</f>
        <v>Część 11</v>
      </c>
      <c r="B4" s="242"/>
      <c r="C4" s="242"/>
      <c r="D4" s="242"/>
      <c r="E4" s="242"/>
      <c r="F4" s="242"/>
      <c r="G4" s="242"/>
      <c r="H4" s="242"/>
      <c r="I4" s="242"/>
      <c r="J4" s="242"/>
    </row>
    <row r="5" spans="1:10" s="2" customFormat="1" ht="12.75">
      <c r="A5" s="242" t="s">
        <v>198</v>
      </c>
      <c r="B5" s="242"/>
      <c r="C5" s="242"/>
      <c r="D5" s="242"/>
      <c r="E5" s="242"/>
      <c r="F5" s="242"/>
      <c r="G5" s="242"/>
      <c r="H5" s="242"/>
      <c r="I5" s="242"/>
      <c r="J5" s="242"/>
    </row>
    <row r="6" spans="1:10" s="2" customFormat="1" ht="18.75">
      <c r="A6" s="219" t="str">
        <f>HYPERLINK("#'Suma'!A1","wstecz")</f>
        <v>wstecz</v>
      </c>
      <c r="B6" s="198"/>
      <c r="C6" s="198"/>
      <c r="D6" s="7"/>
      <c r="E6" s="7"/>
      <c r="F6" s="7"/>
      <c r="G6" s="7"/>
      <c r="H6" s="7"/>
      <c r="I6" s="7"/>
      <c r="J6" s="7"/>
    </row>
    <row r="7" spans="1:10" s="2" customFormat="1" ht="12.75" customHeight="1">
      <c r="B7" s="270" t="s">
        <v>7</v>
      </c>
      <c r="C7" s="271" t="s">
        <v>8</v>
      </c>
      <c r="D7" s="249" t="s">
        <v>9</v>
      </c>
      <c r="E7" s="249" t="s">
        <v>10</v>
      </c>
      <c r="F7" s="251"/>
      <c r="G7" s="249" t="s">
        <v>11</v>
      </c>
      <c r="H7" s="249" t="s">
        <v>12</v>
      </c>
      <c r="I7" s="252" t="s">
        <v>13</v>
      </c>
      <c r="J7" s="252" t="s">
        <v>14</v>
      </c>
    </row>
    <row r="8" spans="1:10" s="2" customFormat="1" ht="12.75">
      <c r="B8" s="270"/>
      <c r="C8" s="271"/>
      <c r="D8" s="249"/>
      <c r="E8" s="249" t="s">
        <v>15</v>
      </c>
      <c r="F8" s="249" t="s">
        <v>16</v>
      </c>
      <c r="G8" s="249"/>
      <c r="H8" s="249"/>
      <c r="I8" s="252"/>
      <c r="J8" s="252"/>
    </row>
    <row r="9" spans="1:10" s="2" customFormat="1" ht="12.75">
      <c r="B9" s="243"/>
      <c r="C9" s="272"/>
      <c r="D9" s="250"/>
      <c r="E9" s="254"/>
      <c r="F9" s="254"/>
      <c r="G9" s="250"/>
      <c r="H9" s="250"/>
      <c r="I9" s="253"/>
      <c r="J9" s="253"/>
    </row>
    <row r="10" spans="1:10" s="2" customFormat="1" ht="180.75" customHeight="1">
      <c r="B10" s="9" t="s">
        <v>17</v>
      </c>
      <c r="C10" s="172" t="s">
        <v>308</v>
      </c>
      <c r="D10" s="87" t="s">
        <v>309</v>
      </c>
      <c r="E10" s="158"/>
      <c r="F10" s="158"/>
      <c r="G10" s="58" t="s">
        <v>101</v>
      </c>
      <c r="H10" s="159">
        <v>2</v>
      </c>
      <c r="I10" s="154"/>
      <c r="J10" s="153">
        <f t="shared" ref="J10:J22" si="0">H10*I10</f>
        <v>0</v>
      </c>
    </row>
    <row r="11" spans="1:10" s="2" customFormat="1" ht="180.75" customHeight="1">
      <c r="B11" s="9" t="s">
        <v>18</v>
      </c>
      <c r="C11" s="172" t="s">
        <v>308</v>
      </c>
      <c r="D11" s="87" t="s">
        <v>309</v>
      </c>
      <c r="E11" s="158"/>
      <c r="F11" s="158"/>
      <c r="G11" s="58" t="s">
        <v>101</v>
      </c>
      <c r="H11" s="159">
        <v>1</v>
      </c>
      <c r="I11" s="154"/>
      <c r="J11" s="153">
        <f t="shared" si="0"/>
        <v>0</v>
      </c>
    </row>
    <row r="12" spans="1:10" s="2" customFormat="1" ht="165" customHeight="1">
      <c r="B12" s="9" t="s">
        <v>19</v>
      </c>
      <c r="C12" s="130" t="s">
        <v>90</v>
      </c>
      <c r="D12" s="47" t="s">
        <v>262</v>
      </c>
      <c r="E12" s="158"/>
      <c r="F12" s="158"/>
      <c r="G12" s="58" t="s">
        <v>101</v>
      </c>
      <c r="H12" s="159">
        <v>1</v>
      </c>
      <c r="I12" s="154"/>
      <c r="J12" s="153">
        <f t="shared" si="0"/>
        <v>0</v>
      </c>
    </row>
    <row r="13" spans="1:10" s="2" customFormat="1" ht="102" customHeight="1">
      <c r="B13" s="9" t="s">
        <v>20</v>
      </c>
      <c r="C13" s="161" t="s">
        <v>199</v>
      </c>
      <c r="D13" s="160" t="s">
        <v>223</v>
      </c>
      <c r="E13" s="158"/>
      <c r="F13" s="158"/>
      <c r="G13" s="58" t="s">
        <v>233</v>
      </c>
      <c r="H13" s="159">
        <v>25</v>
      </c>
      <c r="I13" s="154"/>
      <c r="J13" s="153">
        <f t="shared" si="0"/>
        <v>0</v>
      </c>
    </row>
    <row r="14" spans="1:10" s="2" customFormat="1" ht="102" customHeight="1">
      <c r="B14" s="9" t="s">
        <v>21</v>
      </c>
      <c r="C14" s="31" t="s">
        <v>199</v>
      </c>
      <c r="D14" s="223" t="s">
        <v>223</v>
      </c>
      <c r="E14" s="158"/>
      <c r="F14" s="158"/>
      <c r="G14" s="58" t="s">
        <v>233</v>
      </c>
      <c r="H14" s="159">
        <v>2</v>
      </c>
      <c r="I14" s="154"/>
      <c r="J14" s="153">
        <f t="shared" si="0"/>
        <v>0</v>
      </c>
    </row>
    <row r="15" spans="1:10" s="2" customFormat="1" ht="173.25" customHeight="1">
      <c r="B15" s="9" t="s">
        <v>22</v>
      </c>
      <c r="C15" s="10" t="s">
        <v>91</v>
      </c>
      <c r="D15" s="61" t="s">
        <v>323</v>
      </c>
      <c r="E15" s="158"/>
      <c r="F15" s="158"/>
      <c r="G15" s="58" t="s">
        <v>101</v>
      </c>
      <c r="H15" s="159">
        <v>2</v>
      </c>
      <c r="I15" s="154"/>
      <c r="J15" s="153">
        <f t="shared" si="0"/>
        <v>0</v>
      </c>
    </row>
    <row r="16" spans="1:10" s="2" customFormat="1" ht="173.25" customHeight="1">
      <c r="B16" s="9" t="s">
        <v>23</v>
      </c>
      <c r="C16" s="10" t="s">
        <v>91</v>
      </c>
      <c r="D16" s="61" t="s">
        <v>323</v>
      </c>
      <c r="E16" s="158"/>
      <c r="F16" s="158"/>
      <c r="G16" s="58" t="s">
        <v>101</v>
      </c>
      <c r="H16" s="159">
        <v>4</v>
      </c>
      <c r="I16" s="154"/>
      <c r="J16" s="153">
        <f t="shared" si="0"/>
        <v>0</v>
      </c>
    </row>
    <row r="17" spans="1:10" s="2" customFormat="1" ht="103.5" customHeight="1">
      <c r="B17" s="9" t="s">
        <v>25</v>
      </c>
      <c r="C17" s="109" t="s">
        <v>92</v>
      </c>
      <c r="D17" s="163" t="s">
        <v>371</v>
      </c>
      <c r="E17" s="158"/>
      <c r="F17" s="158"/>
      <c r="G17" s="58" t="s">
        <v>212</v>
      </c>
      <c r="H17" s="159">
        <v>1</v>
      </c>
      <c r="I17" s="154"/>
      <c r="J17" s="153">
        <f t="shared" si="0"/>
        <v>0</v>
      </c>
    </row>
    <row r="18" spans="1:10" s="2" customFormat="1" ht="88.5" customHeight="1">
      <c r="B18" s="9" t="s">
        <v>28</v>
      </c>
      <c r="C18" s="109" t="s">
        <v>92</v>
      </c>
      <c r="D18" s="163" t="s">
        <v>371</v>
      </c>
      <c r="E18" s="158"/>
      <c r="F18" s="158"/>
      <c r="G18" s="58" t="s">
        <v>212</v>
      </c>
      <c r="H18" s="159">
        <v>1</v>
      </c>
      <c r="I18" s="154"/>
      <c r="J18" s="153">
        <f t="shared" si="0"/>
        <v>0</v>
      </c>
    </row>
    <row r="19" spans="1:10" s="2" customFormat="1" ht="135" customHeight="1">
      <c r="B19" s="9" t="s">
        <v>29</v>
      </c>
      <c r="C19" s="31" t="s">
        <v>94</v>
      </c>
      <c r="D19" s="87" t="s">
        <v>315</v>
      </c>
      <c r="E19" s="158"/>
      <c r="F19" s="158"/>
      <c r="G19" s="58" t="s">
        <v>212</v>
      </c>
      <c r="H19" s="159">
        <v>2</v>
      </c>
      <c r="I19" s="154"/>
      <c r="J19" s="153">
        <f t="shared" si="0"/>
        <v>0</v>
      </c>
    </row>
    <row r="20" spans="1:10" s="2" customFormat="1" ht="132" customHeight="1">
      <c r="B20" s="9" t="s">
        <v>30</v>
      </c>
      <c r="C20" s="31" t="s">
        <v>94</v>
      </c>
      <c r="D20" s="87" t="s">
        <v>315</v>
      </c>
      <c r="E20" s="158"/>
      <c r="F20" s="158"/>
      <c r="G20" s="58" t="s">
        <v>212</v>
      </c>
      <c r="H20" s="159">
        <v>20</v>
      </c>
      <c r="I20" s="154"/>
      <c r="J20" s="153">
        <f t="shared" si="0"/>
        <v>0</v>
      </c>
    </row>
    <row r="21" spans="1:10" s="2" customFormat="1" ht="204" customHeight="1">
      <c r="B21" s="9" t="s">
        <v>42</v>
      </c>
      <c r="C21" s="165" t="s">
        <v>324</v>
      </c>
      <c r="D21" s="164" t="s">
        <v>379</v>
      </c>
      <c r="E21" s="158"/>
      <c r="F21" s="158"/>
      <c r="G21" s="58" t="s">
        <v>212</v>
      </c>
      <c r="H21" s="159">
        <v>2</v>
      </c>
      <c r="I21" s="154"/>
      <c r="J21" s="153">
        <f t="shared" si="0"/>
        <v>0</v>
      </c>
    </row>
    <row r="22" spans="1:10" s="2" customFormat="1" ht="204" customHeight="1">
      <c r="B22" s="9" t="s">
        <v>43</v>
      </c>
      <c r="C22" s="165" t="s">
        <v>324</v>
      </c>
      <c r="D22" s="164" t="s">
        <v>379</v>
      </c>
      <c r="E22" s="158"/>
      <c r="F22" s="158"/>
      <c r="G22" s="58" t="s">
        <v>212</v>
      </c>
      <c r="H22" s="159">
        <v>4</v>
      </c>
      <c r="I22" s="154"/>
      <c r="J22" s="153">
        <f t="shared" si="0"/>
        <v>0</v>
      </c>
    </row>
    <row r="23" spans="1:10" s="2" customFormat="1" ht="12.75">
      <c r="B23" s="277" t="s">
        <v>0</v>
      </c>
      <c r="C23" s="278"/>
      <c r="D23" s="278"/>
      <c r="E23" s="278"/>
      <c r="F23" s="278"/>
      <c r="G23" s="278"/>
      <c r="H23" s="278"/>
      <c r="I23" s="278"/>
      <c r="J23" s="65">
        <f>SUM(J10:J22)</f>
        <v>0</v>
      </c>
    </row>
    <row r="24" spans="1:10" s="2" customFormat="1" ht="43.5" customHeight="1">
      <c r="B24" s="3" t="s">
        <v>1</v>
      </c>
      <c r="C24" s="261" t="s">
        <v>2</v>
      </c>
      <c r="D24" s="276"/>
      <c r="E24" s="276"/>
      <c r="F24" s="276"/>
      <c r="G24" s="276"/>
      <c r="H24" s="276"/>
      <c r="I24" s="276"/>
      <c r="J24" s="276"/>
    </row>
    <row r="25" spans="1:10" s="2" customFormat="1" ht="43.5" customHeight="1">
      <c r="B25" s="3" t="s">
        <v>3</v>
      </c>
      <c r="C25" s="267" t="s">
        <v>4</v>
      </c>
      <c r="D25" s="268"/>
      <c r="E25" s="268"/>
      <c r="F25" s="268"/>
      <c r="G25" s="268"/>
      <c r="H25" s="268"/>
      <c r="I25" s="268"/>
      <c r="J25" s="268"/>
    </row>
    <row r="27" spans="1:10" s="38" customFormat="1" ht="11.25" customHeight="1">
      <c r="A27" s="180"/>
      <c r="B27" s="180" t="s">
        <v>24</v>
      </c>
      <c r="C27" s="142"/>
      <c r="D27" s="142"/>
      <c r="E27" s="142"/>
      <c r="F27" s="142"/>
      <c r="G27" s="142"/>
      <c r="H27" s="142"/>
      <c r="I27" s="142"/>
      <c r="J27" s="142"/>
    </row>
    <row r="28" spans="1:10" s="38" customFormat="1" ht="15" customHeight="1">
      <c r="A28" s="22"/>
      <c r="B28" s="22"/>
      <c r="C28" s="136"/>
      <c r="D28" s="23"/>
      <c r="E28" s="23"/>
      <c r="F28" s="23"/>
      <c r="G28" s="19"/>
      <c r="H28" s="19"/>
      <c r="I28" s="19"/>
      <c r="J28" s="136"/>
    </row>
    <row r="29" spans="1:10" ht="34.5" customHeight="1">
      <c r="B29" s="54" t="s">
        <v>17</v>
      </c>
      <c r="C29" s="280" t="s">
        <v>122</v>
      </c>
      <c r="D29" s="280"/>
      <c r="E29" s="280"/>
      <c r="F29" s="280"/>
      <c r="G29" s="280"/>
      <c r="H29" s="280"/>
      <c r="I29" s="280"/>
      <c r="J29" s="280"/>
    </row>
    <row r="30" spans="1:10" ht="13.5" customHeight="1">
      <c r="B30" s="54" t="s">
        <v>18</v>
      </c>
      <c r="C30" s="94" t="s">
        <v>54</v>
      </c>
      <c r="D30" s="29"/>
      <c r="E30" s="28"/>
      <c r="F30" s="28"/>
      <c r="G30" s="28"/>
      <c r="H30" s="28"/>
      <c r="I30" s="28"/>
      <c r="J30" s="28"/>
    </row>
    <row r="31" spans="1:10" ht="13.5" customHeight="1">
      <c r="B31" s="54"/>
      <c r="C31" s="269" t="s">
        <v>34</v>
      </c>
      <c r="D31" s="269"/>
      <c r="E31" s="28"/>
      <c r="F31" s="28"/>
      <c r="G31" s="28"/>
      <c r="H31" s="28"/>
      <c r="I31" s="28"/>
      <c r="J31" s="28"/>
    </row>
    <row r="32" spans="1:10">
      <c r="B32" s="54"/>
      <c r="C32" s="97" t="s">
        <v>35</v>
      </c>
      <c r="D32" s="29"/>
      <c r="E32" s="29"/>
      <c r="F32" s="29"/>
      <c r="G32" s="29"/>
      <c r="H32" s="29"/>
      <c r="I32" s="29"/>
      <c r="J32" s="29"/>
    </row>
    <row r="33" spans="2:10">
      <c r="B33" s="54"/>
      <c r="C33" s="97" t="s">
        <v>55</v>
      </c>
      <c r="D33" s="29"/>
      <c r="E33" s="54"/>
      <c r="F33" s="54"/>
      <c r="G33" s="62"/>
      <c r="H33" s="63"/>
      <c r="I33" s="64"/>
      <c r="J33" s="64"/>
    </row>
    <row r="34" spans="2:10">
      <c r="B34" s="54"/>
      <c r="C34" s="293" t="s">
        <v>56</v>
      </c>
      <c r="D34" s="293"/>
    </row>
    <row r="35" spans="2:10">
      <c r="B35" s="54"/>
      <c r="C35" s="98" t="s">
        <v>57</v>
      </c>
      <c r="D35" s="29"/>
    </row>
    <row r="36" spans="2:10" s="38" customFormat="1" ht="15.75" customHeight="1">
      <c r="B36" s="54"/>
      <c r="C36" s="98" t="s">
        <v>197</v>
      </c>
      <c r="D36" s="29"/>
      <c r="I36" s="19"/>
      <c r="J36" s="136"/>
    </row>
    <row r="37" spans="2:10" s="38" customFormat="1" ht="15.75" customHeight="1">
      <c r="B37" s="54" t="s">
        <v>19</v>
      </c>
      <c r="C37" s="44" t="s">
        <v>411</v>
      </c>
      <c r="D37" s="29"/>
      <c r="E37" s="44"/>
      <c r="F37" s="44"/>
      <c r="G37" s="44"/>
      <c r="H37" s="44"/>
      <c r="I37" s="226"/>
      <c r="J37" s="227"/>
    </row>
    <row r="38" spans="2:10" s="38" customFormat="1" ht="46.5" customHeight="1">
      <c r="B38" s="54" t="s">
        <v>20</v>
      </c>
      <c r="C38" s="269" t="s">
        <v>412</v>
      </c>
      <c r="D38" s="269"/>
      <c r="E38" s="269"/>
      <c r="F38" s="269"/>
      <c r="G38" s="269"/>
      <c r="H38" s="269"/>
      <c r="I38" s="269"/>
      <c r="J38" s="269"/>
    </row>
    <row r="39" spans="2:10" s="38" customFormat="1" ht="15.75" customHeight="1">
      <c r="B39" s="54" t="s">
        <v>21</v>
      </c>
      <c r="C39" s="107" t="s">
        <v>37</v>
      </c>
      <c r="D39" s="98" t="s">
        <v>413</v>
      </c>
      <c r="I39" s="19"/>
      <c r="J39" s="136"/>
    </row>
    <row r="40" spans="2:10" s="38" customFormat="1" ht="15.75" customHeight="1">
      <c r="B40" s="54"/>
      <c r="C40" s="107"/>
      <c r="D40" s="98" t="s">
        <v>414</v>
      </c>
      <c r="I40" s="19"/>
      <c r="J40" s="136"/>
    </row>
    <row r="41" spans="2:10" s="38" customFormat="1" ht="15.75" customHeight="1">
      <c r="B41" s="54"/>
      <c r="C41" s="107"/>
      <c r="D41" s="280" t="s">
        <v>415</v>
      </c>
      <c r="E41" s="292"/>
      <c r="F41" s="292"/>
      <c r="G41" s="292"/>
      <c r="H41" s="292"/>
      <c r="I41" s="292"/>
      <c r="J41" s="292"/>
    </row>
    <row r="42" spans="2:10" s="38" customFormat="1" ht="15.75" customHeight="1">
      <c r="B42" s="54"/>
      <c r="C42" s="98"/>
      <c r="D42" s="29"/>
      <c r="I42" s="19"/>
      <c r="J42" s="136"/>
    </row>
    <row r="43" spans="2:10" s="38" customFormat="1" ht="15.75" customHeight="1">
      <c r="B43" s="54"/>
      <c r="I43" s="19"/>
      <c r="J43" s="136"/>
    </row>
    <row r="44" spans="2:10" s="38" customFormat="1" ht="15.75" customHeight="1">
      <c r="B44" s="54"/>
      <c r="C44" s="136"/>
      <c r="D44" s="23"/>
      <c r="E44" s="23"/>
      <c r="F44" s="23"/>
      <c r="G44" s="19"/>
      <c r="H44" s="19"/>
      <c r="I44" s="19"/>
      <c r="J44" s="136"/>
    </row>
    <row r="45" spans="2:10" s="38" customFormat="1" ht="15.75" customHeight="1">
      <c r="B45" s="54"/>
      <c r="C45" s="136"/>
      <c r="D45" s="23"/>
      <c r="E45" s="23"/>
      <c r="F45" s="23"/>
      <c r="G45" s="19"/>
      <c r="H45" s="19"/>
      <c r="I45" s="19"/>
      <c r="J45" s="136"/>
    </row>
    <row r="46" spans="2:10">
      <c r="B46" s="220"/>
    </row>
  </sheetData>
  <autoFilter ref="A1:J25" xr:uid="{00000000-0009-0000-0000-00000C000000}">
    <filterColumn colId="6" showButton="0"/>
    <filterColumn colId="7" showButton="0"/>
    <filterColumn colId="8" showButton="0"/>
  </autoFilter>
  <mergeCells count="22">
    <mergeCell ref="D41:J41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29:J29"/>
    <mergeCell ref="C31:D31"/>
    <mergeCell ref="C34:D34"/>
    <mergeCell ref="C38:J38"/>
    <mergeCell ref="B23:I23"/>
    <mergeCell ref="C24:J24"/>
    <mergeCell ref="C25:J25"/>
  </mergeCells>
  <phoneticPr fontId="25" type="noConversion"/>
  <pageMargins left="0.7" right="0.7" top="0.75" bottom="0.75" header="0.3" footer="0.3"/>
  <pageSetup paperSize="9" scale="4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7"/>
  <dimension ref="A1:J34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 customHeight="1">
      <c r="B1" s="4"/>
      <c r="C1" s="2" t="str">
        <f>'Część 01'!$C$1</f>
        <v>AGZ.272.3.2025</v>
      </c>
      <c r="D1" s="5"/>
      <c r="E1" s="5"/>
      <c r="F1" s="5"/>
      <c r="G1" s="241" t="s">
        <v>5</v>
      </c>
      <c r="H1" s="241"/>
      <c r="I1" s="241"/>
      <c r="J1" s="24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42" t="s">
        <v>6</v>
      </c>
      <c r="B3" s="242"/>
      <c r="C3" s="242"/>
      <c r="D3" s="242"/>
      <c r="E3" s="242"/>
      <c r="F3" s="242"/>
      <c r="G3" s="242"/>
      <c r="H3" s="242"/>
      <c r="I3" s="242"/>
      <c r="J3" s="242"/>
    </row>
    <row r="4" spans="1:10" s="2" customFormat="1" ht="15" customHeight="1">
      <c r="A4" s="255" t="str">
        <f ca="1">MID(CELL("nazwa_pliku",A1),FIND("]",CELL("nazwa_pliku",A1),1)+1,100)</f>
        <v>Część 12</v>
      </c>
      <c r="B4" s="255"/>
      <c r="C4" s="255"/>
      <c r="D4" s="255"/>
      <c r="E4" s="255"/>
      <c r="F4" s="255"/>
      <c r="G4" s="255"/>
      <c r="H4" s="255"/>
      <c r="I4" s="255"/>
      <c r="J4" s="255"/>
    </row>
    <row r="5" spans="1:10" s="2" customFormat="1" ht="12.75">
      <c r="A5" s="255" t="s">
        <v>228</v>
      </c>
      <c r="B5" s="255"/>
      <c r="C5" s="255"/>
      <c r="D5" s="255"/>
      <c r="E5" s="255"/>
      <c r="F5" s="255"/>
      <c r="G5" s="255"/>
      <c r="H5" s="255"/>
      <c r="I5" s="255"/>
      <c r="J5" s="255"/>
    </row>
    <row r="6" spans="1:10" s="2" customFormat="1" ht="18.75">
      <c r="A6" s="6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5" customHeight="1">
      <c r="B7" s="243" t="s">
        <v>7</v>
      </c>
      <c r="C7" s="246" t="s">
        <v>8</v>
      </c>
      <c r="D7" s="249" t="s">
        <v>9</v>
      </c>
      <c r="E7" s="249" t="s">
        <v>10</v>
      </c>
      <c r="F7" s="251"/>
      <c r="G7" s="249" t="s">
        <v>11</v>
      </c>
      <c r="H7" s="249" t="s">
        <v>12</v>
      </c>
      <c r="I7" s="252" t="s">
        <v>13</v>
      </c>
      <c r="J7" s="252" t="s">
        <v>14</v>
      </c>
    </row>
    <row r="8" spans="1:10" s="2" customFormat="1" ht="12.75" customHeight="1">
      <c r="B8" s="244"/>
      <c r="C8" s="247"/>
      <c r="D8" s="249"/>
      <c r="E8" s="249" t="s">
        <v>15</v>
      </c>
      <c r="F8" s="249" t="s">
        <v>16</v>
      </c>
      <c r="G8" s="249"/>
      <c r="H8" s="249"/>
      <c r="I8" s="252"/>
      <c r="J8" s="252"/>
    </row>
    <row r="9" spans="1:10" s="2" customFormat="1" ht="12.75">
      <c r="B9" s="245"/>
      <c r="C9" s="248"/>
      <c r="D9" s="250"/>
      <c r="E9" s="254"/>
      <c r="F9" s="254"/>
      <c r="G9" s="250"/>
      <c r="H9" s="250"/>
      <c r="I9" s="253"/>
      <c r="J9" s="253"/>
    </row>
    <row r="10" spans="1:10" s="2" customFormat="1" ht="142.5" customHeight="1">
      <c r="B10" s="9" t="s">
        <v>17</v>
      </c>
      <c r="C10" s="31" t="s">
        <v>230</v>
      </c>
      <c r="D10" s="91" t="s">
        <v>231</v>
      </c>
      <c r="E10" s="12"/>
      <c r="F10" s="101"/>
      <c r="G10" s="105" t="s">
        <v>193</v>
      </c>
      <c r="H10" s="34">
        <v>4</v>
      </c>
      <c r="I10" s="13"/>
      <c r="J10" s="14">
        <f t="shared" ref="J10:J11" si="0">H10*I10</f>
        <v>0</v>
      </c>
    </row>
    <row r="11" spans="1:10" s="2" customFormat="1" ht="164.25" customHeight="1">
      <c r="B11" s="144" t="s">
        <v>18</v>
      </c>
      <c r="C11" s="122" t="s">
        <v>230</v>
      </c>
      <c r="D11" s="91" t="s">
        <v>231</v>
      </c>
      <c r="E11" s="145"/>
      <c r="F11" s="145"/>
      <c r="G11" s="126" t="s">
        <v>193</v>
      </c>
      <c r="H11" s="127">
        <v>4</v>
      </c>
      <c r="I11" s="146"/>
      <c r="J11" s="116">
        <f t="shared" si="0"/>
        <v>0</v>
      </c>
    </row>
    <row r="12" spans="1:10" s="2" customFormat="1" ht="12.75">
      <c r="B12" s="258" t="s">
        <v>0</v>
      </c>
      <c r="C12" s="259"/>
      <c r="D12" s="259"/>
      <c r="E12" s="259"/>
      <c r="F12" s="259"/>
      <c r="G12" s="259"/>
      <c r="H12" s="259"/>
      <c r="I12" s="260"/>
      <c r="J12" s="1">
        <f>SUM(J10:J11)</f>
        <v>0</v>
      </c>
    </row>
    <row r="13" spans="1:10" s="2" customFormat="1" ht="50.25" customHeight="1">
      <c r="B13" s="3" t="s">
        <v>1</v>
      </c>
      <c r="C13" s="261" t="s">
        <v>2</v>
      </c>
      <c r="D13" s="261"/>
      <c r="E13" s="261"/>
      <c r="F13" s="261"/>
      <c r="G13" s="261"/>
      <c r="H13" s="261"/>
      <c r="I13" s="261"/>
      <c r="J13" s="262"/>
    </row>
    <row r="14" spans="1:10" s="2" customFormat="1" ht="50.25" customHeight="1">
      <c r="B14" s="3" t="s">
        <v>3</v>
      </c>
      <c r="C14" s="263" t="s">
        <v>4</v>
      </c>
      <c r="D14" s="263"/>
      <c r="E14" s="263"/>
      <c r="F14" s="263"/>
      <c r="G14" s="263"/>
      <c r="H14" s="263"/>
      <c r="I14" s="263"/>
      <c r="J14" s="263"/>
    </row>
    <row r="15" spans="1:10" s="2" customFormat="1" ht="81.75" customHeight="1">
      <c r="B15" s="3" t="s">
        <v>236</v>
      </c>
      <c r="C15" s="295" t="s">
        <v>237</v>
      </c>
      <c r="D15" s="268"/>
      <c r="E15" s="268"/>
      <c r="F15" s="268"/>
      <c r="G15" s="268"/>
      <c r="H15" s="268"/>
      <c r="I15" s="268"/>
      <c r="J15" s="268"/>
    </row>
    <row r="16" spans="1:10" s="38" customFormat="1" ht="11.25" customHeight="1">
      <c r="A16" s="21"/>
      <c r="B16" s="3"/>
      <c r="C16" s="85"/>
      <c r="D16" s="86"/>
      <c r="E16" s="86"/>
      <c r="F16" s="86"/>
      <c r="G16" s="86"/>
      <c r="H16" s="86"/>
      <c r="I16" s="86"/>
      <c r="J16" s="86"/>
    </row>
    <row r="17" spans="1:10" s="38" customFormat="1" ht="14.25" customHeight="1">
      <c r="A17" s="22"/>
      <c r="B17" s="21" t="s">
        <v>24</v>
      </c>
      <c r="C17" s="4"/>
      <c r="D17" s="4"/>
      <c r="E17" s="4"/>
      <c r="F17" s="4"/>
      <c r="G17" s="4"/>
      <c r="H17" s="4"/>
      <c r="I17" s="4"/>
      <c r="J17" s="4"/>
    </row>
    <row r="18" spans="1:10" s="38" customFormat="1" ht="17.25" customHeight="1">
      <c r="B18" s="22"/>
      <c r="C18" s="39"/>
      <c r="D18" s="23"/>
      <c r="E18" s="23"/>
      <c r="F18" s="23"/>
      <c r="G18" s="19"/>
      <c r="H18" s="19"/>
      <c r="I18" s="19"/>
      <c r="J18" s="39"/>
    </row>
    <row r="19" spans="1:10" ht="28.5" customHeight="1">
      <c r="B19" s="54" t="s">
        <v>17</v>
      </c>
      <c r="C19" s="256" t="s">
        <v>122</v>
      </c>
      <c r="D19" s="256"/>
      <c r="E19" s="256"/>
      <c r="F19" s="256"/>
      <c r="G19" s="256"/>
      <c r="H19" s="256"/>
      <c r="I19" s="256"/>
      <c r="J19" s="256"/>
    </row>
    <row r="20" spans="1:10" ht="15" customHeight="1">
      <c r="B20" s="54" t="s">
        <v>18</v>
      </c>
      <c r="C20" s="24" t="s">
        <v>54</v>
      </c>
      <c r="D20" s="17"/>
      <c r="E20" s="143"/>
      <c r="F20" s="6"/>
      <c r="G20" s="6"/>
      <c r="H20" s="69"/>
      <c r="I20" s="69"/>
      <c r="J20" s="69"/>
    </row>
    <row r="21" spans="1:10" ht="15.75" customHeight="1">
      <c r="B21" s="54"/>
      <c r="C21" s="221" t="s">
        <v>34</v>
      </c>
      <c r="D21" s="17"/>
      <c r="E21" s="143"/>
      <c r="F21" s="6"/>
      <c r="G21" s="6"/>
      <c r="H21" s="69"/>
      <c r="I21" s="69"/>
      <c r="J21" s="69"/>
    </row>
    <row r="22" spans="1:10" ht="15" customHeight="1">
      <c r="B22" s="54"/>
      <c r="C22" s="221" t="s">
        <v>123</v>
      </c>
      <c r="D22" s="17"/>
      <c r="E22" s="143"/>
      <c r="F22" s="6"/>
      <c r="G22" s="6"/>
      <c r="H22" s="69"/>
      <c r="I22" s="69"/>
      <c r="J22" s="69"/>
    </row>
    <row r="23" spans="1:10" ht="15" customHeight="1">
      <c r="B23" s="54"/>
      <c r="C23" s="98" t="s">
        <v>35</v>
      </c>
      <c r="D23" s="17"/>
      <c r="E23" s="143"/>
      <c r="F23" s="6"/>
      <c r="G23" s="6"/>
      <c r="H23" s="69"/>
      <c r="I23" s="69"/>
      <c r="J23" s="69"/>
    </row>
    <row r="24" spans="1:10" ht="16.5" customHeight="1">
      <c r="B24" s="54"/>
      <c r="C24" s="98" t="s">
        <v>55</v>
      </c>
      <c r="D24" s="17"/>
      <c r="E24" s="143"/>
      <c r="F24" s="6"/>
      <c r="G24" s="6"/>
      <c r="H24" s="69"/>
      <c r="I24" s="69"/>
      <c r="J24" s="69"/>
    </row>
    <row r="25" spans="1:10" ht="31.5" customHeight="1">
      <c r="B25" s="54" t="s">
        <v>19</v>
      </c>
      <c r="C25" s="294" t="s">
        <v>234</v>
      </c>
      <c r="D25" s="294"/>
      <c r="E25" s="294"/>
      <c r="F25" s="294"/>
      <c r="G25" s="294"/>
      <c r="H25" s="294"/>
      <c r="I25" s="294"/>
      <c r="J25" s="294"/>
    </row>
    <row r="26" spans="1:10">
      <c r="B26" s="54" t="s">
        <v>20</v>
      </c>
      <c r="C26" s="135" t="s">
        <v>37</v>
      </c>
      <c r="D26" s="42" t="s">
        <v>59</v>
      </c>
      <c r="E26" s="222"/>
      <c r="F26" s="222"/>
      <c r="G26" s="222"/>
      <c r="H26" s="222"/>
      <c r="I26" s="222"/>
      <c r="J26" s="222"/>
    </row>
    <row r="27" spans="1:10">
      <c r="C27" s="135"/>
      <c r="D27" s="42" t="s">
        <v>235</v>
      </c>
    </row>
    <row r="28" spans="1:10" s="38" customFormat="1" ht="18" customHeight="1">
      <c r="B28" s="40"/>
      <c r="E28" s="17"/>
      <c r="F28" s="17"/>
      <c r="G28" s="17"/>
      <c r="H28" s="17"/>
      <c r="I28" s="17"/>
      <c r="J28" s="17"/>
    </row>
    <row r="29" spans="1:10" s="38" customFormat="1" ht="15" customHeight="1">
      <c r="B29" s="40"/>
      <c r="I29" s="19"/>
      <c r="J29" s="39"/>
    </row>
    <row r="30" spans="1:10" s="38" customFormat="1" ht="15" customHeight="1">
      <c r="B30" s="40"/>
      <c r="I30" s="19"/>
      <c r="J30" s="39"/>
    </row>
    <row r="31" spans="1:10" s="38" customFormat="1" ht="15" customHeight="1">
      <c r="B31" s="40"/>
      <c r="C31" s="39"/>
      <c r="D31" s="23"/>
      <c r="E31" s="23"/>
      <c r="F31" s="23"/>
      <c r="G31" s="19"/>
      <c r="H31" s="19"/>
      <c r="I31" s="19"/>
      <c r="J31" s="39"/>
    </row>
    <row r="32" spans="1:10">
      <c r="B32" s="44"/>
    </row>
    <row r="33" spans="2:2">
      <c r="B33" s="44"/>
    </row>
    <row r="34" spans="2:2">
      <c r="B34" s="44"/>
    </row>
  </sheetData>
  <mergeCells count="20">
    <mergeCell ref="C19:J19"/>
    <mergeCell ref="C25:J25"/>
    <mergeCell ref="C15:J15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C13:J13"/>
    <mergeCell ref="I7:I9"/>
    <mergeCell ref="J7:J9"/>
    <mergeCell ref="E8:E9"/>
    <mergeCell ref="F8:F9"/>
    <mergeCell ref="B12:I12"/>
    <mergeCell ref="C14:J14"/>
  </mergeCells>
  <pageMargins left="0.7" right="0.7" top="0.75" bottom="0.75" header="0.3" footer="0.3"/>
  <pageSetup paperSize="9" scale="4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8"/>
  <dimension ref="A1:J35"/>
  <sheetViews>
    <sheetView view="pageBreakPreview" zoomScaleNormal="100" zoomScaleSheetLayoutView="100" workbookViewId="0">
      <selection activeCell="J12" sqref="J12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3.285156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AGZ.272.3.2025</v>
      </c>
      <c r="D1" s="5"/>
      <c r="E1" s="5"/>
      <c r="F1" s="5"/>
      <c r="G1" s="241" t="s">
        <v>5</v>
      </c>
      <c r="H1" s="241"/>
      <c r="I1" s="241"/>
      <c r="J1" s="24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42" t="s">
        <v>6</v>
      </c>
      <c r="B3" s="242"/>
      <c r="C3" s="242"/>
      <c r="D3" s="242"/>
      <c r="E3" s="242"/>
      <c r="F3" s="242"/>
      <c r="G3" s="242"/>
      <c r="H3" s="242"/>
      <c r="I3" s="242"/>
      <c r="J3" s="242"/>
    </row>
    <row r="4" spans="1:10" s="2" customFormat="1" ht="12.75">
      <c r="A4" s="242" t="str">
        <f ca="1">MID(CELL("nazwa_pliku",A1),FIND("]",CELL("nazwa_pliku",A1),1)+1,100)</f>
        <v>Część 13</v>
      </c>
      <c r="B4" s="242"/>
      <c r="C4" s="242"/>
      <c r="D4" s="242"/>
      <c r="E4" s="242"/>
      <c r="F4" s="242"/>
      <c r="G4" s="242"/>
      <c r="H4" s="242"/>
      <c r="I4" s="242"/>
      <c r="J4" s="242"/>
    </row>
    <row r="5" spans="1:10" s="2" customFormat="1" ht="12.75">
      <c r="A5" s="255" t="s">
        <v>205</v>
      </c>
      <c r="B5" s="255"/>
      <c r="C5" s="255"/>
      <c r="D5" s="255"/>
      <c r="E5" s="255"/>
      <c r="F5" s="255"/>
      <c r="G5" s="255"/>
      <c r="H5" s="255"/>
      <c r="I5" s="255"/>
      <c r="J5" s="255"/>
    </row>
    <row r="6" spans="1:10" s="2" customFormat="1" ht="18.75">
      <c r="A6" s="67" t="str">
        <f>HYPERLINK("#'Suma'!A1","wstecz")</f>
        <v>wstecz</v>
      </c>
      <c r="B6" s="68"/>
      <c r="C6" s="6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0" t="s">
        <v>7</v>
      </c>
      <c r="C7" s="271" t="s">
        <v>8</v>
      </c>
      <c r="D7" s="249" t="s">
        <v>9</v>
      </c>
      <c r="E7" s="249" t="s">
        <v>10</v>
      </c>
      <c r="F7" s="251"/>
      <c r="G7" s="249" t="s">
        <v>11</v>
      </c>
      <c r="H7" s="249" t="s">
        <v>12</v>
      </c>
      <c r="I7" s="252" t="s">
        <v>13</v>
      </c>
      <c r="J7" s="252" t="s">
        <v>14</v>
      </c>
    </row>
    <row r="8" spans="1:10" s="2" customFormat="1" ht="12.75">
      <c r="B8" s="270"/>
      <c r="C8" s="271"/>
      <c r="D8" s="249"/>
      <c r="E8" s="249" t="s">
        <v>15</v>
      </c>
      <c r="F8" s="249" t="s">
        <v>16</v>
      </c>
      <c r="G8" s="249"/>
      <c r="H8" s="249"/>
      <c r="I8" s="252"/>
      <c r="J8" s="252"/>
    </row>
    <row r="9" spans="1:10" s="2" customFormat="1" ht="12.75">
      <c r="B9" s="243"/>
      <c r="C9" s="272"/>
      <c r="D9" s="250"/>
      <c r="E9" s="254"/>
      <c r="F9" s="254"/>
      <c r="G9" s="250"/>
      <c r="H9" s="250"/>
      <c r="I9" s="253"/>
      <c r="J9" s="253"/>
    </row>
    <row r="10" spans="1:10" s="2" customFormat="1" ht="141" customHeight="1">
      <c r="B10" s="9" t="s">
        <v>17</v>
      </c>
      <c r="C10" s="172" t="s">
        <v>270</v>
      </c>
      <c r="D10" s="224" t="s">
        <v>277</v>
      </c>
      <c r="E10" s="11"/>
      <c r="F10" s="11"/>
      <c r="G10" s="12" t="s">
        <v>222</v>
      </c>
      <c r="H10" s="35">
        <v>2</v>
      </c>
      <c r="I10" s="13"/>
      <c r="J10" s="14">
        <f>H10*I10</f>
        <v>0</v>
      </c>
    </row>
    <row r="11" spans="1:10" s="2" customFormat="1" ht="141" customHeight="1">
      <c r="B11" s="9" t="s">
        <v>18</v>
      </c>
      <c r="C11" s="172" t="s">
        <v>273</v>
      </c>
      <c r="D11" s="224" t="s">
        <v>272</v>
      </c>
      <c r="E11" s="11"/>
      <c r="F11" s="11"/>
      <c r="G11" s="12" t="s">
        <v>222</v>
      </c>
      <c r="H11" s="35">
        <v>5</v>
      </c>
      <c r="I11" s="13"/>
      <c r="J11" s="14">
        <f>H11*I11</f>
        <v>0</v>
      </c>
    </row>
    <row r="12" spans="1:10" s="2" customFormat="1" ht="12.75">
      <c r="B12" s="258" t="s">
        <v>0</v>
      </c>
      <c r="C12" s="275"/>
      <c r="D12" s="275"/>
      <c r="E12" s="275"/>
      <c r="F12" s="275"/>
      <c r="G12" s="275"/>
      <c r="H12" s="275"/>
      <c r="I12" s="275"/>
      <c r="J12" s="1">
        <f>SUM(J10:J11)</f>
        <v>0</v>
      </c>
    </row>
    <row r="13" spans="1:10" s="2" customFormat="1" ht="43.5" customHeight="1">
      <c r="B13" s="3" t="s">
        <v>1</v>
      </c>
      <c r="C13" s="261" t="s">
        <v>2</v>
      </c>
      <c r="D13" s="276"/>
      <c r="E13" s="276"/>
      <c r="F13" s="276"/>
      <c r="G13" s="276"/>
      <c r="H13" s="276"/>
      <c r="I13" s="276"/>
      <c r="J13" s="276"/>
    </row>
    <row r="14" spans="1:10" s="2" customFormat="1" ht="43.5" customHeight="1">
      <c r="B14" s="3" t="s">
        <v>3</v>
      </c>
      <c r="C14" s="263" t="s">
        <v>4</v>
      </c>
      <c r="D14" s="268"/>
      <c r="E14" s="268"/>
      <c r="F14" s="268"/>
      <c r="G14" s="268"/>
      <c r="H14" s="268"/>
      <c r="I14" s="268"/>
      <c r="J14" s="268"/>
    </row>
    <row r="16" spans="1:10" s="38" customFormat="1" ht="11.25" customHeight="1">
      <c r="A16" s="21"/>
      <c r="B16" s="21" t="s">
        <v>24</v>
      </c>
      <c r="C16" s="4"/>
      <c r="D16" s="4"/>
      <c r="E16" s="4"/>
      <c r="F16" s="4"/>
      <c r="G16" s="4"/>
      <c r="H16" s="4"/>
      <c r="I16" s="4"/>
      <c r="J16" s="4"/>
    </row>
    <row r="17" spans="1:10" s="38" customFormat="1" ht="15" customHeight="1">
      <c r="A17" s="22"/>
      <c r="B17" s="22"/>
      <c r="C17" s="70"/>
      <c r="D17" s="37"/>
      <c r="E17" s="37"/>
      <c r="F17" s="37"/>
      <c r="G17" s="71"/>
      <c r="H17" s="71"/>
      <c r="I17" s="71"/>
      <c r="J17" s="70"/>
    </row>
    <row r="18" spans="1:10" ht="41.25" customHeight="1">
      <c r="B18" s="54" t="s">
        <v>17</v>
      </c>
      <c r="C18" s="291" t="s">
        <v>137</v>
      </c>
      <c r="D18" s="291"/>
      <c r="E18" s="291"/>
      <c r="F18" s="291"/>
      <c r="G18" s="291"/>
      <c r="H18" s="291"/>
      <c r="I18" s="291"/>
      <c r="J18" s="291"/>
    </row>
    <row r="19" spans="1:10" ht="15" customHeight="1">
      <c r="B19" s="54"/>
      <c r="C19" s="16" t="s">
        <v>54</v>
      </c>
      <c r="D19" s="30"/>
      <c r="E19" s="30"/>
      <c r="F19" s="30"/>
      <c r="G19" s="30"/>
      <c r="H19" s="30"/>
      <c r="I19" s="30"/>
      <c r="J19" s="30"/>
    </row>
    <row r="20" spans="1:10" ht="15" customHeight="1">
      <c r="B20" s="54"/>
      <c r="C20" s="16" t="s">
        <v>34</v>
      </c>
      <c r="D20" s="30"/>
      <c r="E20" s="30"/>
      <c r="F20" s="30"/>
      <c r="G20" s="30"/>
      <c r="H20" s="30"/>
      <c r="I20" s="30"/>
      <c r="J20" s="30"/>
    </row>
    <row r="21" spans="1:10" ht="15" customHeight="1">
      <c r="B21" s="54"/>
      <c r="C21" s="16" t="s">
        <v>123</v>
      </c>
      <c r="D21" s="30"/>
      <c r="E21" s="30"/>
      <c r="F21" s="30"/>
      <c r="G21" s="30"/>
      <c r="H21" s="30"/>
      <c r="I21" s="30"/>
      <c r="J21" s="30"/>
    </row>
    <row r="22" spans="1:10" ht="15" customHeight="1">
      <c r="B22" s="54"/>
      <c r="C22" s="16" t="s">
        <v>35</v>
      </c>
      <c r="D22" s="30"/>
      <c r="E22" s="30"/>
      <c r="F22" s="30"/>
      <c r="G22" s="30"/>
      <c r="H22" s="30"/>
      <c r="I22" s="30"/>
      <c r="J22" s="30"/>
    </row>
    <row r="23" spans="1:10" ht="15" customHeight="1">
      <c r="B23" s="54"/>
      <c r="C23" s="16" t="s">
        <v>55</v>
      </c>
      <c r="D23" s="30"/>
      <c r="E23" s="30"/>
      <c r="F23" s="30"/>
      <c r="G23" s="30"/>
      <c r="H23" s="30"/>
      <c r="I23" s="30"/>
      <c r="J23" s="30"/>
    </row>
    <row r="24" spans="1:10" ht="15" customHeight="1">
      <c r="B24" s="54"/>
      <c r="C24" s="16" t="s">
        <v>56</v>
      </c>
      <c r="D24" s="30"/>
      <c r="E24" s="30"/>
      <c r="F24" s="30"/>
      <c r="G24" s="30"/>
      <c r="H24" s="30"/>
      <c r="I24" s="30"/>
      <c r="J24" s="30"/>
    </row>
    <row r="25" spans="1:10" ht="15" customHeight="1">
      <c r="B25" s="54"/>
      <c r="C25" s="16" t="s">
        <v>138</v>
      </c>
      <c r="D25" s="30"/>
      <c r="E25" s="30"/>
      <c r="F25" s="30"/>
      <c r="G25" s="30"/>
      <c r="H25" s="30"/>
      <c r="I25" s="30"/>
      <c r="J25" s="30"/>
    </row>
    <row r="26" spans="1:10" ht="15" customHeight="1">
      <c r="B26" s="54" t="s">
        <v>18</v>
      </c>
      <c r="C26" s="16" t="s">
        <v>185</v>
      </c>
      <c r="D26" s="30"/>
      <c r="E26" s="30"/>
      <c r="F26" s="30"/>
      <c r="G26" s="30"/>
      <c r="H26" s="30"/>
      <c r="I26" s="30"/>
      <c r="J26" s="30"/>
    </row>
    <row r="27" spans="1:10" ht="34.5" customHeight="1">
      <c r="B27" s="54" t="s">
        <v>19</v>
      </c>
      <c r="C27" s="256" t="s">
        <v>50</v>
      </c>
      <c r="D27" s="256"/>
      <c r="E27" s="256"/>
      <c r="F27" s="256"/>
      <c r="G27" s="256"/>
      <c r="H27" s="256"/>
      <c r="I27" s="30"/>
      <c r="J27" s="30"/>
    </row>
    <row r="28" spans="1:10">
      <c r="B28" s="54" t="s">
        <v>20</v>
      </c>
      <c r="C28" s="38" t="s">
        <v>41</v>
      </c>
      <c r="D28" s="42" t="s">
        <v>139</v>
      </c>
    </row>
    <row r="29" spans="1:10" s="38" customFormat="1" ht="15.75" customHeight="1">
      <c r="B29" s="54"/>
      <c r="I29" s="19"/>
      <c r="J29" s="39"/>
    </row>
    <row r="30" spans="1:10" s="38" customFormat="1" ht="15.75" customHeight="1">
      <c r="B30" s="54"/>
      <c r="I30" s="19"/>
      <c r="J30" s="39"/>
    </row>
    <row r="31" spans="1:10" s="38" customFormat="1" ht="15.75" customHeight="1">
      <c r="B31" s="54"/>
      <c r="C31" s="39"/>
      <c r="D31" s="23"/>
      <c r="E31" s="23"/>
      <c r="F31" s="23"/>
      <c r="G31" s="19"/>
      <c r="H31" s="19"/>
      <c r="I31" s="19"/>
      <c r="J31" s="39"/>
    </row>
    <row r="32" spans="1:10" s="38" customFormat="1" ht="15.75" customHeight="1">
      <c r="B32" s="54"/>
      <c r="C32" s="39"/>
      <c r="D32" s="23"/>
      <c r="E32" s="23"/>
      <c r="F32" s="23"/>
      <c r="G32" s="19"/>
      <c r="H32" s="19"/>
      <c r="I32" s="19"/>
      <c r="J32" s="39"/>
    </row>
    <row r="33" spans="2:2">
      <c r="B33" s="54"/>
    </row>
    <row r="34" spans="2:2">
      <c r="B34" s="54"/>
    </row>
    <row r="35" spans="2:2">
      <c r="B35" s="54"/>
    </row>
  </sheetData>
  <mergeCells count="19">
    <mergeCell ref="I7:I9"/>
    <mergeCell ref="J7:J9"/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C13:J13"/>
    <mergeCell ref="C14:J14"/>
    <mergeCell ref="C18:J18"/>
    <mergeCell ref="C27:H27"/>
    <mergeCell ref="B12:I12"/>
  </mergeCells>
  <pageMargins left="0.7" right="0.7" top="0.75" bottom="0.75" header="0.3" footer="0.3"/>
  <pageSetup paperSize="9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IJ37"/>
  <sheetViews>
    <sheetView view="pageBreakPreview" zoomScaleNormal="100" zoomScaleSheetLayoutView="100" workbookViewId="0">
      <selection activeCell="C11" sqref="C11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285156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 customHeight="1">
      <c r="B1" s="4"/>
      <c r="C1" s="2" t="s">
        <v>422</v>
      </c>
      <c r="D1" s="5"/>
      <c r="E1" s="5"/>
      <c r="F1" s="5"/>
      <c r="G1" s="241" t="s">
        <v>5</v>
      </c>
      <c r="H1" s="241"/>
      <c r="I1" s="241"/>
      <c r="J1" s="24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42" t="s">
        <v>6</v>
      </c>
      <c r="B3" s="242"/>
      <c r="C3" s="242"/>
      <c r="D3" s="242"/>
      <c r="E3" s="242"/>
      <c r="F3" s="242"/>
      <c r="G3" s="242"/>
      <c r="H3" s="242"/>
      <c r="I3" s="242"/>
      <c r="J3" s="242"/>
    </row>
    <row r="4" spans="1:10" s="2" customFormat="1" ht="15" customHeight="1">
      <c r="A4" s="255" t="str">
        <f ca="1">MID(CELL("nazwa_pliku",A1),FIND("]",CELL("nazwa_pliku",A1),1)+1,100)</f>
        <v>Część 01</v>
      </c>
      <c r="B4" s="255"/>
      <c r="C4" s="255"/>
      <c r="D4" s="255"/>
      <c r="E4" s="255"/>
      <c r="F4" s="255"/>
      <c r="G4" s="255"/>
      <c r="H4" s="255"/>
      <c r="I4" s="255"/>
      <c r="J4" s="255"/>
    </row>
    <row r="5" spans="1:10" s="2" customFormat="1" ht="12.75">
      <c r="A5" s="255" t="s">
        <v>61</v>
      </c>
      <c r="B5" s="255"/>
      <c r="C5" s="255"/>
      <c r="D5" s="255"/>
      <c r="E5" s="255"/>
      <c r="F5" s="255"/>
      <c r="G5" s="255"/>
      <c r="H5" s="255"/>
      <c r="I5" s="255"/>
      <c r="J5" s="255"/>
    </row>
    <row r="6" spans="1:10" s="2" customFormat="1" ht="18.75">
      <c r="A6" s="6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5" customHeight="1">
      <c r="B7" s="243" t="s">
        <v>7</v>
      </c>
      <c r="C7" s="246" t="s">
        <v>8</v>
      </c>
      <c r="D7" s="249" t="s">
        <v>9</v>
      </c>
      <c r="E7" s="249" t="s">
        <v>10</v>
      </c>
      <c r="F7" s="251"/>
      <c r="G7" s="249" t="s">
        <v>11</v>
      </c>
      <c r="H7" s="249" t="s">
        <v>12</v>
      </c>
      <c r="I7" s="252" t="s">
        <v>13</v>
      </c>
      <c r="J7" s="252" t="s">
        <v>14</v>
      </c>
    </row>
    <row r="8" spans="1:10" s="2" customFormat="1" ht="12.75" customHeight="1">
      <c r="B8" s="244"/>
      <c r="C8" s="247"/>
      <c r="D8" s="249"/>
      <c r="E8" s="249" t="s">
        <v>15</v>
      </c>
      <c r="F8" s="249" t="s">
        <v>16</v>
      </c>
      <c r="G8" s="249"/>
      <c r="H8" s="249"/>
      <c r="I8" s="252"/>
      <c r="J8" s="252"/>
    </row>
    <row r="9" spans="1:10" s="2" customFormat="1" ht="12.75">
      <c r="B9" s="245"/>
      <c r="C9" s="248"/>
      <c r="D9" s="250"/>
      <c r="E9" s="254"/>
      <c r="F9" s="254"/>
      <c r="G9" s="250"/>
      <c r="H9" s="250"/>
      <c r="I9" s="253"/>
      <c r="J9" s="253"/>
    </row>
    <row r="10" spans="1:10" s="2" customFormat="1" ht="306" customHeight="1">
      <c r="B10" s="89" t="s">
        <v>17</v>
      </c>
      <c r="C10" s="90" t="s">
        <v>51</v>
      </c>
      <c r="D10" s="91" t="s">
        <v>258</v>
      </c>
      <c r="E10" s="11"/>
      <c r="F10" s="11"/>
      <c r="G10" s="12" t="s">
        <v>52</v>
      </c>
      <c r="H10" s="177">
        <v>3300</v>
      </c>
      <c r="I10" s="13"/>
      <c r="J10" s="14">
        <f>H10*I10</f>
        <v>0</v>
      </c>
    </row>
    <row r="11" spans="1:10" s="2" customFormat="1" ht="300.75" customHeight="1">
      <c r="B11" s="89" t="s">
        <v>18</v>
      </c>
      <c r="C11" s="90" t="s">
        <v>51</v>
      </c>
      <c r="D11" s="91" t="s">
        <v>259</v>
      </c>
      <c r="E11" s="11"/>
      <c r="F11" s="11"/>
      <c r="G11" s="12" t="s">
        <v>52</v>
      </c>
      <c r="H11" s="177">
        <v>1200</v>
      </c>
      <c r="I11" s="13"/>
      <c r="J11" s="14">
        <f>H11*I11</f>
        <v>0</v>
      </c>
    </row>
    <row r="12" spans="1:10" s="2" customFormat="1" ht="303" customHeight="1">
      <c r="B12" s="89" t="s">
        <v>19</v>
      </c>
      <c r="C12" s="90" t="s">
        <v>51</v>
      </c>
      <c r="D12" s="91" t="s">
        <v>259</v>
      </c>
      <c r="E12" s="11"/>
      <c r="F12" s="11"/>
      <c r="G12" s="12" t="s">
        <v>52</v>
      </c>
      <c r="H12" s="177">
        <v>2000</v>
      </c>
      <c r="I12" s="13"/>
      <c r="J12" s="14">
        <f>H12*I12</f>
        <v>0</v>
      </c>
    </row>
    <row r="13" spans="1:10" s="2" customFormat="1" ht="12.75">
      <c r="B13" s="258" t="s">
        <v>0</v>
      </c>
      <c r="C13" s="259"/>
      <c r="D13" s="259"/>
      <c r="E13" s="259"/>
      <c r="F13" s="259"/>
      <c r="G13" s="259"/>
      <c r="H13" s="259"/>
      <c r="I13" s="260"/>
      <c r="J13" s="1">
        <f>SUM(J10:J12)</f>
        <v>0</v>
      </c>
    </row>
    <row r="14" spans="1:10" s="2" customFormat="1" ht="45.75" customHeight="1">
      <c r="B14" s="3" t="s">
        <v>1</v>
      </c>
      <c r="C14" s="261" t="s">
        <v>2</v>
      </c>
      <c r="D14" s="261"/>
      <c r="E14" s="261"/>
      <c r="F14" s="261"/>
      <c r="G14" s="261"/>
      <c r="H14" s="261"/>
      <c r="I14" s="261"/>
      <c r="J14" s="262"/>
    </row>
    <row r="15" spans="1:10" s="2" customFormat="1" ht="45.75" customHeight="1">
      <c r="B15" s="3" t="s">
        <v>3</v>
      </c>
      <c r="C15" s="263" t="s">
        <v>4</v>
      </c>
      <c r="D15" s="263"/>
      <c r="E15" s="263"/>
      <c r="F15" s="263"/>
      <c r="G15" s="263"/>
      <c r="H15" s="263"/>
      <c r="I15" s="263"/>
      <c r="J15" s="263"/>
    </row>
    <row r="17" spans="1:244" s="38" customFormat="1" ht="11.25" customHeight="1">
      <c r="A17" s="21"/>
      <c r="B17" s="21" t="s">
        <v>24</v>
      </c>
      <c r="C17" s="4"/>
      <c r="D17" s="4"/>
      <c r="E17" s="4"/>
      <c r="F17" s="4"/>
      <c r="G17" s="4"/>
      <c r="H17" s="4"/>
      <c r="I17" s="4"/>
      <c r="J17" s="4"/>
    </row>
    <row r="18" spans="1:244" s="38" customFormat="1" ht="15" customHeight="1">
      <c r="A18" s="22"/>
      <c r="B18" s="22"/>
      <c r="C18" s="39"/>
      <c r="D18" s="23"/>
      <c r="E18" s="23"/>
      <c r="F18" s="23"/>
      <c r="G18" s="19"/>
      <c r="H18" s="19"/>
      <c r="I18" s="19"/>
      <c r="J18" s="39"/>
    </row>
    <row r="19" spans="1:244" s="38" customFormat="1" ht="47.25" customHeight="1">
      <c r="B19" s="40" t="s">
        <v>17</v>
      </c>
      <c r="C19" s="256" t="s">
        <v>53</v>
      </c>
      <c r="D19" s="256"/>
      <c r="E19" s="256"/>
      <c r="F19" s="256"/>
      <c r="G19" s="256"/>
      <c r="H19" s="256"/>
      <c r="I19" s="256"/>
      <c r="J19" s="256"/>
    </row>
    <row r="20" spans="1:244" s="39" customFormat="1" ht="17.25" customHeight="1">
      <c r="B20" s="40" t="s">
        <v>18</v>
      </c>
      <c r="C20" s="16" t="s">
        <v>54</v>
      </c>
      <c r="D20" s="16"/>
      <c r="E20" s="16"/>
      <c r="F20" s="16"/>
      <c r="G20" s="16"/>
      <c r="H20" s="16"/>
      <c r="I20" s="16"/>
      <c r="J20" s="16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</row>
    <row r="21" spans="1:244" s="39" customFormat="1" ht="17.25" customHeight="1">
      <c r="B21" s="40"/>
      <c r="C21" s="16" t="s">
        <v>34</v>
      </c>
      <c r="D21" s="16"/>
      <c r="E21" s="16"/>
      <c r="F21" s="16"/>
      <c r="G21" s="16"/>
      <c r="H21" s="16"/>
      <c r="I21" s="16"/>
      <c r="J21" s="16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</row>
    <row r="22" spans="1:244" s="39" customFormat="1" ht="17.25" customHeight="1">
      <c r="B22" s="40"/>
      <c r="C22" s="16" t="s">
        <v>35</v>
      </c>
      <c r="D22" s="16"/>
      <c r="E22" s="16"/>
      <c r="F22" s="16"/>
      <c r="G22" s="16"/>
      <c r="H22" s="16"/>
      <c r="I22" s="16"/>
      <c r="J22" s="16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</row>
    <row r="23" spans="1:244" s="39" customFormat="1" ht="17.25" customHeight="1">
      <c r="B23" s="40"/>
      <c r="C23" s="16" t="s">
        <v>55</v>
      </c>
      <c r="D23" s="16"/>
      <c r="E23" s="16"/>
      <c r="F23" s="16"/>
      <c r="G23" s="16"/>
      <c r="H23" s="16"/>
      <c r="I23" s="16"/>
      <c r="J23" s="16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</row>
    <row r="24" spans="1:244" s="39" customFormat="1" ht="17.25" customHeight="1">
      <c r="B24" s="40"/>
      <c r="C24" s="16" t="s">
        <v>56</v>
      </c>
      <c r="D24" s="16"/>
      <c r="E24" s="16"/>
      <c r="F24" s="16"/>
      <c r="G24" s="16"/>
      <c r="H24" s="16"/>
      <c r="I24" s="16"/>
      <c r="J24" s="16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</row>
    <row r="25" spans="1:244" s="39" customFormat="1" ht="17.25" customHeight="1">
      <c r="B25" s="40"/>
      <c r="C25" s="16" t="s">
        <v>57</v>
      </c>
      <c r="D25" s="16"/>
      <c r="E25" s="16"/>
      <c r="F25" s="16"/>
      <c r="G25" s="16"/>
      <c r="H25" s="16"/>
      <c r="I25" s="16"/>
      <c r="J25" s="16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</row>
    <row r="26" spans="1:244" s="39" customFormat="1" ht="17.25" customHeight="1">
      <c r="B26" s="40"/>
      <c r="C26" s="16" t="s">
        <v>58</v>
      </c>
      <c r="D26" s="16"/>
      <c r="E26" s="16"/>
      <c r="F26" s="16"/>
      <c r="G26" s="16"/>
      <c r="H26" s="16"/>
      <c r="I26" s="16"/>
      <c r="J26" s="16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</row>
    <row r="27" spans="1:244" s="39" customFormat="1" ht="19.5" customHeight="1">
      <c r="B27" s="40" t="s">
        <v>19</v>
      </c>
      <c r="C27" s="257" t="s">
        <v>226</v>
      </c>
      <c r="D27" s="257"/>
      <c r="E27" s="257"/>
      <c r="F27" s="257"/>
      <c r="G27" s="257"/>
      <c r="H27" s="257"/>
      <c r="I27" s="257"/>
      <c r="J27" s="257"/>
    </row>
    <row r="28" spans="1:244" s="38" customFormat="1" ht="13.5" customHeight="1">
      <c r="B28" s="40" t="s">
        <v>20</v>
      </c>
      <c r="C28" s="29" t="s">
        <v>26</v>
      </c>
      <c r="D28" s="42" t="s">
        <v>59</v>
      </c>
      <c r="E28" s="17"/>
      <c r="F28" s="17"/>
      <c r="G28" s="17"/>
      <c r="H28" s="17"/>
      <c r="I28" s="17"/>
      <c r="J28" s="17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</row>
    <row r="29" spans="1:244" s="38" customFormat="1" ht="13.5" customHeight="1">
      <c r="B29" s="40"/>
      <c r="C29" s="29"/>
      <c r="D29" s="42" t="s">
        <v>60</v>
      </c>
      <c r="E29" s="17"/>
      <c r="F29" s="17"/>
      <c r="G29" s="17"/>
      <c r="H29" s="17"/>
      <c r="I29" s="17"/>
      <c r="J29" s="17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</row>
    <row r="30" spans="1:244" s="38" customFormat="1" ht="13.5" customHeight="1">
      <c r="B30" s="40"/>
      <c r="C30" s="29"/>
      <c r="D30" s="42" t="s">
        <v>27</v>
      </c>
      <c r="E30" s="17"/>
      <c r="F30" s="17"/>
      <c r="G30" s="17"/>
      <c r="H30" s="17"/>
      <c r="I30" s="17"/>
      <c r="J30" s="17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</row>
    <row r="31" spans="1:244" s="38" customFormat="1" ht="15" customHeight="1">
      <c r="B31" s="40"/>
      <c r="I31" s="19"/>
      <c r="J31" s="39"/>
    </row>
    <row r="32" spans="1:244" s="38" customFormat="1" ht="15" customHeight="1">
      <c r="B32" s="40"/>
      <c r="I32" s="19"/>
      <c r="J32" s="39"/>
    </row>
    <row r="33" spans="2:10" s="38" customFormat="1" ht="15" customHeight="1">
      <c r="B33" s="40"/>
      <c r="C33" s="39"/>
      <c r="D33" s="23"/>
      <c r="E33" s="23"/>
      <c r="F33" s="23"/>
      <c r="G33" s="19"/>
      <c r="H33" s="19"/>
      <c r="I33" s="19"/>
      <c r="J33" s="39"/>
    </row>
    <row r="34" spans="2:10" s="38" customFormat="1" ht="15" customHeight="1">
      <c r="B34" s="40"/>
      <c r="C34" s="39"/>
      <c r="D34" s="23"/>
      <c r="E34" s="23"/>
      <c r="F34" s="23"/>
      <c r="G34" s="19"/>
      <c r="H34" s="19"/>
      <c r="I34" s="19"/>
      <c r="J34" s="39"/>
    </row>
    <row r="35" spans="2:10">
      <c r="B35" s="44"/>
    </row>
    <row r="36" spans="2:10" ht="15" customHeight="1">
      <c r="B36" s="44"/>
    </row>
    <row r="37" spans="2:10">
      <c r="B37" s="44"/>
    </row>
  </sheetData>
  <mergeCells count="19">
    <mergeCell ref="C19:J19"/>
    <mergeCell ref="C27:J27"/>
    <mergeCell ref="B13:I13"/>
    <mergeCell ref="C14:J14"/>
    <mergeCell ref="C15:J15"/>
    <mergeCell ref="G1:J1"/>
    <mergeCell ref="A3:J3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4:J4"/>
    <mergeCell ref="A5:J5"/>
  </mergeCells>
  <pageMargins left="0.7" right="0.7" top="0.75" bottom="0.75" header="0.3" footer="0.3"/>
  <pageSetup paperSize="9"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J60"/>
  <sheetViews>
    <sheetView zoomScaleNormal="100" zoomScaleSheetLayoutView="70" workbookViewId="0">
      <selection activeCell="A3" sqref="A3:J3"/>
    </sheetView>
  </sheetViews>
  <sheetFormatPr defaultRowHeight="15"/>
  <cols>
    <col min="1" max="1" width="5.42578125" style="133" customWidth="1"/>
    <col min="2" max="2" width="5.5703125" style="133" customWidth="1"/>
    <col min="3" max="3" width="22.7109375" style="133" customWidth="1"/>
    <col min="4" max="4" width="42.42578125" style="133" customWidth="1"/>
    <col min="5" max="5" width="19" style="133" customWidth="1"/>
    <col min="6" max="6" width="18.5703125" style="133" customWidth="1"/>
    <col min="7" max="7" width="11.42578125" style="133" customWidth="1"/>
    <col min="8" max="8" width="8.28515625" style="133" customWidth="1"/>
    <col min="9" max="9" width="15.42578125" style="133" customWidth="1"/>
    <col min="10" max="10" width="16.140625" style="133" customWidth="1"/>
    <col min="11" max="16384" width="9.140625" style="133"/>
  </cols>
  <sheetData>
    <row r="1" spans="1:10" s="2" customFormat="1" ht="12.75">
      <c r="B1" s="142"/>
      <c r="C1" s="2" t="str">
        <f>'Część 01'!$C$1</f>
        <v>AGZ.272.3.2025</v>
      </c>
      <c r="D1" s="17"/>
      <c r="E1" s="17"/>
      <c r="F1" s="17"/>
      <c r="G1" s="241" t="s">
        <v>5</v>
      </c>
      <c r="H1" s="241"/>
      <c r="I1" s="241"/>
      <c r="J1" s="24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42" t="s">
        <v>6</v>
      </c>
      <c r="B3" s="242"/>
      <c r="C3" s="242"/>
      <c r="D3" s="242"/>
      <c r="E3" s="242"/>
      <c r="F3" s="242"/>
      <c r="G3" s="242"/>
      <c r="H3" s="242"/>
      <c r="I3" s="242"/>
      <c r="J3" s="242"/>
    </row>
    <row r="4" spans="1:10" s="2" customFormat="1" ht="12.75">
      <c r="A4" s="242" t="str">
        <f ca="1">MID(CELL("nazwa_pliku",A1),FIND("]",CELL("nazwa_pliku",A1),1)+1,100)</f>
        <v>Część 02</v>
      </c>
      <c r="B4" s="242"/>
      <c r="C4" s="242"/>
      <c r="D4" s="242"/>
      <c r="E4" s="242"/>
      <c r="F4" s="242"/>
      <c r="G4" s="242"/>
      <c r="H4" s="242"/>
      <c r="I4" s="242"/>
      <c r="J4" s="242"/>
    </row>
    <row r="5" spans="1:10" s="2" customFormat="1" ht="12.75">
      <c r="A5" s="242" t="s">
        <v>189</v>
      </c>
      <c r="B5" s="242"/>
      <c r="C5" s="242"/>
      <c r="D5" s="242"/>
      <c r="E5" s="242"/>
      <c r="F5" s="242"/>
      <c r="G5" s="242"/>
      <c r="H5" s="242"/>
      <c r="I5" s="242"/>
      <c r="J5" s="242"/>
    </row>
    <row r="6" spans="1:10" s="2" customFormat="1" ht="18.75">
      <c r="A6" s="178" t="str">
        <f>HYPERLINK("#'Suma'!A1","wstecz")</f>
        <v>wstecz</v>
      </c>
      <c r="B6" s="7"/>
      <c r="C6" s="7"/>
      <c r="D6" s="7"/>
      <c r="E6" s="7"/>
      <c r="F6" s="7"/>
      <c r="G6" s="7"/>
      <c r="H6" s="7"/>
      <c r="I6" s="7"/>
      <c r="J6" s="7"/>
    </row>
    <row r="7" spans="1:10" s="2" customFormat="1" ht="12.75" customHeight="1">
      <c r="B7" s="270" t="s">
        <v>7</v>
      </c>
      <c r="C7" s="271" t="s">
        <v>8</v>
      </c>
      <c r="D7" s="249" t="s">
        <v>9</v>
      </c>
      <c r="E7" s="249" t="s">
        <v>10</v>
      </c>
      <c r="F7" s="251"/>
      <c r="G7" s="249" t="s">
        <v>11</v>
      </c>
      <c r="H7" s="249" t="s">
        <v>12</v>
      </c>
      <c r="I7" s="252" t="s">
        <v>13</v>
      </c>
      <c r="J7" s="252" t="s">
        <v>14</v>
      </c>
    </row>
    <row r="8" spans="1:10" s="2" customFormat="1" ht="12.75">
      <c r="B8" s="270"/>
      <c r="C8" s="271"/>
      <c r="D8" s="249"/>
      <c r="E8" s="249" t="s">
        <v>15</v>
      </c>
      <c r="F8" s="249" t="s">
        <v>16</v>
      </c>
      <c r="G8" s="249"/>
      <c r="H8" s="249"/>
      <c r="I8" s="252"/>
      <c r="J8" s="252"/>
    </row>
    <row r="9" spans="1:10" s="2" customFormat="1" ht="12.75">
      <c r="B9" s="243"/>
      <c r="C9" s="272"/>
      <c r="D9" s="250"/>
      <c r="E9" s="254"/>
      <c r="F9" s="254"/>
      <c r="G9" s="250"/>
      <c r="H9" s="250"/>
      <c r="I9" s="253"/>
      <c r="J9" s="253"/>
    </row>
    <row r="10" spans="1:10" s="2" customFormat="1" ht="208.5" customHeight="1">
      <c r="B10" s="9" t="s">
        <v>17</v>
      </c>
      <c r="C10" s="31" t="s">
        <v>62</v>
      </c>
      <c r="D10" s="87" t="s">
        <v>63</v>
      </c>
      <c r="E10" s="11"/>
      <c r="F10" s="11"/>
      <c r="G10" s="92" t="s">
        <v>211</v>
      </c>
      <c r="H10" s="93">
        <v>1</v>
      </c>
      <c r="I10" s="13"/>
      <c r="J10" s="102">
        <f t="shared" ref="J10:J37" si="0">H10*I10</f>
        <v>0</v>
      </c>
    </row>
    <row r="11" spans="1:10" s="2" customFormat="1" ht="208.5" customHeight="1">
      <c r="B11" s="9" t="s">
        <v>18</v>
      </c>
      <c r="C11" s="172" t="s">
        <v>62</v>
      </c>
      <c r="D11" s="87" t="s">
        <v>63</v>
      </c>
      <c r="E11" s="11"/>
      <c r="F11" s="11"/>
      <c r="G11" s="92" t="s">
        <v>211</v>
      </c>
      <c r="H11" s="93">
        <v>2</v>
      </c>
      <c r="I11" s="13"/>
      <c r="J11" s="102">
        <f t="shared" si="0"/>
        <v>0</v>
      </c>
    </row>
    <row r="12" spans="1:10" s="2" customFormat="1" ht="208.5" customHeight="1">
      <c r="B12" s="9" t="s">
        <v>19</v>
      </c>
      <c r="C12" s="172" t="s">
        <v>62</v>
      </c>
      <c r="D12" s="87" t="s">
        <v>63</v>
      </c>
      <c r="E12" s="11"/>
      <c r="F12" s="11"/>
      <c r="G12" s="92" t="s">
        <v>211</v>
      </c>
      <c r="H12" s="93">
        <v>1</v>
      </c>
      <c r="I12" s="13"/>
      <c r="J12" s="102">
        <f t="shared" si="0"/>
        <v>0</v>
      </c>
    </row>
    <row r="13" spans="1:10" s="2" customFormat="1" ht="47.25" customHeight="1">
      <c r="B13" s="9" t="s">
        <v>20</v>
      </c>
      <c r="C13" s="172" t="s">
        <v>64</v>
      </c>
      <c r="D13" s="87" t="s">
        <v>65</v>
      </c>
      <c r="E13" s="11"/>
      <c r="F13" s="11"/>
      <c r="G13" s="92" t="s">
        <v>95</v>
      </c>
      <c r="H13" s="93">
        <v>2</v>
      </c>
      <c r="I13" s="13"/>
      <c r="J13" s="102">
        <f t="shared" si="0"/>
        <v>0</v>
      </c>
    </row>
    <row r="14" spans="1:10" s="2" customFormat="1" ht="47.25" customHeight="1">
      <c r="B14" s="9" t="s">
        <v>21</v>
      </c>
      <c r="C14" s="172" t="s">
        <v>66</v>
      </c>
      <c r="D14" s="87" t="s">
        <v>65</v>
      </c>
      <c r="E14" s="11"/>
      <c r="F14" s="11"/>
      <c r="G14" s="92" t="s">
        <v>96</v>
      </c>
      <c r="H14" s="93">
        <v>2</v>
      </c>
      <c r="I14" s="13"/>
      <c r="J14" s="102">
        <f t="shared" si="0"/>
        <v>0</v>
      </c>
    </row>
    <row r="15" spans="1:10" s="2" customFormat="1" ht="73.5" customHeight="1">
      <c r="B15" s="9" t="s">
        <v>22</v>
      </c>
      <c r="C15" s="172" t="s">
        <v>67</v>
      </c>
      <c r="D15" s="87" t="s">
        <v>254</v>
      </c>
      <c r="E15" s="11"/>
      <c r="F15" s="11"/>
      <c r="G15" s="92" t="s">
        <v>96</v>
      </c>
      <c r="H15" s="93">
        <v>2</v>
      </c>
      <c r="I15" s="13"/>
      <c r="J15" s="102">
        <f t="shared" si="0"/>
        <v>0</v>
      </c>
    </row>
    <row r="16" spans="1:10" s="2" customFormat="1" ht="73.5" customHeight="1">
      <c r="B16" s="9" t="s">
        <v>23</v>
      </c>
      <c r="C16" s="172" t="s">
        <v>67</v>
      </c>
      <c r="D16" s="87" t="s">
        <v>254</v>
      </c>
      <c r="E16" s="11"/>
      <c r="F16" s="11"/>
      <c r="G16" s="92" t="s">
        <v>95</v>
      </c>
      <c r="H16" s="93">
        <v>2</v>
      </c>
      <c r="I16" s="13"/>
      <c r="J16" s="102">
        <f t="shared" si="0"/>
        <v>0</v>
      </c>
    </row>
    <row r="17" spans="2:10" s="2" customFormat="1" ht="132.75" customHeight="1">
      <c r="B17" s="9" t="s">
        <v>25</v>
      </c>
      <c r="C17" s="172" t="s">
        <v>68</v>
      </c>
      <c r="D17" s="87" t="s">
        <v>69</v>
      </c>
      <c r="E17" s="11"/>
      <c r="F17" s="11"/>
      <c r="G17" s="92" t="s">
        <v>212</v>
      </c>
      <c r="H17" s="93">
        <v>1</v>
      </c>
      <c r="I17" s="13"/>
      <c r="J17" s="102">
        <f t="shared" si="0"/>
        <v>0</v>
      </c>
    </row>
    <row r="18" spans="2:10" s="2" customFormat="1" ht="100.5" customHeight="1">
      <c r="B18" s="9" t="s">
        <v>28</v>
      </c>
      <c r="C18" s="172" t="s">
        <v>71</v>
      </c>
      <c r="D18" s="87" t="s">
        <v>72</v>
      </c>
      <c r="E18" s="11"/>
      <c r="F18" s="11"/>
      <c r="G18" s="92" t="s">
        <v>97</v>
      </c>
      <c r="H18" s="93">
        <v>1</v>
      </c>
      <c r="I18" s="13"/>
      <c r="J18" s="102">
        <f t="shared" si="0"/>
        <v>0</v>
      </c>
    </row>
    <row r="19" spans="2:10" s="2" customFormat="1" ht="260.25" customHeight="1">
      <c r="B19" s="9" t="s">
        <v>29</v>
      </c>
      <c r="C19" s="172" t="s">
        <v>73</v>
      </c>
      <c r="D19" s="87" t="s">
        <v>74</v>
      </c>
      <c r="E19" s="11"/>
      <c r="F19" s="11"/>
      <c r="G19" s="92" t="s">
        <v>211</v>
      </c>
      <c r="H19" s="93">
        <v>1</v>
      </c>
      <c r="I19" s="13"/>
      <c r="J19" s="102">
        <f t="shared" si="0"/>
        <v>0</v>
      </c>
    </row>
    <row r="20" spans="2:10" s="2" customFormat="1" ht="111" customHeight="1">
      <c r="B20" s="9" t="s">
        <v>30</v>
      </c>
      <c r="C20" s="172" t="s">
        <v>75</v>
      </c>
      <c r="D20" s="87" t="s">
        <v>76</v>
      </c>
      <c r="E20" s="11"/>
      <c r="F20" s="11"/>
      <c r="G20" s="92" t="s">
        <v>98</v>
      </c>
      <c r="H20" s="93">
        <v>1</v>
      </c>
      <c r="I20" s="13"/>
      <c r="J20" s="102">
        <f t="shared" si="0"/>
        <v>0</v>
      </c>
    </row>
    <row r="21" spans="2:10" s="2" customFormat="1" ht="111" customHeight="1">
      <c r="B21" s="9" t="s">
        <v>42</v>
      </c>
      <c r="C21" s="172" t="s">
        <v>75</v>
      </c>
      <c r="D21" s="87" t="s">
        <v>76</v>
      </c>
      <c r="E21" s="11"/>
      <c r="F21" s="11"/>
      <c r="G21" s="92" t="s">
        <v>98</v>
      </c>
      <c r="H21" s="93">
        <v>1</v>
      </c>
      <c r="I21" s="13"/>
      <c r="J21" s="102">
        <f t="shared" si="0"/>
        <v>0</v>
      </c>
    </row>
    <row r="22" spans="2:10" s="2" customFormat="1" ht="186.75" customHeight="1">
      <c r="B22" s="9" t="s">
        <v>43</v>
      </c>
      <c r="C22" s="10" t="s">
        <v>194</v>
      </c>
      <c r="D22" s="87" t="s">
        <v>260</v>
      </c>
      <c r="E22" s="11"/>
      <c r="F22" s="11"/>
      <c r="G22" s="92" t="s">
        <v>212</v>
      </c>
      <c r="H22" s="93">
        <v>3</v>
      </c>
      <c r="I22" s="13"/>
      <c r="J22" s="102">
        <f t="shared" si="0"/>
        <v>0</v>
      </c>
    </row>
    <row r="23" spans="2:10" s="2" customFormat="1" ht="79.5" customHeight="1">
      <c r="B23" s="9" t="s">
        <v>45</v>
      </c>
      <c r="C23" s="172" t="s">
        <v>77</v>
      </c>
      <c r="D23" s="87" t="s">
        <v>78</v>
      </c>
      <c r="E23" s="11"/>
      <c r="F23" s="11"/>
      <c r="G23" s="92" t="s">
        <v>99</v>
      </c>
      <c r="H23" s="93">
        <v>5</v>
      </c>
      <c r="I23" s="13"/>
      <c r="J23" s="102">
        <f t="shared" si="0"/>
        <v>0</v>
      </c>
    </row>
    <row r="24" spans="2:10" s="2" customFormat="1" ht="79.5" customHeight="1">
      <c r="B24" s="9" t="s">
        <v>46</v>
      </c>
      <c r="C24" s="172" t="s">
        <v>79</v>
      </c>
      <c r="D24" s="87" t="s">
        <v>80</v>
      </c>
      <c r="E24" s="11"/>
      <c r="F24" s="11"/>
      <c r="G24" s="92" t="s">
        <v>99</v>
      </c>
      <c r="H24" s="93">
        <v>5</v>
      </c>
      <c r="I24" s="13"/>
      <c r="J24" s="102">
        <f t="shared" si="0"/>
        <v>0</v>
      </c>
    </row>
    <row r="25" spans="2:10" s="2" customFormat="1" ht="174" customHeight="1">
      <c r="B25" s="9" t="s">
        <v>47</v>
      </c>
      <c r="C25" s="172" t="s">
        <v>81</v>
      </c>
      <c r="D25" s="87" t="s">
        <v>82</v>
      </c>
      <c r="E25" s="11"/>
      <c r="F25" s="11"/>
      <c r="G25" s="92" t="s">
        <v>212</v>
      </c>
      <c r="H25" s="93">
        <v>4</v>
      </c>
      <c r="I25" s="13"/>
      <c r="J25" s="102">
        <f t="shared" si="0"/>
        <v>0</v>
      </c>
    </row>
    <row r="26" spans="2:10" s="2" customFormat="1" ht="180" customHeight="1">
      <c r="B26" s="9" t="s">
        <v>48</v>
      </c>
      <c r="C26" s="106" t="s">
        <v>355</v>
      </c>
      <c r="D26" s="87" t="s">
        <v>356</v>
      </c>
      <c r="E26" s="11"/>
      <c r="F26" s="11"/>
      <c r="G26" s="92" t="s">
        <v>211</v>
      </c>
      <c r="H26" s="93">
        <v>1</v>
      </c>
      <c r="I26" s="13"/>
      <c r="J26" s="102">
        <f t="shared" si="0"/>
        <v>0</v>
      </c>
    </row>
    <row r="27" spans="2:10" s="2" customFormat="1" ht="147" customHeight="1">
      <c r="B27" s="9" t="s">
        <v>49</v>
      </c>
      <c r="C27" s="173" t="s">
        <v>311</v>
      </c>
      <c r="D27" s="87" t="s">
        <v>312</v>
      </c>
      <c r="E27" s="11"/>
      <c r="F27" s="11"/>
      <c r="G27" s="92" t="s">
        <v>310</v>
      </c>
      <c r="H27" s="93">
        <v>1</v>
      </c>
      <c r="I27" s="13"/>
      <c r="J27" s="102">
        <f t="shared" si="0"/>
        <v>0</v>
      </c>
    </row>
    <row r="28" spans="2:10" s="2" customFormat="1" ht="31.5" customHeight="1">
      <c r="B28" s="9" t="s">
        <v>102</v>
      </c>
      <c r="C28" s="172" t="s">
        <v>84</v>
      </c>
      <c r="D28" s="87" t="s">
        <v>85</v>
      </c>
      <c r="E28" s="11"/>
      <c r="F28" s="11"/>
      <c r="G28" s="92" t="s">
        <v>99</v>
      </c>
      <c r="H28" s="93">
        <v>1</v>
      </c>
      <c r="I28" s="13"/>
      <c r="J28" s="102">
        <f t="shared" si="0"/>
        <v>0</v>
      </c>
    </row>
    <row r="29" spans="2:10" s="2" customFormat="1" ht="66.75" customHeight="1">
      <c r="B29" s="9" t="s">
        <v>103</v>
      </c>
      <c r="C29" s="172" t="s">
        <v>86</v>
      </c>
      <c r="D29" s="87" t="s">
        <v>87</v>
      </c>
      <c r="E29" s="11"/>
      <c r="F29" s="11"/>
      <c r="G29" s="92" t="s">
        <v>100</v>
      </c>
      <c r="H29" s="93">
        <v>1</v>
      </c>
      <c r="I29" s="13"/>
      <c r="J29" s="102">
        <f t="shared" si="0"/>
        <v>0</v>
      </c>
    </row>
    <row r="30" spans="2:10" s="2" customFormat="1" ht="66.75" customHeight="1">
      <c r="B30" s="9" t="s">
        <v>104</v>
      </c>
      <c r="C30" s="172" t="s">
        <v>86</v>
      </c>
      <c r="D30" s="87" t="s">
        <v>88</v>
      </c>
      <c r="E30" s="11"/>
      <c r="F30" s="11"/>
      <c r="G30" s="92" t="s">
        <v>100</v>
      </c>
      <c r="H30" s="93">
        <v>1</v>
      </c>
      <c r="I30" s="13"/>
      <c r="J30" s="102">
        <f t="shared" si="0"/>
        <v>0</v>
      </c>
    </row>
    <row r="31" spans="2:10" s="2" customFormat="1" ht="66.75" customHeight="1">
      <c r="B31" s="9" t="s">
        <v>105</v>
      </c>
      <c r="C31" s="106" t="s">
        <v>195</v>
      </c>
      <c r="D31" s="87" t="s">
        <v>269</v>
      </c>
      <c r="E31" s="11"/>
      <c r="F31" s="11"/>
      <c r="G31" s="92" t="s">
        <v>214</v>
      </c>
      <c r="H31" s="93">
        <v>1</v>
      </c>
      <c r="I31" s="13"/>
      <c r="J31" s="102">
        <f t="shared" si="0"/>
        <v>0</v>
      </c>
    </row>
    <row r="32" spans="2:10" s="2" customFormat="1" ht="214.5" customHeight="1">
      <c r="B32" s="9" t="s">
        <v>106</v>
      </c>
      <c r="C32" s="179" t="s">
        <v>329</v>
      </c>
      <c r="D32" s="87" t="s">
        <v>330</v>
      </c>
      <c r="E32" s="11"/>
      <c r="F32" s="11"/>
      <c r="G32" s="92" t="s">
        <v>211</v>
      </c>
      <c r="H32" s="93">
        <v>1</v>
      </c>
      <c r="I32" s="13"/>
      <c r="J32" s="102">
        <f t="shared" si="0"/>
        <v>0</v>
      </c>
    </row>
    <row r="33" spans="1:10" s="2" customFormat="1" ht="91.5" customHeight="1">
      <c r="B33" s="9" t="s">
        <v>107</v>
      </c>
      <c r="C33" s="172" t="s">
        <v>190</v>
      </c>
      <c r="D33" s="87" t="s">
        <v>255</v>
      </c>
      <c r="E33" s="11"/>
      <c r="F33" s="11"/>
      <c r="G33" s="92" t="s">
        <v>99</v>
      </c>
      <c r="H33" s="93">
        <v>1</v>
      </c>
      <c r="I33" s="13"/>
      <c r="J33" s="102">
        <f t="shared" si="0"/>
        <v>0</v>
      </c>
    </row>
    <row r="34" spans="1:10" s="2" customFormat="1" ht="176.25" customHeight="1">
      <c r="B34" s="9" t="s">
        <v>108</v>
      </c>
      <c r="C34" s="172" t="s">
        <v>91</v>
      </c>
      <c r="D34" s="87" t="s">
        <v>256</v>
      </c>
      <c r="E34" s="11"/>
      <c r="F34" s="11"/>
      <c r="G34" s="92" t="s">
        <v>212</v>
      </c>
      <c r="H34" s="93">
        <v>23</v>
      </c>
      <c r="I34" s="13"/>
      <c r="J34" s="102">
        <f t="shared" si="0"/>
        <v>0</v>
      </c>
    </row>
    <row r="35" spans="1:10" s="2" customFormat="1" ht="150.75" customHeight="1">
      <c r="B35" s="9" t="s">
        <v>109</v>
      </c>
      <c r="C35" s="109" t="s">
        <v>196</v>
      </c>
      <c r="D35" s="87" t="s">
        <v>261</v>
      </c>
      <c r="E35" s="11"/>
      <c r="F35" s="11"/>
      <c r="G35" s="92" t="s">
        <v>212</v>
      </c>
      <c r="H35" s="93">
        <v>1</v>
      </c>
      <c r="I35" s="13"/>
      <c r="J35" s="102">
        <f t="shared" si="0"/>
        <v>0</v>
      </c>
    </row>
    <row r="36" spans="1:10" s="2" customFormat="1" ht="99.75" customHeight="1">
      <c r="B36" s="9" t="s">
        <v>110</v>
      </c>
      <c r="C36" s="172" t="s">
        <v>92</v>
      </c>
      <c r="D36" s="87" t="s">
        <v>93</v>
      </c>
      <c r="E36" s="11"/>
      <c r="F36" s="11"/>
      <c r="G36" s="92" t="s">
        <v>212</v>
      </c>
      <c r="H36" s="93">
        <v>1</v>
      </c>
      <c r="I36" s="13"/>
      <c r="J36" s="102">
        <f t="shared" si="0"/>
        <v>0</v>
      </c>
    </row>
    <row r="37" spans="1:10" s="2" customFormat="1" ht="40.5" customHeight="1">
      <c r="B37" s="9" t="s">
        <v>111</v>
      </c>
      <c r="C37" s="171" t="s">
        <v>305</v>
      </c>
      <c r="D37" s="87" t="s">
        <v>306</v>
      </c>
      <c r="E37" s="11"/>
      <c r="F37" s="11"/>
      <c r="G37" s="92" t="s">
        <v>307</v>
      </c>
      <c r="H37" s="93">
        <v>1</v>
      </c>
      <c r="I37" s="13"/>
      <c r="J37" s="102">
        <f t="shared" si="0"/>
        <v>0</v>
      </c>
    </row>
    <row r="38" spans="1:10" s="2" customFormat="1" ht="12.75" customHeight="1">
      <c r="B38" s="264" t="s">
        <v>0</v>
      </c>
      <c r="C38" s="265"/>
      <c r="D38" s="265"/>
      <c r="E38" s="265"/>
      <c r="F38" s="265"/>
      <c r="G38" s="265"/>
      <c r="H38" s="265"/>
      <c r="I38" s="265"/>
      <c r="J38" s="1">
        <f>SUM(J10:J37)</f>
        <v>0</v>
      </c>
    </row>
    <row r="39" spans="1:10" s="2" customFormat="1" ht="42.75" customHeight="1">
      <c r="B39" s="3" t="s">
        <v>1</v>
      </c>
      <c r="C39" s="261" t="s">
        <v>2</v>
      </c>
      <c r="D39" s="266"/>
      <c r="E39" s="266"/>
      <c r="F39" s="266"/>
      <c r="G39" s="266"/>
      <c r="H39" s="266"/>
      <c r="I39" s="266"/>
      <c r="J39" s="266"/>
    </row>
    <row r="40" spans="1:10" s="2" customFormat="1" ht="47.25" customHeight="1">
      <c r="B40" s="3" t="s">
        <v>3</v>
      </c>
      <c r="C40" s="267" t="s">
        <v>4</v>
      </c>
      <c r="D40" s="268"/>
      <c r="E40" s="268"/>
      <c r="F40" s="268"/>
      <c r="G40" s="268"/>
      <c r="H40" s="268"/>
      <c r="I40" s="268"/>
      <c r="J40" s="268"/>
    </row>
    <row r="42" spans="1:10" s="38" customFormat="1" ht="11.25" customHeight="1">
      <c r="A42" s="180"/>
      <c r="B42" s="180" t="s">
        <v>24</v>
      </c>
      <c r="C42" s="142"/>
      <c r="D42" s="142"/>
      <c r="E42" s="142"/>
      <c r="F42" s="142"/>
      <c r="G42" s="142"/>
      <c r="H42" s="142"/>
      <c r="I42" s="142"/>
      <c r="J42" s="142"/>
    </row>
    <row r="43" spans="1:10" s="38" customFormat="1" ht="15" customHeight="1">
      <c r="A43" s="22"/>
      <c r="B43" s="22"/>
      <c r="C43" s="136"/>
      <c r="D43" s="23"/>
      <c r="E43" s="23"/>
      <c r="F43" s="23"/>
      <c r="G43" s="19"/>
      <c r="H43" s="19"/>
      <c r="I43" s="19"/>
      <c r="J43" s="136"/>
    </row>
    <row r="44" spans="1:10" ht="37.5" customHeight="1">
      <c r="B44" s="54" t="s">
        <v>17</v>
      </c>
      <c r="C44" s="256" t="s">
        <v>122</v>
      </c>
      <c r="D44" s="256"/>
      <c r="E44" s="256"/>
      <c r="F44" s="256"/>
      <c r="G44" s="256"/>
      <c r="H44" s="256"/>
      <c r="I44" s="256"/>
      <c r="J44" s="256"/>
    </row>
    <row r="45" spans="1:10" ht="21" customHeight="1">
      <c r="B45" s="54" t="s">
        <v>18</v>
      </c>
      <c r="C45" s="94" t="s">
        <v>54</v>
      </c>
      <c r="D45" s="17"/>
      <c r="E45" s="95"/>
      <c r="F45" s="96"/>
      <c r="G45" s="96"/>
    </row>
    <row r="46" spans="1:10" ht="14.25" customHeight="1">
      <c r="B46" s="54"/>
      <c r="C46" s="176" t="s">
        <v>34</v>
      </c>
      <c r="D46" s="17"/>
      <c r="E46" s="95"/>
      <c r="F46" s="96"/>
      <c r="G46" s="96"/>
    </row>
    <row r="47" spans="1:10" ht="14.25" customHeight="1">
      <c r="B47" s="54"/>
      <c r="C47" s="176" t="s">
        <v>123</v>
      </c>
      <c r="D47" s="17"/>
      <c r="E47" s="95"/>
      <c r="F47" s="96"/>
      <c r="G47" s="96"/>
    </row>
    <row r="48" spans="1:10" ht="14.25" customHeight="1">
      <c r="B48" s="54"/>
      <c r="C48" s="97" t="s">
        <v>35</v>
      </c>
      <c r="D48" s="17"/>
      <c r="E48" s="95"/>
      <c r="F48" s="96"/>
      <c r="G48" s="96"/>
    </row>
    <row r="49" spans="2:10" ht="14.25" customHeight="1">
      <c r="B49" s="54"/>
      <c r="C49" s="97" t="s">
        <v>55</v>
      </c>
      <c r="D49" s="17"/>
      <c r="E49" s="95"/>
      <c r="F49" s="96"/>
      <c r="G49" s="96"/>
    </row>
    <row r="50" spans="2:10" ht="14.25" customHeight="1">
      <c r="B50" s="54"/>
      <c r="C50" s="98" t="s">
        <v>385</v>
      </c>
      <c r="D50" s="5"/>
      <c r="E50" s="182"/>
      <c r="F50" s="183"/>
      <c r="G50" s="183"/>
      <c r="H50" s="184"/>
      <c r="I50" s="184"/>
      <c r="J50" s="184"/>
    </row>
    <row r="51" spans="2:10" ht="14.25" customHeight="1">
      <c r="B51" s="54"/>
      <c r="C51" s="98" t="s">
        <v>386</v>
      </c>
      <c r="D51" s="17"/>
      <c r="E51" s="95"/>
      <c r="F51" s="96"/>
      <c r="G51" s="96"/>
      <c r="H51" s="225"/>
      <c r="I51" s="225"/>
      <c r="J51" s="225"/>
    </row>
    <row r="52" spans="2:10" ht="27" customHeight="1">
      <c r="B52" s="54"/>
      <c r="C52" s="269" t="s">
        <v>387</v>
      </c>
      <c r="D52" s="269"/>
      <c r="E52" s="269"/>
      <c r="F52" s="269"/>
      <c r="G52" s="269"/>
      <c r="H52" s="269"/>
      <c r="I52" s="269"/>
      <c r="J52" s="269"/>
    </row>
    <row r="53" spans="2:10" ht="32.25" customHeight="1">
      <c r="B53" s="54" t="s">
        <v>19</v>
      </c>
      <c r="C53" s="256" t="s">
        <v>124</v>
      </c>
      <c r="D53" s="256"/>
      <c r="E53" s="256"/>
      <c r="F53" s="256"/>
      <c r="G53" s="256"/>
      <c r="H53" s="256"/>
      <c r="I53" s="256"/>
      <c r="J53" s="256"/>
    </row>
    <row r="54" spans="2:10" ht="16.5" customHeight="1">
      <c r="B54" s="54" t="s">
        <v>20</v>
      </c>
      <c r="C54" s="42" t="s">
        <v>26</v>
      </c>
      <c r="D54" s="42" t="s">
        <v>388</v>
      </c>
    </row>
    <row r="55" spans="2:10">
      <c r="B55" s="181"/>
      <c r="C55" s="2"/>
      <c r="D55" s="42" t="s">
        <v>389</v>
      </c>
    </row>
    <row r="56" spans="2:10">
      <c r="B56" s="181"/>
      <c r="C56" s="2"/>
      <c r="D56" s="42" t="s">
        <v>390</v>
      </c>
    </row>
    <row r="57" spans="2:10" s="38" customFormat="1" ht="15" customHeight="1">
      <c r="B57" s="54"/>
      <c r="D57" s="38" t="s">
        <v>253</v>
      </c>
      <c r="I57" s="19"/>
      <c r="J57" s="136"/>
    </row>
    <row r="58" spans="2:10" s="38" customFormat="1" ht="15" customHeight="1">
      <c r="B58" s="54"/>
      <c r="I58" s="19"/>
      <c r="J58" s="136"/>
    </row>
    <row r="59" spans="2:10" s="38" customFormat="1" ht="15" customHeight="1">
      <c r="B59" s="54"/>
      <c r="C59" s="136"/>
      <c r="D59" s="23"/>
      <c r="E59" s="23"/>
      <c r="F59" s="23"/>
      <c r="G59" s="19"/>
      <c r="H59" s="19"/>
      <c r="I59" s="19"/>
      <c r="J59" s="136"/>
    </row>
    <row r="60" spans="2:10" s="38" customFormat="1" ht="15" customHeight="1">
      <c r="B60" s="54"/>
      <c r="C60" s="136"/>
      <c r="D60" s="23"/>
      <c r="E60" s="23"/>
      <c r="F60" s="23"/>
      <c r="G60" s="19"/>
      <c r="H60" s="19"/>
      <c r="I60" s="19"/>
      <c r="J60" s="136"/>
    </row>
  </sheetData>
  <autoFilter ref="A3:J40" xr:uid="{00000000-0009-0000-0000-00000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  <mergeCell ref="C53:J53"/>
    <mergeCell ref="B38:I38"/>
    <mergeCell ref="C39:J39"/>
    <mergeCell ref="C40:J40"/>
    <mergeCell ref="C52:J52"/>
    <mergeCell ref="C44:J44"/>
  </mergeCells>
  <phoneticPr fontId="25" type="noConversion"/>
  <pageMargins left="0.7" right="0.7" top="0.75" bottom="0.75" header="0.3" footer="0.3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/>
  <dimension ref="A1:J52"/>
  <sheetViews>
    <sheetView view="pageBreakPreview" zoomScaleNormal="100" zoomScaleSheetLayoutView="100" workbookViewId="0">
      <selection activeCell="C6" sqref="C6"/>
    </sheetView>
  </sheetViews>
  <sheetFormatPr defaultRowHeight="15"/>
  <cols>
    <col min="1" max="1" width="5.42578125" style="133" customWidth="1"/>
    <col min="2" max="2" width="5.5703125" style="133" customWidth="1"/>
    <col min="3" max="3" width="22.7109375" style="133" customWidth="1"/>
    <col min="4" max="4" width="42.42578125" style="133" customWidth="1"/>
    <col min="5" max="5" width="19" style="133" customWidth="1"/>
    <col min="6" max="6" width="18.5703125" style="133" customWidth="1"/>
    <col min="7" max="7" width="12.7109375" style="133" customWidth="1"/>
    <col min="8" max="8" width="8.28515625" style="133" customWidth="1"/>
    <col min="9" max="9" width="15.42578125" style="133" customWidth="1"/>
    <col min="10" max="10" width="16.140625" style="133" customWidth="1"/>
    <col min="11" max="11" width="44" style="133" customWidth="1"/>
    <col min="12" max="16384" width="9.140625" style="133"/>
  </cols>
  <sheetData>
    <row r="1" spans="1:10" s="2" customFormat="1" ht="12.75">
      <c r="B1" s="142"/>
      <c r="C1" s="2" t="str">
        <f>'Część 01'!$C$1</f>
        <v>AGZ.272.3.2025</v>
      </c>
      <c r="D1" s="17"/>
      <c r="E1" s="17"/>
      <c r="F1" s="17"/>
      <c r="G1" s="241" t="s">
        <v>5</v>
      </c>
      <c r="H1" s="241"/>
      <c r="I1" s="241"/>
      <c r="J1" s="24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42" t="s">
        <v>6</v>
      </c>
      <c r="B3" s="242"/>
      <c r="C3" s="242"/>
      <c r="D3" s="242"/>
      <c r="E3" s="242"/>
      <c r="F3" s="242"/>
      <c r="G3" s="242"/>
      <c r="H3" s="242"/>
      <c r="I3" s="242"/>
      <c r="J3" s="242"/>
    </row>
    <row r="4" spans="1:10" s="2" customFormat="1" ht="12.75">
      <c r="A4" s="242" t="str">
        <f ca="1">MID(CELL("nazwa_pliku",A1),FIND("]",CELL("nazwa_pliku",A1),1)+1,100)</f>
        <v>Część 03</v>
      </c>
      <c r="B4" s="242"/>
      <c r="C4" s="242"/>
      <c r="D4" s="242"/>
      <c r="E4" s="242"/>
      <c r="F4" s="242"/>
      <c r="G4" s="242"/>
      <c r="H4" s="242"/>
      <c r="I4" s="242"/>
      <c r="J4" s="242"/>
    </row>
    <row r="5" spans="1:10" s="2" customFormat="1" ht="12.75">
      <c r="A5" s="242" t="s">
        <v>229</v>
      </c>
      <c r="B5" s="242"/>
      <c r="C5" s="242"/>
      <c r="D5" s="242"/>
      <c r="E5" s="242"/>
      <c r="F5" s="242"/>
      <c r="G5" s="242"/>
      <c r="H5" s="242"/>
      <c r="I5" s="242"/>
      <c r="J5" s="242"/>
    </row>
    <row r="6" spans="1:10" s="2" customFormat="1" ht="18.75">
      <c r="A6" s="185" t="str">
        <f>HYPERLINK("#'Suma'!A1","wstecz")</f>
        <v>wstecz</v>
      </c>
      <c r="B6" s="186"/>
      <c r="C6" s="186"/>
      <c r="D6" s="7"/>
      <c r="E6" s="7"/>
      <c r="F6" s="7"/>
      <c r="G6" s="7"/>
      <c r="H6" s="7"/>
      <c r="I6" s="7"/>
      <c r="J6" s="7"/>
    </row>
    <row r="7" spans="1:10" s="2" customFormat="1" ht="12.75" customHeight="1">
      <c r="B7" s="270" t="s">
        <v>7</v>
      </c>
      <c r="C7" s="271" t="s">
        <v>8</v>
      </c>
      <c r="D7" s="249" t="s">
        <v>9</v>
      </c>
      <c r="E7" s="249" t="s">
        <v>10</v>
      </c>
      <c r="F7" s="251"/>
      <c r="G7" s="249" t="s">
        <v>11</v>
      </c>
      <c r="H7" s="249" t="s">
        <v>12</v>
      </c>
      <c r="I7" s="252" t="s">
        <v>13</v>
      </c>
      <c r="J7" s="252" t="s">
        <v>14</v>
      </c>
    </row>
    <row r="8" spans="1:10" s="2" customFormat="1" ht="12.75">
      <c r="B8" s="270"/>
      <c r="C8" s="271"/>
      <c r="D8" s="249"/>
      <c r="E8" s="249" t="s">
        <v>15</v>
      </c>
      <c r="F8" s="249" t="s">
        <v>16</v>
      </c>
      <c r="G8" s="249"/>
      <c r="H8" s="249"/>
      <c r="I8" s="252"/>
      <c r="J8" s="252"/>
    </row>
    <row r="9" spans="1:10" s="2" customFormat="1" ht="12.75">
      <c r="B9" s="243"/>
      <c r="C9" s="272"/>
      <c r="D9" s="250"/>
      <c r="E9" s="254"/>
      <c r="F9" s="254"/>
      <c r="G9" s="250"/>
      <c r="H9" s="250"/>
      <c r="I9" s="253"/>
      <c r="J9" s="253"/>
    </row>
    <row r="10" spans="1:10" s="2" customFormat="1" ht="198.75" customHeight="1">
      <c r="B10" s="9" t="s">
        <v>17</v>
      </c>
      <c r="C10" s="45" t="s">
        <v>264</v>
      </c>
      <c r="D10" s="46" t="s">
        <v>364</v>
      </c>
      <c r="E10" s="11"/>
      <c r="F10" s="11"/>
      <c r="G10" s="12" t="s">
        <v>225</v>
      </c>
      <c r="H10" s="20">
        <v>40</v>
      </c>
      <c r="I10" s="13"/>
      <c r="J10" s="14">
        <f t="shared" ref="J10:J25" si="0">H10*I10</f>
        <v>0</v>
      </c>
    </row>
    <row r="11" spans="1:10" s="2" customFormat="1" ht="198.75" customHeight="1">
      <c r="B11" s="9" t="s">
        <v>18</v>
      </c>
      <c r="C11" s="111" t="s">
        <v>264</v>
      </c>
      <c r="D11" s="46" t="s">
        <v>364</v>
      </c>
      <c r="E11" s="11"/>
      <c r="F11" s="11"/>
      <c r="G11" s="113" t="s">
        <v>225</v>
      </c>
      <c r="H11" s="114">
        <v>12</v>
      </c>
      <c r="I11" s="13"/>
      <c r="J11" s="14">
        <f t="shared" si="0"/>
        <v>0</v>
      </c>
    </row>
    <row r="12" spans="1:10" s="2" customFormat="1" ht="168.75" customHeight="1">
      <c r="B12" s="9" t="s">
        <v>19</v>
      </c>
      <c r="C12" s="111" t="s">
        <v>265</v>
      </c>
      <c r="D12" s="112" t="s">
        <v>381</v>
      </c>
      <c r="E12" s="11"/>
      <c r="F12" s="11"/>
      <c r="G12" s="113" t="s">
        <v>225</v>
      </c>
      <c r="H12" s="114">
        <v>3</v>
      </c>
      <c r="I12" s="13"/>
      <c r="J12" s="14">
        <f t="shared" si="0"/>
        <v>0</v>
      </c>
    </row>
    <row r="13" spans="1:10" s="2" customFormat="1" ht="171.75" customHeight="1">
      <c r="B13" s="9" t="s">
        <v>20</v>
      </c>
      <c r="C13" s="111" t="s">
        <v>266</v>
      </c>
      <c r="D13" s="112" t="s">
        <v>380</v>
      </c>
      <c r="E13" s="11"/>
      <c r="F13" s="11"/>
      <c r="G13" s="12" t="s">
        <v>225</v>
      </c>
      <c r="H13" s="20">
        <v>14</v>
      </c>
      <c r="I13" s="13"/>
      <c r="J13" s="14">
        <f t="shared" si="0"/>
        <v>0</v>
      </c>
    </row>
    <row r="14" spans="1:10" s="2" customFormat="1" ht="216" customHeight="1">
      <c r="B14" s="9" t="s">
        <v>21</v>
      </c>
      <c r="C14" s="173" t="s">
        <v>125</v>
      </c>
      <c r="D14" s="174" t="s">
        <v>267</v>
      </c>
      <c r="E14" s="11"/>
      <c r="F14" s="11"/>
      <c r="G14" s="12" t="s">
        <v>136</v>
      </c>
      <c r="H14" s="77">
        <v>10</v>
      </c>
      <c r="I14" s="13"/>
      <c r="J14" s="14">
        <f t="shared" ref="J14:J15" si="1">H14*I14</f>
        <v>0</v>
      </c>
    </row>
    <row r="15" spans="1:10" s="2" customFormat="1" ht="108" customHeight="1">
      <c r="B15" s="9" t="s">
        <v>22</v>
      </c>
      <c r="C15" s="45" t="s">
        <v>126</v>
      </c>
      <c r="D15" s="46" t="s">
        <v>268</v>
      </c>
      <c r="E15" s="11"/>
      <c r="F15" s="11"/>
      <c r="G15" s="76" t="s">
        <v>136</v>
      </c>
      <c r="H15" s="74">
        <v>35</v>
      </c>
      <c r="I15" s="13"/>
      <c r="J15" s="14">
        <f t="shared" si="1"/>
        <v>0</v>
      </c>
    </row>
    <row r="16" spans="1:10" s="2" customFormat="1" ht="204">
      <c r="B16" s="9" t="s">
        <v>23</v>
      </c>
      <c r="C16" s="173" t="s">
        <v>274</v>
      </c>
      <c r="D16" s="174" t="s">
        <v>221</v>
      </c>
      <c r="E16" s="11"/>
      <c r="F16" s="11"/>
      <c r="G16" s="12" t="s">
        <v>127</v>
      </c>
      <c r="H16" s="229">
        <v>70</v>
      </c>
      <c r="I16" s="13"/>
      <c r="J16" s="14">
        <f t="shared" si="0"/>
        <v>0</v>
      </c>
    </row>
    <row r="17" spans="1:10" s="2" customFormat="1" ht="204">
      <c r="B17" s="9" t="s">
        <v>25</v>
      </c>
      <c r="C17" s="122" t="s">
        <v>274</v>
      </c>
      <c r="D17" s="187" t="s">
        <v>382</v>
      </c>
      <c r="E17" s="151"/>
      <c r="F17" s="151"/>
      <c r="G17" s="113" t="s">
        <v>127</v>
      </c>
      <c r="H17" s="123">
        <v>50</v>
      </c>
      <c r="I17" s="115"/>
      <c r="J17" s="116">
        <f t="shared" ref="J17" si="2">H17*I17</f>
        <v>0</v>
      </c>
    </row>
    <row r="18" spans="1:10" s="188" customFormat="1" ht="204">
      <c r="B18" s="9" t="s">
        <v>28</v>
      </c>
      <c r="C18" s="122" t="s">
        <v>274</v>
      </c>
      <c r="D18" s="174" t="s">
        <v>382</v>
      </c>
      <c r="E18" s="11"/>
      <c r="F18" s="11"/>
      <c r="G18" s="113" t="s">
        <v>127</v>
      </c>
      <c r="H18" s="123">
        <v>15</v>
      </c>
      <c r="I18" s="13"/>
      <c r="J18" s="14">
        <f t="shared" si="0"/>
        <v>0</v>
      </c>
    </row>
    <row r="19" spans="1:10" s="2" customFormat="1" ht="205.5" customHeight="1">
      <c r="B19" s="9" t="s">
        <v>29</v>
      </c>
      <c r="C19" s="45" t="s">
        <v>275</v>
      </c>
      <c r="D19" s="46" t="s">
        <v>383</v>
      </c>
      <c r="E19" s="11"/>
      <c r="F19" s="11"/>
      <c r="G19" s="12" t="s">
        <v>128</v>
      </c>
      <c r="H19" s="20">
        <v>70</v>
      </c>
      <c r="I19" s="13"/>
      <c r="J19" s="14">
        <f t="shared" si="0"/>
        <v>0</v>
      </c>
    </row>
    <row r="20" spans="1:10" s="188" customFormat="1" ht="205.5" customHeight="1">
      <c r="B20" s="9" t="s">
        <v>30</v>
      </c>
      <c r="C20" s="111" t="s">
        <v>275</v>
      </c>
      <c r="D20" s="112" t="s">
        <v>384</v>
      </c>
      <c r="E20" s="11"/>
      <c r="F20" s="11"/>
      <c r="G20" s="113" t="s">
        <v>128</v>
      </c>
      <c r="H20" s="20">
        <v>15</v>
      </c>
      <c r="I20" s="13"/>
      <c r="J20" s="14">
        <f t="shared" si="0"/>
        <v>0</v>
      </c>
    </row>
    <row r="21" spans="1:10" s="2" customFormat="1" ht="156" customHeight="1">
      <c r="B21" s="9" t="s">
        <v>42</v>
      </c>
      <c r="C21" s="56" t="s">
        <v>172</v>
      </c>
      <c r="D21" s="57" t="s">
        <v>218</v>
      </c>
      <c r="E21" s="11"/>
      <c r="F21" s="11"/>
      <c r="G21" s="58" t="s">
        <v>225</v>
      </c>
      <c r="H21" s="230">
        <v>6</v>
      </c>
      <c r="I21" s="13"/>
      <c r="J21" s="14">
        <f t="shared" si="0"/>
        <v>0</v>
      </c>
    </row>
    <row r="22" spans="1:10" s="2" customFormat="1" ht="152.25" customHeight="1">
      <c r="B22" s="9" t="s">
        <v>43</v>
      </c>
      <c r="C22" s="31" t="s">
        <v>172</v>
      </c>
      <c r="D22" s="57" t="s">
        <v>218</v>
      </c>
      <c r="E22" s="11"/>
      <c r="F22" s="11"/>
      <c r="G22" s="12" t="s">
        <v>225</v>
      </c>
      <c r="H22" s="121">
        <v>7</v>
      </c>
      <c r="I22" s="13"/>
      <c r="J22" s="14">
        <f t="shared" si="0"/>
        <v>0</v>
      </c>
    </row>
    <row r="23" spans="1:10" s="2" customFormat="1" ht="154.5" customHeight="1">
      <c r="B23" s="9" t="s">
        <v>45</v>
      </c>
      <c r="C23" s="31" t="s">
        <v>172</v>
      </c>
      <c r="D23" s="57" t="s">
        <v>218</v>
      </c>
      <c r="E23" s="11"/>
      <c r="F23" s="11"/>
      <c r="G23" s="12" t="s">
        <v>225</v>
      </c>
      <c r="H23" s="121">
        <v>6</v>
      </c>
      <c r="I23" s="13"/>
      <c r="J23" s="14">
        <f t="shared" si="0"/>
        <v>0</v>
      </c>
    </row>
    <row r="24" spans="1:10" s="2" customFormat="1" ht="187.5" customHeight="1">
      <c r="B24" s="9" t="s">
        <v>46</v>
      </c>
      <c r="C24" s="31" t="s">
        <v>186</v>
      </c>
      <c r="D24" s="87" t="s">
        <v>215</v>
      </c>
      <c r="E24" s="11"/>
      <c r="F24" s="11"/>
      <c r="G24" s="12" t="s">
        <v>216</v>
      </c>
      <c r="H24" s="93">
        <v>6</v>
      </c>
      <c r="I24" s="13"/>
      <c r="J24" s="14">
        <f t="shared" si="0"/>
        <v>0</v>
      </c>
    </row>
    <row r="25" spans="1:10" s="2" customFormat="1" ht="153">
      <c r="B25" s="9" t="s">
        <v>47</v>
      </c>
      <c r="C25" s="124" t="s">
        <v>131</v>
      </c>
      <c r="D25" s="132" t="s">
        <v>227</v>
      </c>
      <c r="E25" s="11"/>
      <c r="F25" s="11"/>
      <c r="G25" s="113" t="s">
        <v>224</v>
      </c>
      <c r="H25" s="20">
        <v>20</v>
      </c>
      <c r="I25" s="13"/>
      <c r="J25" s="14">
        <f t="shared" si="0"/>
        <v>0</v>
      </c>
    </row>
    <row r="26" spans="1:10" s="2" customFormat="1" ht="12.75">
      <c r="B26" s="274" t="s">
        <v>0</v>
      </c>
      <c r="C26" s="275"/>
      <c r="D26" s="275"/>
      <c r="E26" s="275"/>
      <c r="F26" s="275"/>
      <c r="G26" s="275"/>
      <c r="H26" s="275"/>
      <c r="I26" s="275"/>
      <c r="J26" s="1">
        <f>SUM(J10:J25)</f>
        <v>0</v>
      </c>
    </row>
    <row r="27" spans="1:10" s="2" customFormat="1" ht="44.25" customHeight="1">
      <c r="B27" s="3" t="s">
        <v>1</v>
      </c>
      <c r="C27" s="261" t="s">
        <v>2</v>
      </c>
      <c r="D27" s="276"/>
      <c r="E27" s="276"/>
      <c r="F27" s="276"/>
      <c r="G27" s="276"/>
      <c r="H27" s="276"/>
      <c r="I27" s="276"/>
      <c r="J27" s="276"/>
    </row>
    <row r="28" spans="1:10" s="2" customFormat="1" ht="40.5" customHeight="1">
      <c r="B28" s="3" t="s">
        <v>3</v>
      </c>
      <c r="C28" s="267" t="s">
        <v>4</v>
      </c>
      <c r="D28" s="268"/>
      <c r="E28" s="268"/>
      <c r="F28" s="268"/>
      <c r="G28" s="268"/>
      <c r="H28" s="268"/>
      <c r="I28" s="268"/>
      <c r="J28" s="268"/>
    </row>
    <row r="29" spans="1:10">
      <c r="B29" s="3"/>
      <c r="C29" s="189"/>
      <c r="D29" s="190"/>
      <c r="E29" s="190"/>
      <c r="F29" s="190"/>
      <c r="G29" s="190"/>
      <c r="H29" s="190"/>
    </row>
    <row r="30" spans="1:10" s="38" customFormat="1" ht="11.25" customHeight="1">
      <c r="A30" s="180"/>
      <c r="B30" s="180" t="s">
        <v>24</v>
      </c>
      <c r="C30" s="142"/>
      <c r="D30" s="142"/>
      <c r="E30" s="142"/>
      <c r="F30" s="142"/>
      <c r="G30" s="142"/>
      <c r="H30" s="142"/>
      <c r="I30" s="142"/>
      <c r="J30" s="142"/>
    </row>
    <row r="31" spans="1:10" s="38" customFormat="1" ht="15" customHeight="1">
      <c r="A31" s="22"/>
      <c r="B31" s="22"/>
      <c r="C31" s="136"/>
      <c r="D31" s="23"/>
      <c r="E31" s="23"/>
      <c r="F31" s="23"/>
      <c r="G31" s="19"/>
      <c r="H31" s="19"/>
      <c r="I31" s="19"/>
      <c r="J31" s="136"/>
    </row>
    <row r="32" spans="1:10" ht="37.5" customHeight="1">
      <c r="B32" s="54" t="s">
        <v>17</v>
      </c>
      <c r="C32" s="256" t="s">
        <v>129</v>
      </c>
      <c r="D32" s="256"/>
      <c r="E32" s="256"/>
      <c r="F32" s="256"/>
      <c r="G32" s="256"/>
      <c r="H32" s="256"/>
      <c r="I32" s="256"/>
      <c r="J32" s="256"/>
    </row>
    <row r="33" spans="2:10" ht="14.25" customHeight="1">
      <c r="B33" s="54" t="s">
        <v>18</v>
      </c>
      <c r="C33" s="16" t="s">
        <v>54</v>
      </c>
      <c r="D33" s="30"/>
      <c r="E33" s="30"/>
      <c r="F33" s="30"/>
      <c r="G33" s="30"/>
      <c r="H33" s="30"/>
      <c r="I33" s="30"/>
      <c r="J33" s="30"/>
    </row>
    <row r="34" spans="2:10" ht="14.25" customHeight="1">
      <c r="B34" s="54"/>
      <c r="C34" s="16" t="s">
        <v>34</v>
      </c>
      <c r="D34" s="30"/>
      <c r="E34" s="30"/>
      <c r="F34" s="30"/>
      <c r="G34" s="30"/>
      <c r="H34" s="30"/>
      <c r="I34" s="30"/>
      <c r="J34" s="30"/>
    </row>
    <row r="35" spans="2:10" ht="14.25" customHeight="1">
      <c r="B35" s="54"/>
      <c r="C35" s="16" t="s">
        <v>123</v>
      </c>
      <c r="D35" s="30"/>
      <c r="E35" s="30"/>
      <c r="F35" s="30"/>
      <c r="G35" s="30"/>
      <c r="H35" s="30"/>
      <c r="I35" s="30"/>
      <c r="J35" s="30"/>
    </row>
    <row r="36" spans="2:10" ht="14.25" customHeight="1">
      <c r="B36" s="54"/>
      <c r="C36" s="16" t="s">
        <v>35</v>
      </c>
      <c r="D36" s="30"/>
      <c r="E36" s="30"/>
      <c r="F36" s="30"/>
      <c r="G36" s="30"/>
      <c r="H36" s="30"/>
      <c r="I36" s="30"/>
      <c r="J36" s="30"/>
    </row>
    <row r="37" spans="2:10" ht="14.25" customHeight="1">
      <c r="B37" s="54"/>
      <c r="C37" s="16" t="s">
        <v>55</v>
      </c>
      <c r="D37" s="30"/>
      <c r="E37" s="30"/>
      <c r="F37" s="30"/>
      <c r="G37" s="30"/>
      <c r="H37" s="30"/>
      <c r="I37" s="30"/>
      <c r="J37" s="30"/>
    </row>
    <row r="38" spans="2:10" ht="14.25" customHeight="1">
      <c r="B38" s="54"/>
      <c r="C38" s="16" t="s">
        <v>56</v>
      </c>
      <c r="D38" s="30"/>
      <c r="E38" s="30"/>
      <c r="F38" s="30"/>
      <c r="G38" s="30"/>
      <c r="H38" s="30"/>
      <c r="I38" s="30"/>
      <c r="J38" s="30"/>
    </row>
    <row r="39" spans="2:10" ht="14.25" customHeight="1">
      <c r="B39" s="54"/>
      <c r="C39" s="16" t="s">
        <v>130</v>
      </c>
      <c r="D39" s="30"/>
      <c r="E39" s="30"/>
      <c r="F39" s="30"/>
      <c r="G39" s="30"/>
      <c r="H39" s="30"/>
      <c r="I39" s="30"/>
      <c r="J39" s="30"/>
    </row>
    <row r="40" spans="2:10" ht="14.25" customHeight="1">
      <c r="B40" s="54"/>
      <c r="C40" s="16" t="s">
        <v>58</v>
      </c>
      <c r="D40" s="30"/>
      <c r="E40" s="30"/>
      <c r="F40" s="30"/>
      <c r="G40" s="30"/>
      <c r="H40" s="30"/>
      <c r="I40" s="30"/>
      <c r="J40" s="30"/>
    </row>
    <row r="41" spans="2:10" ht="18.75" customHeight="1">
      <c r="B41" s="54" t="s">
        <v>19</v>
      </c>
      <c r="C41" s="44" t="s">
        <v>391</v>
      </c>
      <c r="I41" s="191"/>
      <c r="J41" s="191"/>
    </row>
    <row r="42" spans="2:10" ht="15" customHeight="1">
      <c r="B42" s="54" t="s">
        <v>20</v>
      </c>
      <c r="C42" s="273" t="s">
        <v>395</v>
      </c>
      <c r="D42" s="273"/>
      <c r="E42" s="273"/>
      <c r="F42" s="273"/>
      <c r="G42" s="28"/>
      <c r="H42" s="28"/>
      <c r="I42" s="28"/>
      <c r="J42" s="28"/>
    </row>
    <row r="43" spans="2:10">
      <c r="B43" s="54" t="s">
        <v>21</v>
      </c>
      <c r="C43" s="16" t="s">
        <v>392</v>
      </c>
      <c r="I43" s="191"/>
      <c r="J43" s="191"/>
    </row>
    <row r="44" spans="2:10">
      <c r="B44" s="54" t="s">
        <v>22</v>
      </c>
      <c r="C44" s="16" t="s">
        <v>394</v>
      </c>
      <c r="I44" s="191"/>
      <c r="J44" s="191"/>
    </row>
    <row r="45" spans="2:10">
      <c r="B45" s="54" t="s">
        <v>23</v>
      </c>
      <c r="C45" s="16" t="s">
        <v>393</v>
      </c>
      <c r="I45" s="191"/>
      <c r="J45" s="191"/>
    </row>
    <row r="46" spans="2:10" ht="15" customHeight="1">
      <c r="B46" s="54" t="s">
        <v>25</v>
      </c>
      <c r="C46" s="27" t="s">
        <v>37</v>
      </c>
      <c r="D46" s="24" t="s">
        <v>396</v>
      </c>
    </row>
    <row r="47" spans="2:10" ht="15" customHeight="1">
      <c r="B47" s="54"/>
      <c r="C47" s="27"/>
      <c r="D47" s="24" t="s">
        <v>397</v>
      </c>
    </row>
    <row r="48" spans="2:10" ht="15" customHeight="1">
      <c r="B48" s="54"/>
      <c r="C48" s="48"/>
      <c r="D48" s="24" t="s">
        <v>398</v>
      </c>
    </row>
    <row r="49" spans="2:10" s="38" customFormat="1" ht="14.25" customHeight="1">
      <c r="B49" s="54"/>
      <c r="I49" s="19"/>
      <c r="J49" s="136"/>
    </row>
    <row r="50" spans="2:10" s="38" customFormat="1" ht="15" customHeight="1">
      <c r="B50" s="54"/>
      <c r="I50" s="19"/>
      <c r="J50" s="136"/>
    </row>
    <row r="51" spans="2:10" s="38" customFormat="1" ht="15" customHeight="1">
      <c r="B51" s="54"/>
      <c r="C51" s="136"/>
      <c r="D51" s="23"/>
      <c r="E51" s="23"/>
      <c r="F51" s="23"/>
      <c r="G51" s="19"/>
      <c r="H51" s="19"/>
      <c r="I51" s="19"/>
      <c r="J51" s="136"/>
    </row>
    <row r="52" spans="2:10" s="38" customFormat="1" ht="15" customHeight="1">
      <c r="B52" s="54"/>
      <c r="C52" s="136"/>
      <c r="D52" s="23"/>
      <c r="E52" s="23"/>
      <c r="F52" s="23"/>
      <c r="G52" s="19"/>
      <c r="H52" s="19"/>
      <c r="I52" s="19"/>
      <c r="J52" s="136"/>
    </row>
  </sheetData>
  <autoFilter ref="A3:J28" xr:uid="{00000000-0009-0000-0000-000003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9">
    <mergeCell ref="C42:F42"/>
    <mergeCell ref="C28:J28"/>
    <mergeCell ref="C32:J32"/>
    <mergeCell ref="F8:F9"/>
    <mergeCell ref="B26:I26"/>
    <mergeCell ref="C27:J27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J34"/>
  <sheetViews>
    <sheetView view="pageBreakPreview" zoomScaleNormal="8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3.28515625" customWidth="1"/>
    <col min="5" max="5" width="19" customWidth="1"/>
    <col min="6" max="6" width="18.5703125" customWidth="1"/>
    <col min="7" max="7" width="11.42578125" customWidth="1"/>
    <col min="8" max="8" width="10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AGZ.272.3.2025</v>
      </c>
      <c r="D1" s="5"/>
      <c r="E1" s="5"/>
      <c r="F1" s="5"/>
      <c r="G1" s="241" t="s">
        <v>5</v>
      </c>
      <c r="H1" s="241"/>
      <c r="I1" s="241"/>
      <c r="J1" s="24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42" t="s">
        <v>6</v>
      </c>
      <c r="B3" s="242"/>
      <c r="C3" s="242"/>
      <c r="D3" s="242"/>
      <c r="E3" s="242"/>
      <c r="F3" s="242"/>
      <c r="G3" s="242"/>
      <c r="H3" s="242"/>
      <c r="I3" s="242"/>
      <c r="J3" s="242"/>
    </row>
    <row r="4" spans="1:10" s="2" customFormat="1" ht="15" customHeight="1">
      <c r="A4" s="242" t="str">
        <f ca="1">MID(CELL("nazwa_pliku",A1),FIND("]",CELL("nazwa_pliku",A1),1)+1,100)</f>
        <v>Część 04</v>
      </c>
      <c r="B4" s="242"/>
      <c r="C4" s="242"/>
      <c r="D4" s="242"/>
      <c r="E4" s="242"/>
      <c r="F4" s="242"/>
      <c r="G4" s="242"/>
      <c r="H4" s="242"/>
      <c r="I4" s="242"/>
      <c r="J4" s="242"/>
    </row>
    <row r="5" spans="1:10" s="2" customFormat="1" ht="12.75">
      <c r="A5" s="255" t="s">
        <v>232</v>
      </c>
      <c r="B5" s="255"/>
      <c r="C5" s="255"/>
      <c r="D5" s="255"/>
      <c r="E5" s="255"/>
      <c r="F5" s="255"/>
      <c r="G5" s="255"/>
      <c r="H5" s="255"/>
      <c r="I5" s="255"/>
      <c r="J5" s="255"/>
    </row>
    <row r="6" spans="1:10" s="2" customFormat="1" ht="18.75">
      <c r="A6" s="67" t="str">
        <f>HYPERLINK("#'Suma'!A1","wstecz")</f>
        <v>wstecz</v>
      </c>
      <c r="B6" s="68"/>
      <c r="C6" s="6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0" t="s">
        <v>7</v>
      </c>
      <c r="C7" s="271" t="s">
        <v>8</v>
      </c>
      <c r="D7" s="249" t="s">
        <v>9</v>
      </c>
      <c r="E7" s="249" t="s">
        <v>10</v>
      </c>
      <c r="F7" s="251"/>
      <c r="G7" s="249" t="s">
        <v>32</v>
      </c>
      <c r="H7" s="249" t="s">
        <v>33</v>
      </c>
      <c r="I7" s="252" t="s">
        <v>13</v>
      </c>
      <c r="J7" s="252" t="s">
        <v>14</v>
      </c>
    </row>
    <row r="8" spans="1:10" s="2" customFormat="1" ht="12.75">
      <c r="B8" s="270"/>
      <c r="C8" s="271"/>
      <c r="D8" s="249"/>
      <c r="E8" s="249" t="s">
        <v>15</v>
      </c>
      <c r="F8" s="249" t="s">
        <v>16</v>
      </c>
      <c r="G8" s="249"/>
      <c r="H8" s="249"/>
      <c r="I8" s="252"/>
      <c r="J8" s="252"/>
    </row>
    <row r="9" spans="1:10" s="2" customFormat="1" ht="12.75">
      <c r="B9" s="243"/>
      <c r="C9" s="272"/>
      <c r="D9" s="250"/>
      <c r="E9" s="254"/>
      <c r="F9" s="254"/>
      <c r="G9" s="250"/>
      <c r="H9" s="250"/>
      <c r="I9" s="253"/>
      <c r="J9" s="253"/>
    </row>
    <row r="10" spans="1:10" s="2" customFormat="1" ht="374.25" customHeight="1">
      <c r="B10" s="80" t="s">
        <v>17</v>
      </c>
      <c r="C10" s="99" t="s">
        <v>132</v>
      </c>
      <c r="D10" s="108" t="s">
        <v>278</v>
      </c>
      <c r="E10" s="11"/>
      <c r="F10" s="11"/>
      <c r="G10" s="76" t="s">
        <v>136</v>
      </c>
      <c r="H10" s="77">
        <v>2</v>
      </c>
      <c r="I10" s="13"/>
      <c r="J10" s="14">
        <f t="shared" ref="J10:J13" si="0">H10*I10</f>
        <v>0</v>
      </c>
    </row>
    <row r="11" spans="1:10" s="2" customFormat="1" ht="247.5" customHeight="1">
      <c r="B11" s="148" t="s">
        <v>18</v>
      </c>
      <c r="C11" s="99" t="s">
        <v>279</v>
      </c>
      <c r="D11" s="108" t="s">
        <v>280</v>
      </c>
      <c r="E11" s="11"/>
      <c r="F11" s="11"/>
      <c r="G11" s="49" t="s">
        <v>136</v>
      </c>
      <c r="H11" s="75">
        <v>10</v>
      </c>
      <c r="I11" s="13"/>
      <c r="J11" s="14">
        <f t="shared" si="0"/>
        <v>0</v>
      </c>
    </row>
    <row r="12" spans="1:10" s="2" customFormat="1" ht="178.5" customHeight="1">
      <c r="B12" s="80" t="s">
        <v>19</v>
      </c>
      <c r="C12" s="99" t="s">
        <v>133</v>
      </c>
      <c r="D12" s="108" t="s">
        <v>281</v>
      </c>
      <c r="E12" s="11"/>
      <c r="F12" s="11"/>
      <c r="G12" s="76" t="s">
        <v>136</v>
      </c>
      <c r="H12" s="100">
        <v>2</v>
      </c>
      <c r="I12" s="13"/>
      <c r="J12" s="14">
        <f t="shared" si="0"/>
        <v>0</v>
      </c>
    </row>
    <row r="13" spans="1:10" s="2" customFormat="1" ht="206.25" customHeight="1">
      <c r="B13" s="80" t="s">
        <v>20</v>
      </c>
      <c r="C13" s="10" t="s">
        <v>134</v>
      </c>
      <c r="D13" s="32" t="s">
        <v>282</v>
      </c>
      <c r="E13" s="11"/>
      <c r="F13" s="11"/>
      <c r="G13" s="51" t="s">
        <v>136</v>
      </c>
      <c r="H13" s="50">
        <v>1</v>
      </c>
      <c r="I13" s="13"/>
      <c r="J13" s="14">
        <f t="shared" si="0"/>
        <v>0</v>
      </c>
    </row>
    <row r="14" spans="1:10" s="2" customFormat="1" ht="171" customHeight="1">
      <c r="B14" s="80" t="s">
        <v>21</v>
      </c>
      <c r="C14" s="10" t="s">
        <v>135</v>
      </c>
      <c r="D14" s="32" t="s">
        <v>283</v>
      </c>
      <c r="E14" s="11"/>
      <c r="F14" s="11"/>
      <c r="G14" s="12" t="s">
        <v>136</v>
      </c>
      <c r="H14" s="50">
        <v>30</v>
      </c>
      <c r="I14" s="13"/>
      <c r="J14" s="14">
        <f t="shared" ref="J14" si="1">H14*I14</f>
        <v>0</v>
      </c>
    </row>
    <row r="15" spans="1:10" s="2" customFormat="1" ht="12.75">
      <c r="B15" s="258" t="s">
        <v>0</v>
      </c>
      <c r="C15" s="275"/>
      <c r="D15" s="275"/>
      <c r="E15" s="275"/>
      <c r="F15" s="275"/>
      <c r="G15" s="275"/>
      <c r="H15" s="275"/>
      <c r="I15" s="275"/>
      <c r="J15" s="1">
        <f>SUM(J10:J14)</f>
        <v>0</v>
      </c>
    </row>
    <row r="16" spans="1:10" s="2" customFormat="1" ht="44.25" customHeight="1">
      <c r="B16" s="3" t="s">
        <v>1</v>
      </c>
      <c r="C16" s="261" t="s">
        <v>2</v>
      </c>
      <c r="D16" s="276"/>
      <c r="E16" s="276"/>
      <c r="F16" s="276"/>
      <c r="G16" s="276"/>
      <c r="H16" s="276"/>
      <c r="I16" s="276"/>
      <c r="J16" s="276"/>
    </row>
    <row r="17" spans="1:10" s="2" customFormat="1" ht="45.75" customHeight="1">
      <c r="B17" s="3" t="s">
        <v>3</v>
      </c>
      <c r="C17" s="263" t="s">
        <v>4</v>
      </c>
      <c r="D17" s="268"/>
      <c r="E17" s="268"/>
      <c r="F17" s="268"/>
      <c r="G17" s="268"/>
      <c r="H17" s="268"/>
      <c r="I17" s="268"/>
      <c r="J17" s="268"/>
    </row>
    <row r="19" spans="1:10">
      <c r="A19" s="21"/>
      <c r="B19" s="21" t="s">
        <v>24</v>
      </c>
      <c r="C19" s="4"/>
      <c r="D19" s="4"/>
      <c r="E19" s="4"/>
      <c r="F19" s="4"/>
      <c r="G19" s="4"/>
      <c r="H19" s="4"/>
      <c r="I19" s="4"/>
      <c r="J19" s="4"/>
    </row>
    <row r="20" spans="1:10">
      <c r="A20" s="22"/>
      <c r="B20" s="22"/>
      <c r="C20" s="39"/>
      <c r="D20" s="23"/>
      <c r="E20" s="23"/>
      <c r="F20" s="23"/>
      <c r="G20" s="19"/>
      <c r="H20" s="19"/>
      <c r="I20" s="19"/>
      <c r="J20" s="39"/>
    </row>
    <row r="21" spans="1:10" ht="36" customHeight="1">
      <c r="B21" s="54" t="s">
        <v>17</v>
      </c>
      <c r="C21" s="256" t="s">
        <v>137</v>
      </c>
      <c r="D21" s="256"/>
      <c r="E21" s="256"/>
      <c r="F21" s="256"/>
      <c r="G21" s="256"/>
      <c r="H21" s="256"/>
      <c r="I21" s="256"/>
      <c r="J21" s="256"/>
    </row>
    <row r="22" spans="1:10" ht="16.5" customHeight="1">
      <c r="B22" s="54" t="s">
        <v>18</v>
      </c>
      <c r="C22" s="44" t="s">
        <v>54</v>
      </c>
      <c r="D22" s="28"/>
      <c r="E22" s="28"/>
      <c r="F22" s="28"/>
      <c r="G22" s="28"/>
      <c r="H22" s="28"/>
      <c r="I22" s="28"/>
      <c r="J22" s="28"/>
    </row>
    <row r="23" spans="1:10">
      <c r="B23" s="54"/>
      <c r="C23" s="16" t="s">
        <v>34</v>
      </c>
      <c r="D23" s="30"/>
      <c r="E23" s="30"/>
      <c r="F23" s="30"/>
      <c r="G23" s="30"/>
      <c r="H23" s="30"/>
      <c r="I23" s="30"/>
      <c r="J23" s="30"/>
    </row>
    <row r="24" spans="1:10">
      <c r="B24" s="54"/>
      <c r="C24" s="16" t="s">
        <v>123</v>
      </c>
      <c r="D24" s="30"/>
      <c r="E24" s="30"/>
      <c r="F24" s="30"/>
      <c r="G24" s="30"/>
      <c r="H24" s="30"/>
      <c r="I24" s="30"/>
      <c r="J24" s="30"/>
    </row>
    <row r="25" spans="1:10">
      <c r="B25" s="54"/>
      <c r="C25" s="16" t="s">
        <v>35</v>
      </c>
      <c r="D25" s="30"/>
      <c r="E25" s="30"/>
      <c r="F25" s="30"/>
      <c r="G25" s="30"/>
      <c r="H25" s="30"/>
      <c r="I25" s="30"/>
      <c r="J25" s="30"/>
    </row>
    <row r="26" spans="1:10">
      <c r="B26" s="54"/>
      <c r="C26" s="16" t="s">
        <v>55</v>
      </c>
      <c r="D26" s="30"/>
      <c r="E26" s="30"/>
      <c r="F26" s="30"/>
      <c r="G26" s="30"/>
      <c r="H26" s="30"/>
      <c r="I26" s="30"/>
      <c r="J26" s="30"/>
    </row>
    <row r="27" spans="1:10">
      <c r="B27" s="54"/>
      <c r="C27" s="16" t="s">
        <v>56</v>
      </c>
      <c r="D27" s="30"/>
      <c r="E27" s="30"/>
      <c r="F27" s="30"/>
      <c r="G27" s="30"/>
      <c r="H27" s="30"/>
      <c r="I27" s="30"/>
      <c r="J27" s="30"/>
    </row>
    <row r="28" spans="1:10">
      <c r="B28" s="54"/>
      <c r="C28" s="16" t="s">
        <v>138</v>
      </c>
      <c r="D28" s="30"/>
      <c r="E28" s="30"/>
      <c r="F28" s="30"/>
      <c r="G28" s="30"/>
      <c r="H28" s="30"/>
      <c r="I28" s="30"/>
      <c r="J28" s="30"/>
    </row>
    <row r="29" spans="1:10">
      <c r="B29" s="54" t="s">
        <v>19</v>
      </c>
      <c r="C29" s="44" t="s">
        <v>271</v>
      </c>
      <c r="D29" s="44"/>
      <c r="E29" s="44"/>
      <c r="F29" s="44"/>
      <c r="G29" s="44"/>
      <c r="H29" s="44"/>
      <c r="I29" s="44"/>
      <c r="J29" s="44"/>
    </row>
    <row r="30" spans="1:10" ht="15" customHeight="1">
      <c r="B30" s="54" t="s">
        <v>20</v>
      </c>
      <c r="C30" s="29" t="s">
        <v>26</v>
      </c>
      <c r="D30" s="17" t="s">
        <v>139</v>
      </c>
    </row>
    <row r="31" spans="1:10">
      <c r="A31" s="38"/>
      <c r="B31" s="54"/>
      <c r="C31" s="38"/>
      <c r="D31" s="38"/>
      <c r="E31" s="38"/>
      <c r="F31" s="38"/>
      <c r="G31" s="38"/>
      <c r="H31" s="38"/>
      <c r="I31" s="19"/>
      <c r="J31" s="39"/>
    </row>
    <row r="32" spans="1:10">
      <c r="A32" s="38"/>
      <c r="B32" s="54"/>
      <c r="C32" s="38"/>
      <c r="D32" s="38"/>
      <c r="E32" s="38"/>
      <c r="F32" s="38"/>
      <c r="G32" s="38"/>
      <c r="H32" s="38"/>
      <c r="I32" s="19"/>
      <c r="J32" s="39"/>
    </row>
    <row r="33" spans="1:10">
      <c r="A33" s="38"/>
      <c r="B33" s="54"/>
      <c r="C33" s="39"/>
      <c r="D33" s="23"/>
      <c r="E33" s="23"/>
      <c r="F33" s="23"/>
      <c r="G33" s="19"/>
      <c r="H33" s="19"/>
      <c r="I33" s="19"/>
      <c r="J33" s="39"/>
    </row>
    <row r="34" spans="1:10">
      <c r="A34" s="38"/>
      <c r="B34" s="54"/>
      <c r="C34" s="39"/>
      <c r="D34" s="23"/>
      <c r="E34" s="23"/>
      <c r="F34" s="23"/>
      <c r="G34" s="19"/>
      <c r="H34" s="19"/>
      <c r="I34" s="19"/>
      <c r="J34" s="39"/>
    </row>
  </sheetData>
  <autoFilter ref="A3:J17" xr:uid="{00000000-0009-0000-0000-000004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F8:F9"/>
    <mergeCell ref="A5:J5"/>
    <mergeCell ref="C17:J17"/>
    <mergeCell ref="C21:J21"/>
    <mergeCell ref="B15:I15"/>
    <mergeCell ref="C16:J16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</mergeCells>
  <pageMargins left="0.7" right="0.7" top="0.75" bottom="0.75" header="0.3" footer="0.3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/>
  <dimension ref="A1:J91"/>
  <sheetViews>
    <sheetView view="pageBreakPreview" zoomScaleNormal="80" zoomScaleSheetLayoutView="100" workbookViewId="0">
      <selection activeCell="A3" sqref="A3:J3"/>
    </sheetView>
  </sheetViews>
  <sheetFormatPr defaultRowHeight="15"/>
  <cols>
    <col min="1" max="1" width="5.42578125" style="133" customWidth="1"/>
    <col min="2" max="2" width="5.5703125" style="133" customWidth="1"/>
    <col min="3" max="3" width="22.7109375" style="133" customWidth="1"/>
    <col min="4" max="4" width="42.42578125" style="133" customWidth="1"/>
    <col min="5" max="5" width="19" style="133" customWidth="1"/>
    <col min="6" max="6" width="18.5703125" style="133" customWidth="1"/>
    <col min="7" max="7" width="11.85546875" style="133" customWidth="1"/>
    <col min="8" max="8" width="8.28515625" style="133" customWidth="1"/>
    <col min="9" max="9" width="15.42578125" style="133" customWidth="1"/>
    <col min="10" max="10" width="16.140625" style="133" customWidth="1"/>
    <col min="11" max="16384" width="9.140625" style="133"/>
  </cols>
  <sheetData>
    <row r="1" spans="1:10" s="2" customFormat="1" ht="12.75">
      <c r="B1" s="142"/>
      <c r="C1" s="2" t="str">
        <f>'Część 01'!$C$1</f>
        <v>AGZ.272.3.2025</v>
      </c>
      <c r="D1" s="17"/>
      <c r="E1" s="17"/>
      <c r="F1" s="17"/>
      <c r="G1" s="241" t="s">
        <v>5</v>
      </c>
      <c r="H1" s="241"/>
      <c r="I1" s="241"/>
      <c r="J1" s="24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42" t="s">
        <v>6</v>
      </c>
      <c r="B3" s="242"/>
      <c r="C3" s="242"/>
      <c r="D3" s="242"/>
      <c r="E3" s="242"/>
      <c r="F3" s="242"/>
      <c r="G3" s="242"/>
      <c r="H3" s="242"/>
      <c r="I3" s="242"/>
      <c r="J3" s="242"/>
    </row>
    <row r="4" spans="1:10" s="2" customFormat="1" ht="12.75">
      <c r="A4" s="242" t="str">
        <f ca="1">MID(CELL("nazwa_pliku",A1),FIND("]",CELL("nazwa_pliku",A1),1)+1,100)</f>
        <v>Część 05</v>
      </c>
      <c r="B4" s="242"/>
      <c r="C4" s="242"/>
      <c r="D4" s="242"/>
      <c r="E4" s="242"/>
      <c r="F4" s="242"/>
      <c r="G4" s="242"/>
      <c r="H4" s="242"/>
      <c r="I4" s="242"/>
      <c r="J4" s="242"/>
    </row>
    <row r="5" spans="1:10" s="2" customFormat="1" ht="12.75">
      <c r="A5" s="242" t="s">
        <v>163</v>
      </c>
      <c r="B5" s="242"/>
      <c r="C5" s="242"/>
      <c r="D5" s="242"/>
      <c r="E5" s="242"/>
      <c r="F5" s="242"/>
      <c r="G5" s="242"/>
      <c r="H5" s="242"/>
      <c r="I5" s="242"/>
      <c r="J5" s="242"/>
    </row>
    <row r="6" spans="1:10" s="2" customFormat="1" ht="18.75">
      <c r="A6" s="197" t="str">
        <f>HYPERLINK("#'Suma'!A1","wstecz")</f>
        <v>wstecz</v>
      </c>
      <c r="B6" s="198"/>
      <c r="C6" s="198"/>
      <c r="D6" s="7"/>
      <c r="E6" s="7"/>
      <c r="F6" s="7"/>
      <c r="G6" s="7"/>
      <c r="H6" s="7"/>
      <c r="I6" s="7"/>
      <c r="J6" s="7"/>
    </row>
    <row r="7" spans="1:10" s="2" customFormat="1" ht="12.75" customHeight="1">
      <c r="B7" s="270" t="s">
        <v>7</v>
      </c>
      <c r="C7" s="271" t="s">
        <v>8</v>
      </c>
      <c r="D7" s="249" t="s">
        <v>9</v>
      </c>
      <c r="E7" s="249" t="s">
        <v>10</v>
      </c>
      <c r="F7" s="251"/>
      <c r="G7" s="249" t="s">
        <v>11</v>
      </c>
      <c r="H7" s="249" t="s">
        <v>12</v>
      </c>
      <c r="I7" s="252" t="s">
        <v>13</v>
      </c>
      <c r="J7" s="252" t="s">
        <v>14</v>
      </c>
    </row>
    <row r="8" spans="1:10" s="2" customFormat="1" ht="12.75" customHeight="1">
      <c r="B8" s="270"/>
      <c r="C8" s="271"/>
      <c r="D8" s="249"/>
      <c r="E8" s="249" t="s">
        <v>15</v>
      </c>
      <c r="F8" s="249" t="s">
        <v>16</v>
      </c>
      <c r="G8" s="249"/>
      <c r="H8" s="249"/>
      <c r="I8" s="252"/>
      <c r="J8" s="252"/>
    </row>
    <row r="9" spans="1:10" s="2" customFormat="1" ht="12.75" customHeight="1">
      <c r="B9" s="243"/>
      <c r="C9" s="272"/>
      <c r="D9" s="282"/>
      <c r="E9" s="279"/>
      <c r="F9" s="279"/>
      <c r="G9" s="282"/>
      <c r="H9" s="282"/>
      <c r="I9" s="283"/>
      <c r="J9" s="283"/>
    </row>
    <row r="10" spans="1:10" s="2" customFormat="1" ht="141.75" customHeight="1">
      <c r="A10" s="216"/>
      <c r="B10" s="147" t="s">
        <v>17</v>
      </c>
      <c r="C10" s="124" t="s">
        <v>325</v>
      </c>
      <c r="D10" s="118" t="s">
        <v>326</v>
      </c>
      <c r="E10" s="11"/>
      <c r="F10" s="11"/>
      <c r="G10" s="119" t="s">
        <v>207</v>
      </c>
      <c r="H10" s="114">
        <v>1</v>
      </c>
      <c r="I10" s="13"/>
      <c r="J10" s="14">
        <f t="shared" ref="J10:J11" si="0">H10*I10</f>
        <v>0</v>
      </c>
    </row>
    <row r="11" spans="1:10" s="2" customFormat="1" ht="88.5" customHeight="1">
      <c r="A11" s="216"/>
      <c r="B11" s="147" t="s">
        <v>18</v>
      </c>
      <c r="C11" s="199" t="s">
        <v>337</v>
      </c>
      <c r="D11" s="200" t="s">
        <v>338</v>
      </c>
      <c r="E11" s="11"/>
      <c r="F11" s="11"/>
      <c r="G11" s="119" t="s">
        <v>285</v>
      </c>
      <c r="H11" s="114">
        <v>1</v>
      </c>
      <c r="I11" s="13"/>
      <c r="J11" s="14">
        <f t="shared" si="0"/>
        <v>0</v>
      </c>
    </row>
    <row r="12" spans="1:10" s="2" customFormat="1" ht="159" customHeight="1">
      <c r="A12" s="216"/>
      <c r="B12" s="147" t="s">
        <v>19</v>
      </c>
      <c r="C12" s="109" t="s">
        <v>360</v>
      </c>
      <c r="D12" s="32" t="s">
        <v>365</v>
      </c>
      <c r="E12" s="11"/>
      <c r="F12" s="11"/>
      <c r="G12" s="119" t="s">
        <v>359</v>
      </c>
      <c r="H12" s="114">
        <v>1</v>
      </c>
      <c r="I12" s="13"/>
      <c r="J12" s="14">
        <f>H12*I12</f>
        <v>0</v>
      </c>
    </row>
    <row r="13" spans="1:10" s="2" customFormat="1" ht="122.25" customHeight="1">
      <c r="A13" s="216"/>
      <c r="B13" s="147" t="s">
        <v>20</v>
      </c>
      <c r="C13" s="124" t="s">
        <v>346</v>
      </c>
      <c r="D13" s="201" t="s">
        <v>347</v>
      </c>
      <c r="E13" s="11"/>
      <c r="F13" s="11"/>
      <c r="G13" s="119" t="s">
        <v>210</v>
      </c>
      <c r="H13" s="114">
        <v>1</v>
      </c>
      <c r="I13" s="13"/>
      <c r="J13" s="14">
        <f t="shared" ref="J13:J68" si="1">H13*I13</f>
        <v>0</v>
      </c>
    </row>
    <row r="14" spans="1:10" s="2" customFormat="1" ht="113.25" customHeight="1">
      <c r="A14" s="216"/>
      <c r="B14" s="147" t="s">
        <v>21</v>
      </c>
      <c r="C14" s="202" t="s">
        <v>284</v>
      </c>
      <c r="D14" s="203" t="s">
        <v>336</v>
      </c>
      <c r="E14" s="11"/>
      <c r="F14" s="11"/>
      <c r="G14" s="119" t="s">
        <v>285</v>
      </c>
      <c r="H14" s="114">
        <v>1</v>
      </c>
      <c r="I14" s="13"/>
      <c r="J14" s="14">
        <f t="shared" si="1"/>
        <v>0</v>
      </c>
    </row>
    <row r="15" spans="1:10" s="2" customFormat="1" ht="121.5" customHeight="1">
      <c r="A15" s="216"/>
      <c r="B15" s="147" t="s">
        <v>22</v>
      </c>
      <c r="C15" s="130" t="s">
        <v>219</v>
      </c>
      <c r="D15" s="120" t="s">
        <v>206</v>
      </c>
      <c r="E15" s="11"/>
      <c r="F15" s="11"/>
      <c r="G15" s="119" t="s">
        <v>211</v>
      </c>
      <c r="H15" s="114">
        <v>2</v>
      </c>
      <c r="I15" s="13"/>
      <c r="J15" s="14">
        <f t="shared" si="1"/>
        <v>0</v>
      </c>
    </row>
    <row r="16" spans="1:10" s="2" customFormat="1" ht="80.25" customHeight="1">
      <c r="A16" s="216"/>
      <c r="B16" s="147" t="s">
        <v>23</v>
      </c>
      <c r="C16" s="31" t="s">
        <v>70</v>
      </c>
      <c r="D16" s="87" t="s">
        <v>286</v>
      </c>
      <c r="E16" s="11"/>
      <c r="F16" s="11"/>
      <c r="G16" s="119" t="s">
        <v>212</v>
      </c>
      <c r="H16" s="114">
        <v>3</v>
      </c>
      <c r="I16" s="13"/>
      <c r="J16" s="14">
        <f t="shared" si="1"/>
        <v>0</v>
      </c>
    </row>
    <row r="17" spans="1:10" s="2" customFormat="1" ht="80.25" customHeight="1">
      <c r="A17" s="216"/>
      <c r="B17" s="147" t="s">
        <v>25</v>
      </c>
      <c r="C17" s="172" t="s">
        <v>70</v>
      </c>
      <c r="D17" s="87" t="s">
        <v>286</v>
      </c>
      <c r="E17" s="11"/>
      <c r="F17" s="11"/>
      <c r="G17" s="119" t="s">
        <v>212</v>
      </c>
      <c r="H17" s="114">
        <v>5</v>
      </c>
      <c r="I17" s="13"/>
      <c r="J17" s="14">
        <f t="shared" si="1"/>
        <v>0</v>
      </c>
    </row>
    <row r="18" spans="1:10" s="2" customFormat="1" ht="80.25" customHeight="1">
      <c r="A18" s="216"/>
      <c r="B18" s="147" t="s">
        <v>28</v>
      </c>
      <c r="C18" s="172" t="s">
        <v>70</v>
      </c>
      <c r="D18" s="87" t="s">
        <v>362</v>
      </c>
      <c r="E18" s="11"/>
      <c r="F18" s="11"/>
      <c r="G18" s="119" t="s">
        <v>212</v>
      </c>
      <c r="H18" s="114">
        <v>3</v>
      </c>
      <c r="I18" s="13"/>
      <c r="J18" s="14">
        <f t="shared" si="1"/>
        <v>0</v>
      </c>
    </row>
    <row r="19" spans="1:10" s="2" customFormat="1" ht="199.5" customHeight="1">
      <c r="A19" s="216"/>
      <c r="B19" s="147" t="s">
        <v>29</v>
      </c>
      <c r="C19" s="31" t="s">
        <v>399</v>
      </c>
      <c r="D19" s="87" t="s">
        <v>276</v>
      </c>
      <c r="E19" s="11"/>
      <c r="F19" s="11"/>
      <c r="G19" s="119" t="s">
        <v>212</v>
      </c>
      <c r="H19" s="114">
        <v>1</v>
      </c>
      <c r="I19" s="13"/>
      <c r="J19" s="14">
        <f t="shared" si="1"/>
        <v>0</v>
      </c>
    </row>
    <row r="20" spans="1:10" s="2" customFormat="1" ht="88.5" customHeight="1">
      <c r="A20" s="216"/>
      <c r="B20" s="147" t="s">
        <v>30</v>
      </c>
      <c r="C20" s="111" t="s">
        <v>339</v>
      </c>
      <c r="D20" s="204" t="s">
        <v>340</v>
      </c>
      <c r="E20" s="11"/>
      <c r="F20" s="11"/>
      <c r="G20" s="119" t="s">
        <v>207</v>
      </c>
      <c r="H20" s="114">
        <v>1</v>
      </c>
      <c r="I20" s="13"/>
      <c r="J20" s="14">
        <f t="shared" si="1"/>
        <v>0</v>
      </c>
    </row>
    <row r="21" spans="1:10" s="2" customFormat="1" ht="135.75" customHeight="1">
      <c r="A21" s="216"/>
      <c r="B21" s="147" t="s">
        <v>42</v>
      </c>
      <c r="C21" s="192" t="s">
        <v>299</v>
      </c>
      <c r="D21" s="195" t="s">
        <v>367</v>
      </c>
      <c r="E21" s="11"/>
      <c r="F21" s="11"/>
      <c r="G21" s="119" t="s">
        <v>161</v>
      </c>
      <c r="H21" s="114">
        <v>1</v>
      </c>
      <c r="I21" s="13"/>
      <c r="J21" s="14">
        <f t="shared" si="1"/>
        <v>0</v>
      </c>
    </row>
    <row r="22" spans="1:10" s="2" customFormat="1" ht="113.25" customHeight="1">
      <c r="A22" s="216"/>
      <c r="B22" s="147" t="s">
        <v>43</v>
      </c>
      <c r="C22" s="130" t="s">
        <v>140</v>
      </c>
      <c r="D22" s="52" t="s">
        <v>141</v>
      </c>
      <c r="E22" s="11"/>
      <c r="F22" s="11"/>
      <c r="G22" s="119" t="s">
        <v>211</v>
      </c>
      <c r="H22" s="114">
        <v>2</v>
      </c>
      <c r="I22" s="13"/>
      <c r="J22" s="14">
        <f t="shared" si="1"/>
        <v>0</v>
      </c>
    </row>
    <row r="23" spans="1:10" s="2" customFormat="1" ht="150.75" customHeight="1">
      <c r="A23" s="216"/>
      <c r="B23" s="147" t="s">
        <v>45</v>
      </c>
      <c r="C23" s="169" t="s">
        <v>349</v>
      </c>
      <c r="D23" s="170" t="s">
        <v>350</v>
      </c>
      <c r="E23" s="11"/>
      <c r="F23" s="11"/>
      <c r="G23" s="119" t="s">
        <v>211</v>
      </c>
      <c r="H23" s="114">
        <v>1</v>
      </c>
      <c r="I23" s="13"/>
      <c r="J23" s="14">
        <f t="shared" si="1"/>
        <v>0</v>
      </c>
    </row>
    <row r="24" spans="1:10" s="2" customFormat="1" ht="276.75" customHeight="1">
      <c r="A24" s="216"/>
      <c r="B24" s="147" t="s">
        <v>46</v>
      </c>
      <c r="C24" s="10" t="s">
        <v>73</v>
      </c>
      <c r="D24" s="32" t="s">
        <v>366</v>
      </c>
      <c r="E24" s="11"/>
      <c r="F24" s="11"/>
      <c r="G24" s="119" t="s">
        <v>358</v>
      </c>
      <c r="H24" s="114">
        <v>1</v>
      </c>
      <c r="I24" s="13"/>
      <c r="J24" s="14">
        <f t="shared" si="1"/>
        <v>0</v>
      </c>
    </row>
    <row r="25" spans="1:10" s="2" customFormat="1" ht="276.75" customHeight="1">
      <c r="A25" s="216"/>
      <c r="B25" s="147" t="s">
        <v>47</v>
      </c>
      <c r="C25" s="10" t="s">
        <v>73</v>
      </c>
      <c r="D25" s="32" t="s">
        <v>366</v>
      </c>
      <c r="E25" s="11"/>
      <c r="F25" s="11"/>
      <c r="G25" s="119" t="s">
        <v>358</v>
      </c>
      <c r="H25" s="114">
        <v>3</v>
      </c>
      <c r="I25" s="13"/>
      <c r="J25" s="14">
        <f t="shared" si="1"/>
        <v>0</v>
      </c>
    </row>
    <row r="26" spans="1:10" s="2" customFormat="1" ht="181.5" customHeight="1">
      <c r="A26" s="216"/>
      <c r="B26" s="147" t="s">
        <v>48</v>
      </c>
      <c r="C26" s="124" t="s">
        <v>368</v>
      </c>
      <c r="D26" s="118" t="s">
        <v>369</v>
      </c>
      <c r="E26" s="11"/>
      <c r="F26" s="11"/>
      <c r="G26" s="119" t="s">
        <v>101</v>
      </c>
      <c r="H26" s="114">
        <v>2</v>
      </c>
      <c r="I26" s="13"/>
      <c r="J26" s="14">
        <f t="shared" si="1"/>
        <v>0</v>
      </c>
    </row>
    <row r="27" spans="1:10" s="2" customFormat="1" ht="88.5" customHeight="1">
      <c r="A27" s="216"/>
      <c r="B27" s="147" t="s">
        <v>49</v>
      </c>
      <c r="C27" s="10" t="s">
        <v>378</v>
      </c>
      <c r="D27" s="32" t="s">
        <v>401</v>
      </c>
      <c r="E27" s="11"/>
      <c r="F27" s="11"/>
      <c r="G27" s="119" t="s">
        <v>207</v>
      </c>
      <c r="H27" s="114">
        <v>1</v>
      </c>
      <c r="I27" s="13"/>
      <c r="J27" s="14">
        <f t="shared" si="1"/>
        <v>0</v>
      </c>
    </row>
    <row r="28" spans="1:10" s="2" customFormat="1" ht="77.25" customHeight="1">
      <c r="A28" s="216"/>
      <c r="B28" s="147" t="s">
        <v>102</v>
      </c>
      <c r="C28" s="124" t="s">
        <v>348</v>
      </c>
      <c r="D28" s="201" t="s">
        <v>370</v>
      </c>
      <c r="E28" s="11"/>
      <c r="F28" s="11"/>
      <c r="G28" s="119" t="s">
        <v>210</v>
      </c>
      <c r="H28" s="114">
        <v>1</v>
      </c>
      <c r="I28" s="13"/>
      <c r="J28" s="14">
        <f t="shared" si="1"/>
        <v>0</v>
      </c>
    </row>
    <row r="29" spans="1:10" s="2" customFormat="1" ht="82.5" customHeight="1">
      <c r="A29" s="216"/>
      <c r="B29" s="147" t="s">
        <v>103</v>
      </c>
      <c r="C29" s="130" t="s">
        <v>142</v>
      </c>
      <c r="D29" s="52" t="s">
        <v>143</v>
      </c>
      <c r="E29" s="11"/>
      <c r="F29" s="11"/>
      <c r="G29" s="119" t="s">
        <v>162</v>
      </c>
      <c r="H29" s="114">
        <v>1</v>
      </c>
      <c r="I29" s="13"/>
      <c r="J29" s="14">
        <f t="shared" si="1"/>
        <v>0</v>
      </c>
    </row>
    <row r="30" spans="1:10" s="2" customFormat="1" ht="182.25" customHeight="1">
      <c r="A30" s="216"/>
      <c r="B30" s="147" t="s">
        <v>104</v>
      </c>
      <c r="C30" s="162" t="s">
        <v>83</v>
      </c>
      <c r="D30" s="194" t="s">
        <v>287</v>
      </c>
      <c r="E30" s="11"/>
      <c r="F30" s="11"/>
      <c r="G30" s="119" t="s">
        <v>212</v>
      </c>
      <c r="H30" s="114">
        <v>16</v>
      </c>
      <c r="I30" s="13"/>
      <c r="J30" s="14">
        <f t="shared" si="1"/>
        <v>0</v>
      </c>
    </row>
    <row r="31" spans="1:10" s="2" customFormat="1" ht="185.25" customHeight="1">
      <c r="A31" s="216"/>
      <c r="B31" s="147" t="s">
        <v>105</v>
      </c>
      <c r="C31" s="31" t="s">
        <v>83</v>
      </c>
      <c r="D31" s="87" t="s">
        <v>287</v>
      </c>
      <c r="E31" s="11"/>
      <c r="F31" s="11"/>
      <c r="G31" s="119" t="s">
        <v>212</v>
      </c>
      <c r="H31" s="114">
        <v>65</v>
      </c>
      <c r="I31" s="13"/>
      <c r="J31" s="14">
        <f t="shared" si="1"/>
        <v>0</v>
      </c>
    </row>
    <row r="32" spans="1:10" s="2" customFormat="1" ht="63.75" customHeight="1">
      <c r="A32" s="216"/>
      <c r="B32" s="147" t="s">
        <v>106</v>
      </c>
      <c r="C32" s="130" t="s">
        <v>144</v>
      </c>
      <c r="D32" s="52" t="s">
        <v>145</v>
      </c>
      <c r="E32" s="11"/>
      <c r="F32" s="11"/>
      <c r="G32" s="119" t="s">
        <v>210</v>
      </c>
      <c r="H32" s="114">
        <v>2</v>
      </c>
      <c r="I32" s="13"/>
      <c r="J32" s="14">
        <f t="shared" si="1"/>
        <v>0</v>
      </c>
    </row>
    <row r="33" spans="1:10" s="2" customFormat="1" ht="105" customHeight="1">
      <c r="A33" s="216"/>
      <c r="B33" s="231" t="s">
        <v>107</v>
      </c>
      <c r="C33" s="193" t="s">
        <v>147</v>
      </c>
      <c r="D33" s="196" t="s">
        <v>146</v>
      </c>
      <c r="E33" s="11"/>
      <c r="F33" s="11"/>
      <c r="G33" s="119" t="s">
        <v>208</v>
      </c>
      <c r="H33" s="114">
        <v>37</v>
      </c>
      <c r="I33" s="13"/>
      <c r="J33" s="14">
        <f t="shared" si="1"/>
        <v>0</v>
      </c>
    </row>
    <row r="34" spans="1:10" s="2" customFormat="1" ht="142.5" customHeight="1">
      <c r="A34" s="216"/>
      <c r="B34" s="124" t="s">
        <v>108</v>
      </c>
      <c r="C34" s="130" t="s">
        <v>147</v>
      </c>
      <c r="D34" s="52" t="s">
        <v>146</v>
      </c>
      <c r="E34" s="11"/>
      <c r="F34" s="11"/>
      <c r="G34" s="119" t="s">
        <v>209</v>
      </c>
      <c r="H34" s="114">
        <v>1</v>
      </c>
      <c r="I34" s="13"/>
      <c r="J34" s="14">
        <f t="shared" si="1"/>
        <v>0</v>
      </c>
    </row>
    <row r="35" spans="1:10" s="2" customFormat="1" ht="105.75" customHeight="1">
      <c r="A35" s="216"/>
      <c r="B35" s="124" t="s">
        <v>109</v>
      </c>
      <c r="C35" s="124" t="s">
        <v>200</v>
      </c>
      <c r="D35" s="125" t="s">
        <v>201</v>
      </c>
      <c r="E35" s="11"/>
      <c r="F35" s="11"/>
      <c r="G35" s="119" t="s">
        <v>211</v>
      </c>
      <c r="H35" s="114">
        <v>1</v>
      </c>
      <c r="I35" s="13"/>
      <c r="J35" s="14">
        <f t="shared" si="1"/>
        <v>0</v>
      </c>
    </row>
    <row r="36" spans="1:10" s="2" customFormat="1" ht="77.25" customHeight="1">
      <c r="A36" s="216"/>
      <c r="B36" s="124" t="s">
        <v>110</v>
      </c>
      <c r="C36" s="130" t="s">
        <v>148</v>
      </c>
      <c r="D36" s="52" t="s">
        <v>298</v>
      </c>
      <c r="E36" s="11"/>
      <c r="F36" s="11"/>
      <c r="G36" s="119" t="s">
        <v>210</v>
      </c>
      <c r="H36" s="114">
        <v>1</v>
      </c>
      <c r="I36" s="13"/>
      <c r="J36" s="14">
        <f t="shared" si="1"/>
        <v>0</v>
      </c>
    </row>
    <row r="37" spans="1:10" s="2" customFormat="1" ht="89.25" customHeight="1">
      <c r="A37" s="216"/>
      <c r="B37" s="124" t="s">
        <v>111</v>
      </c>
      <c r="C37" s="130" t="s">
        <v>149</v>
      </c>
      <c r="D37" s="52" t="s">
        <v>150</v>
      </c>
      <c r="E37" s="11"/>
      <c r="F37" s="11"/>
      <c r="G37" s="119" t="s">
        <v>161</v>
      </c>
      <c r="H37" s="114">
        <v>1</v>
      </c>
      <c r="I37" s="13"/>
      <c r="J37" s="14">
        <f t="shared" si="1"/>
        <v>0</v>
      </c>
    </row>
    <row r="38" spans="1:10" s="2" customFormat="1" ht="87" customHeight="1">
      <c r="A38" s="216"/>
      <c r="B38" s="124" t="s">
        <v>112</v>
      </c>
      <c r="C38" s="130" t="s">
        <v>149</v>
      </c>
      <c r="D38" s="52" t="s">
        <v>150</v>
      </c>
      <c r="E38" s="11"/>
      <c r="F38" s="11"/>
      <c r="G38" s="119" t="s">
        <v>161</v>
      </c>
      <c r="H38" s="114">
        <v>1</v>
      </c>
      <c r="I38" s="13"/>
      <c r="J38" s="14">
        <f t="shared" si="1"/>
        <v>0</v>
      </c>
    </row>
    <row r="39" spans="1:10" s="2" customFormat="1" ht="76.5" customHeight="1">
      <c r="A39" s="216"/>
      <c r="B39" s="124" t="s">
        <v>113</v>
      </c>
      <c r="C39" s="45" t="s">
        <v>149</v>
      </c>
      <c r="D39" s="52" t="s">
        <v>150</v>
      </c>
      <c r="E39" s="11"/>
      <c r="F39" s="11"/>
      <c r="G39" s="119" t="s">
        <v>161</v>
      </c>
      <c r="H39" s="114">
        <v>1</v>
      </c>
      <c r="I39" s="13"/>
      <c r="J39" s="14">
        <f t="shared" si="1"/>
        <v>0</v>
      </c>
    </row>
    <row r="40" spans="1:10" s="2" customFormat="1" ht="170.25" customHeight="1">
      <c r="A40" s="216"/>
      <c r="B40" s="124" t="s">
        <v>114</v>
      </c>
      <c r="C40" s="172" t="s">
        <v>89</v>
      </c>
      <c r="D40" s="87" t="s">
        <v>363</v>
      </c>
      <c r="E40" s="11"/>
      <c r="F40" s="11"/>
      <c r="G40" s="119" t="s">
        <v>212</v>
      </c>
      <c r="H40" s="114">
        <v>2</v>
      </c>
      <c r="I40" s="13"/>
      <c r="J40" s="14">
        <f t="shared" si="1"/>
        <v>0</v>
      </c>
    </row>
    <row r="41" spans="1:10" s="2" customFormat="1" ht="96" customHeight="1">
      <c r="A41" s="216"/>
      <c r="B41" s="124" t="s">
        <v>115</v>
      </c>
      <c r="C41" s="205" t="s">
        <v>341</v>
      </c>
      <c r="D41" s="201" t="s">
        <v>342</v>
      </c>
      <c r="E41" s="11"/>
      <c r="F41" s="11"/>
      <c r="G41" s="119" t="s">
        <v>285</v>
      </c>
      <c r="H41" s="114">
        <v>1</v>
      </c>
      <c r="I41" s="13"/>
      <c r="J41" s="14">
        <f t="shared" si="1"/>
        <v>0</v>
      </c>
    </row>
    <row r="42" spans="1:10" s="2" customFormat="1" ht="93.75" customHeight="1">
      <c r="A42" s="216"/>
      <c r="B42" s="124" t="s">
        <v>116</v>
      </c>
      <c r="C42" s="110" t="s">
        <v>321</v>
      </c>
      <c r="D42" s="120" t="s">
        <v>322</v>
      </c>
      <c r="E42" s="11"/>
      <c r="F42" s="11"/>
      <c r="G42" s="119" t="s">
        <v>161</v>
      </c>
      <c r="H42" s="114">
        <v>1</v>
      </c>
      <c r="I42" s="13"/>
      <c r="J42" s="14">
        <f t="shared" si="1"/>
        <v>0</v>
      </c>
    </row>
    <row r="43" spans="1:10" s="2" customFormat="1" ht="209.25" customHeight="1">
      <c r="A43" s="216"/>
      <c r="B43" s="124" t="s">
        <v>117</v>
      </c>
      <c r="C43" s="175" t="s">
        <v>151</v>
      </c>
      <c r="D43" s="52" t="s">
        <v>152</v>
      </c>
      <c r="E43" s="11"/>
      <c r="F43" s="11"/>
      <c r="G43" s="119" t="s">
        <v>211</v>
      </c>
      <c r="H43" s="114">
        <v>8</v>
      </c>
      <c r="I43" s="13"/>
      <c r="J43" s="14">
        <f t="shared" si="1"/>
        <v>0</v>
      </c>
    </row>
    <row r="44" spans="1:10" s="2" customFormat="1" ht="98.25" customHeight="1">
      <c r="A44" s="216"/>
      <c r="B44" s="124" t="s">
        <v>118</v>
      </c>
      <c r="C44" s="31" t="s">
        <v>288</v>
      </c>
      <c r="D44" s="206" t="s">
        <v>289</v>
      </c>
      <c r="E44" s="11"/>
      <c r="F44" s="11"/>
      <c r="G44" s="119" t="s">
        <v>212</v>
      </c>
      <c r="H44" s="114">
        <v>1</v>
      </c>
      <c r="I44" s="13"/>
      <c r="J44" s="14">
        <f t="shared" si="1"/>
        <v>0</v>
      </c>
    </row>
    <row r="45" spans="1:10" s="2" customFormat="1" ht="111" customHeight="1">
      <c r="A45" s="216"/>
      <c r="B45" s="124" t="s">
        <v>238</v>
      </c>
      <c r="C45" s="31" t="s">
        <v>288</v>
      </c>
      <c r="D45" s="87" t="s">
        <v>289</v>
      </c>
      <c r="E45" s="11"/>
      <c r="F45" s="11"/>
      <c r="G45" s="119" t="s">
        <v>212</v>
      </c>
      <c r="H45" s="114">
        <v>2</v>
      </c>
      <c r="I45" s="13"/>
      <c r="J45" s="14">
        <f t="shared" si="1"/>
        <v>0</v>
      </c>
    </row>
    <row r="46" spans="1:10" s="2" customFormat="1" ht="129" customHeight="1">
      <c r="A46" s="216"/>
      <c r="B46" s="124" t="s">
        <v>372</v>
      </c>
      <c r="C46" s="130" t="s">
        <v>153</v>
      </c>
      <c r="D46" s="52" t="s">
        <v>154</v>
      </c>
      <c r="E46" s="11"/>
      <c r="F46" s="11"/>
      <c r="G46" s="119" t="s">
        <v>161</v>
      </c>
      <c r="H46" s="114">
        <v>1</v>
      </c>
      <c r="I46" s="13"/>
      <c r="J46" s="14">
        <f t="shared" si="1"/>
        <v>0</v>
      </c>
    </row>
    <row r="47" spans="1:10" s="2" customFormat="1" ht="118.5" customHeight="1">
      <c r="A47" s="216"/>
      <c r="B47" s="124" t="s">
        <v>373</v>
      </c>
      <c r="C47" s="130" t="s">
        <v>155</v>
      </c>
      <c r="D47" s="52" t="s">
        <v>156</v>
      </c>
      <c r="E47" s="11"/>
      <c r="F47" s="11"/>
      <c r="G47" s="119" t="s">
        <v>212</v>
      </c>
      <c r="H47" s="114">
        <v>10</v>
      </c>
      <c r="I47" s="13"/>
      <c r="J47" s="14">
        <f t="shared" si="1"/>
        <v>0</v>
      </c>
    </row>
    <row r="48" spans="1:10" s="2" customFormat="1" ht="114" customHeight="1">
      <c r="A48" s="216"/>
      <c r="B48" s="124" t="s">
        <v>239</v>
      </c>
      <c r="C48" s="207" t="s">
        <v>334</v>
      </c>
      <c r="D48" s="208" t="s">
        <v>335</v>
      </c>
      <c r="E48" s="11"/>
      <c r="F48" s="11"/>
      <c r="G48" s="119" t="s">
        <v>285</v>
      </c>
      <c r="H48" s="114">
        <v>1</v>
      </c>
      <c r="I48" s="13"/>
      <c r="J48" s="14">
        <f t="shared" si="1"/>
        <v>0</v>
      </c>
    </row>
    <row r="49" spans="1:10" s="2" customFormat="1" ht="181.5" customHeight="1">
      <c r="A49" s="216"/>
      <c r="B49" s="124" t="s">
        <v>240</v>
      </c>
      <c r="C49" s="10" t="s">
        <v>353</v>
      </c>
      <c r="D49" s="32" t="s">
        <v>354</v>
      </c>
      <c r="E49" s="11"/>
      <c r="F49" s="11"/>
      <c r="G49" s="119" t="s">
        <v>359</v>
      </c>
      <c r="H49" s="114">
        <v>1</v>
      </c>
      <c r="I49" s="13"/>
      <c r="J49" s="14">
        <f t="shared" si="1"/>
        <v>0</v>
      </c>
    </row>
    <row r="50" spans="1:10" s="2" customFormat="1" ht="181.5" customHeight="1">
      <c r="A50" s="216"/>
      <c r="B50" s="124" t="s">
        <v>241</v>
      </c>
      <c r="C50" s="10" t="s">
        <v>353</v>
      </c>
      <c r="D50" s="32" t="s">
        <v>354</v>
      </c>
      <c r="E50" s="11"/>
      <c r="F50" s="11"/>
      <c r="G50" s="119" t="s">
        <v>359</v>
      </c>
      <c r="H50" s="114">
        <v>1</v>
      </c>
      <c r="I50" s="13"/>
      <c r="J50" s="14">
        <f t="shared" si="1"/>
        <v>0</v>
      </c>
    </row>
    <row r="51" spans="1:10" s="2" customFormat="1" ht="193.5" customHeight="1">
      <c r="A51" s="216"/>
      <c r="B51" s="124" t="s">
        <v>242</v>
      </c>
      <c r="C51" s="209" t="s">
        <v>344</v>
      </c>
      <c r="D51" s="210" t="s">
        <v>345</v>
      </c>
      <c r="E51" s="11"/>
      <c r="F51" s="11"/>
      <c r="G51" s="119" t="s">
        <v>212</v>
      </c>
      <c r="H51" s="114">
        <v>1</v>
      </c>
      <c r="I51" s="13"/>
      <c r="J51" s="14">
        <f t="shared" si="1"/>
        <v>0</v>
      </c>
    </row>
    <row r="52" spans="1:10" s="2" customFormat="1" ht="150.75" customHeight="1">
      <c r="A52" s="216"/>
      <c r="B52" s="124" t="s">
        <v>243</v>
      </c>
      <c r="C52" s="124" t="s">
        <v>332</v>
      </c>
      <c r="D52" s="201" t="s">
        <v>333</v>
      </c>
      <c r="E52" s="11"/>
      <c r="F52" s="11"/>
      <c r="G52" s="119" t="s">
        <v>210</v>
      </c>
      <c r="H52" s="114">
        <v>1</v>
      </c>
      <c r="I52" s="13"/>
      <c r="J52" s="14">
        <f t="shared" si="1"/>
        <v>0</v>
      </c>
    </row>
    <row r="53" spans="1:10" s="2" customFormat="1" ht="153" customHeight="1">
      <c r="A53" s="216"/>
      <c r="B53" s="124" t="s">
        <v>244</v>
      </c>
      <c r="C53" s="31" t="s">
        <v>90</v>
      </c>
      <c r="D53" s="87" t="s">
        <v>331</v>
      </c>
      <c r="E53" s="11"/>
      <c r="F53" s="11"/>
      <c r="G53" s="119" t="s">
        <v>212</v>
      </c>
      <c r="H53" s="114">
        <v>1</v>
      </c>
      <c r="I53" s="13"/>
      <c r="J53" s="14">
        <f t="shared" si="1"/>
        <v>0</v>
      </c>
    </row>
    <row r="54" spans="1:10" s="2" customFormat="1" ht="203.25" customHeight="1">
      <c r="A54" s="216"/>
      <c r="B54" s="124" t="s">
        <v>374</v>
      </c>
      <c r="C54" s="31" t="s">
        <v>91</v>
      </c>
      <c r="D54" s="87" t="s">
        <v>290</v>
      </c>
      <c r="E54" s="11"/>
      <c r="F54" s="11"/>
      <c r="G54" s="119" t="s">
        <v>212</v>
      </c>
      <c r="H54" s="114">
        <v>14</v>
      </c>
      <c r="I54" s="13"/>
      <c r="J54" s="14">
        <f t="shared" si="1"/>
        <v>0</v>
      </c>
    </row>
    <row r="55" spans="1:10" s="2" customFormat="1" ht="47.25" customHeight="1">
      <c r="A55" s="216"/>
      <c r="B55" s="124" t="s">
        <v>245</v>
      </c>
      <c r="C55" s="10" t="s">
        <v>191</v>
      </c>
      <c r="D55" s="32" t="s">
        <v>357</v>
      </c>
      <c r="E55" s="11"/>
      <c r="F55" s="11"/>
      <c r="G55" s="119" t="s">
        <v>192</v>
      </c>
      <c r="H55" s="114">
        <v>1</v>
      </c>
      <c r="I55" s="13"/>
      <c r="J55" s="14">
        <f t="shared" si="1"/>
        <v>0</v>
      </c>
    </row>
    <row r="56" spans="1:10" s="2" customFormat="1" ht="47.25" customHeight="1">
      <c r="A56" s="216"/>
      <c r="B56" s="124" t="s">
        <v>375</v>
      </c>
      <c r="C56" s="211" t="s">
        <v>191</v>
      </c>
      <c r="D56" s="212" t="s">
        <v>357</v>
      </c>
      <c r="E56" s="11"/>
      <c r="F56" s="11"/>
      <c r="G56" s="119" t="s">
        <v>192</v>
      </c>
      <c r="H56" s="114">
        <v>1</v>
      </c>
      <c r="I56" s="13"/>
      <c r="J56" s="14">
        <f t="shared" si="1"/>
        <v>0</v>
      </c>
    </row>
    <row r="57" spans="1:10" s="2" customFormat="1" ht="150.75" customHeight="1">
      <c r="A57" s="216"/>
      <c r="B57" s="124" t="s">
        <v>246</v>
      </c>
      <c r="C57" s="31" t="s">
        <v>351</v>
      </c>
      <c r="D57" s="32" t="s">
        <v>352</v>
      </c>
      <c r="E57" s="11"/>
      <c r="F57" s="11"/>
      <c r="G57" s="119" t="s">
        <v>211</v>
      </c>
      <c r="H57" s="114">
        <v>1</v>
      </c>
      <c r="I57" s="13"/>
      <c r="J57" s="14">
        <f t="shared" si="1"/>
        <v>0</v>
      </c>
    </row>
    <row r="58" spans="1:10" s="2" customFormat="1" ht="162.75" customHeight="1">
      <c r="A58" s="216"/>
      <c r="B58" s="124" t="s">
        <v>247</v>
      </c>
      <c r="C58" s="149" t="s">
        <v>291</v>
      </c>
      <c r="D58" s="150" t="s">
        <v>292</v>
      </c>
      <c r="E58" s="11"/>
      <c r="F58" s="11"/>
      <c r="G58" s="119" t="s">
        <v>285</v>
      </c>
      <c r="H58" s="114">
        <v>1</v>
      </c>
      <c r="I58" s="13"/>
      <c r="J58" s="14">
        <f t="shared" si="1"/>
        <v>0</v>
      </c>
    </row>
    <row r="59" spans="1:10" s="2" customFormat="1" ht="189.75" customHeight="1">
      <c r="A59" s="216"/>
      <c r="B59" s="124" t="s">
        <v>248</v>
      </c>
      <c r="C59" s="124" t="s">
        <v>316</v>
      </c>
      <c r="D59" s="118" t="s">
        <v>317</v>
      </c>
      <c r="E59" s="11"/>
      <c r="F59" s="11"/>
      <c r="G59" s="119" t="s">
        <v>213</v>
      </c>
      <c r="H59" s="114">
        <v>1</v>
      </c>
      <c r="I59" s="13"/>
      <c r="J59" s="14">
        <f t="shared" si="1"/>
        <v>0</v>
      </c>
    </row>
    <row r="60" spans="1:10" s="2" customFormat="1" ht="189.75" customHeight="1">
      <c r="A60" s="216"/>
      <c r="B60" s="124" t="s">
        <v>249</v>
      </c>
      <c r="C60" s="193" t="s">
        <v>316</v>
      </c>
      <c r="D60" s="52" t="s">
        <v>317</v>
      </c>
      <c r="E60" s="11"/>
      <c r="F60" s="11"/>
      <c r="G60" s="119" t="s">
        <v>213</v>
      </c>
      <c r="H60" s="114">
        <v>1</v>
      </c>
      <c r="I60" s="13"/>
      <c r="J60" s="14">
        <f t="shared" si="1"/>
        <v>0</v>
      </c>
    </row>
    <row r="61" spans="1:10" s="2" customFormat="1" ht="183" customHeight="1">
      <c r="A61" s="216"/>
      <c r="B61" s="124" t="s">
        <v>250</v>
      </c>
      <c r="C61" s="193" t="s">
        <v>157</v>
      </c>
      <c r="D61" s="196" t="s">
        <v>158</v>
      </c>
      <c r="E61" s="11"/>
      <c r="F61" s="11"/>
      <c r="G61" s="119" t="s">
        <v>211</v>
      </c>
      <c r="H61" s="114">
        <v>20</v>
      </c>
      <c r="I61" s="13"/>
      <c r="J61" s="14">
        <f t="shared" si="1"/>
        <v>0</v>
      </c>
    </row>
    <row r="62" spans="1:10" s="2" customFormat="1" ht="177" customHeight="1">
      <c r="A62" s="216"/>
      <c r="B62" s="124" t="s">
        <v>251</v>
      </c>
      <c r="C62" s="31" t="s">
        <v>313</v>
      </c>
      <c r="D62" s="87" t="s">
        <v>314</v>
      </c>
      <c r="E62" s="11"/>
      <c r="F62" s="11"/>
      <c r="G62" s="119" t="s">
        <v>210</v>
      </c>
      <c r="H62" s="114">
        <v>1</v>
      </c>
      <c r="I62" s="13"/>
      <c r="J62" s="14">
        <f t="shared" si="1"/>
        <v>0</v>
      </c>
    </row>
    <row r="63" spans="1:10" s="2" customFormat="1" ht="93.75" customHeight="1">
      <c r="A63" s="216"/>
      <c r="B63" s="124" t="s">
        <v>252</v>
      </c>
      <c r="C63" s="213" t="s">
        <v>203</v>
      </c>
      <c r="D63" s="214" t="s">
        <v>202</v>
      </c>
      <c r="E63" s="11"/>
      <c r="F63" s="11"/>
      <c r="G63" s="119" t="s">
        <v>320</v>
      </c>
      <c r="H63" s="114">
        <v>1</v>
      </c>
      <c r="I63" s="13"/>
      <c r="J63" s="14">
        <f t="shared" si="1"/>
        <v>0</v>
      </c>
    </row>
    <row r="64" spans="1:10" s="2" customFormat="1" ht="90" customHeight="1">
      <c r="A64" s="216"/>
      <c r="B64" s="124" t="s">
        <v>119</v>
      </c>
      <c r="C64" s="124" t="s">
        <v>318</v>
      </c>
      <c r="D64" s="118" t="s">
        <v>319</v>
      </c>
      <c r="E64" s="11"/>
      <c r="F64" s="11"/>
      <c r="G64" s="119" t="s">
        <v>320</v>
      </c>
      <c r="H64" s="114">
        <v>1</v>
      </c>
      <c r="I64" s="13"/>
      <c r="J64" s="14">
        <f t="shared" si="1"/>
        <v>0</v>
      </c>
    </row>
    <row r="65" spans="1:10" s="2" customFormat="1" ht="126.75" customHeight="1">
      <c r="A65" s="216"/>
      <c r="B65" s="124" t="s">
        <v>120</v>
      </c>
      <c r="C65" s="124" t="s">
        <v>94</v>
      </c>
      <c r="D65" s="215" t="s">
        <v>343</v>
      </c>
      <c r="E65" s="11"/>
      <c r="F65" s="11"/>
      <c r="G65" s="119" t="s">
        <v>212</v>
      </c>
      <c r="H65" s="114">
        <v>10</v>
      </c>
      <c r="I65" s="13"/>
      <c r="J65" s="14">
        <f t="shared" si="1"/>
        <v>0</v>
      </c>
    </row>
    <row r="66" spans="1:10" s="2" customFormat="1" ht="117.75" customHeight="1">
      <c r="A66" s="216"/>
      <c r="B66" s="124" t="s">
        <v>121</v>
      </c>
      <c r="C66" s="88" t="s">
        <v>159</v>
      </c>
      <c r="D66" s="52" t="s">
        <v>160</v>
      </c>
      <c r="E66" s="11"/>
      <c r="F66" s="11"/>
      <c r="G66" s="119" t="s">
        <v>31</v>
      </c>
      <c r="H66" s="114">
        <v>1</v>
      </c>
      <c r="I66" s="13"/>
      <c r="J66" s="14">
        <f t="shared" si="1"/>
        <v>0</v>
      </c>
    </row>
    <row r="67" spans="1:10" s="2" customFormat="1" ht="117.75" customHeight="1">
      <c r="A67" s="216"/>
      <c r="B67" s="124" t="s">
        <v>376</v>
      </c>
      <c r="C67" s="88" t="s">
        <v>159</v>
      </c>
      <c r="D67" s="52" t="s">
        <v>160</v>
      </c>
      <c r="E67" s="11"/>
      <c r="F67" s="11"/>
      <c r="G67" s="119" t="s">
        <v>31</v>
      </c>
      <c r="H67" s="114">
        <v>1</v>
      </c>
      <c r="I67" s="13"/>
      <c r="J67" s="14">
        <f t="shared" si="1"/>
        <v>0</v>
      </c>
    </row>
    <row r="68" spans="1:10" s="2" customFormat="1" ht="117.75" customHeight="1">
      <c r="A68" s="216"/>
      <c r="B68" s="124" t="s">
        <v>377</v>
      </c>
      <c r="C68" s="117" t="s">
        <v>159</v>
      </c>
      <c r="D68" s="118" t="s">
        <v>160</v>
      </c>
      <c r="E68" s="11"/>
      <c r="F68" s="11"/>
      <c r="G68" s="119" t="s">
        <v>31</v>
      </c>
      <c r="H68" s="114">
        <v>1</v>
      </c>
      <c r="I68" s="13"/>
      <c r="J68" s="14">
        <f t="shared" si="1"/>
        <v>0</v>
      </c>
    </row>
    <row r="69" spans="1:10" s="2" customFormat="1" ht="12.75">
      <c r="B69" s="277" t="s">
        <v>0</v>
      </c>
      <c r="C69" s="278"/>
      <c r="D69" s="278"/>
      <c r="E69" s="278"/>
      <c r="F69" s="278"/>
      <c r="G69" s="278"/>
      <c r="H69" s="278"/>
      <c r="I69" s="278"/>
      <c r="J69" s="65">
        <f>SUM(J10:J68)</f>
        <v>0</v>
      </c>
    </row>
    <row r="70" spans="1:10" s="2" customFormat="1" ht="42.75" customHeight="1">
      <c r="B70" s="3" t="s">
        <v>1</v>
      </c>
      <c r="C70" s="261" t="s">
        <v>2</v>
      </c>
      <c r="D70" s="276"/>
      <c r="E70" s="276"/>
      <c r="F70" s="276"/>
      <c r="G70" s="276"/>
      <c r="H70" s="276"/>
      <c r="I70" s="276"/>
      <c r="J70" s="276"/>
    </row>
    <row r="71" spans="1:10" s="2" customFormat="1" ht="42.75" customHeight="1">
      <c r="B71" s="3" t="s">
        <v>3</v>
      </c>
      <c r="C71" s="267" t="s">
        <v>4</v>
      </c>
      <c r="D71" s="268"/>
      <c r="E71" s="268"/>
      <c r="F71" s="268"/>
      <c r="G71" s="268"/>
      <c r="H71" s="268"/>
      <c r="I71" s="268"/>
      <c r="J71" s="268"/>
    </row>
    <row r="73" spans="1:10" s="38" customFormat="1" ht="11.25" customHeight="1">
      <c r="A73" s="180"/>
      <c r="B73" s="180" t="s">
        <v>24</v>
      </c>
      <c r="C73" s="142"/>
      <c r="D73" s="142"/>
      <c r="E73" s="142"/>
      <c r="F73" s="142"/>
      <c r="G73" s="142"/>
      <c r="H73" s="142"/>
      <c r="I73" s="142"/>
      <c r="J73" s="142"/>
    </row>
    <row r="74" spans="1:10" s="38" customFormat="1" ht="15" customHeight="1">
      <c r="A74" s="22"/>
      <c r="B74" s="22"/>
      <c r="C74" s="136"/>
      <c r="D74" s="23"/>
      <c r="E74" s="23"/>
      <c r="F74" s="23"/>
      <c r="G74" s="19"/>
      <c r="H74" s="19"/>
      <c r="I74" s="19"/>
      <c r="J74" s="136"/>
    </row>
    <row r="75" spans="1:10" ht="32.25" customHeight="1">
      <c r="B75" s="54" t="s">
        <v>17</v>
      </c>
      <c r="C75" s="257" t="s">
        <v>122</v>
      </c>
      <c r="D75" s="257"/>
      <c r="E75" s="257"/>
      <c r="F75" s="257"/>
      <c r="G75" s="257"/>
      <c r="H75" s="257"/>
      <c r="I75" s="257"/>
      <c r="J75" s="257"/>
    </row>
    <row r="76" spans="1:10">
      <c r="B76" s="54" t="s">
        <v>18</v>
      </c>
      <c r="C76" s="134" t="s">
        <v>54</v>
      </c>
      <c r="D76" s="134"/>
      <c r="E76" s="26"/>
      <c r="F76" s="53"/>
      <c r="G76" s="18"/>
      <c r="H76" s="15"/>
      <c r="I76" s="15"/>
      <c r="J76" s="15"/>
    </row>
    <row r="77" spans="1:10">
      <c r="B77" s="54"/>
      <c r="C77" s="134" t="s">
        <v>34</v>
      </c>
      <c r="D77" s="134"/>
      <c r="E77" s="26"/>
      <c r="F77" s="53"/>
      <c r="G77" s="18"/>
      <c r="H77" s="15"/>
      <c r="I77" s="15"/>
      <c r="J77" s="15"/>
    </row>
    <row r="78" spans="1:10">
      <c r="B78" s="54"/>
      <c r="C78" s="134" t="s">
        <v>123</v>
      </c>
      <c r="D78" s="134"/>
      <c r="E78" s="26"/>
      <c r="F78" s="53"/>
      <c r="G78" s="18"/>
      <c r="H78" s="15"/>
      <c r="I78" s="15"/>
      <c r="J78" s="15"/>
    </row>
    <row r="79" spans="1:10">
      <c r="B79" s="54"/>
      <c r="C79" s="134" t="s">
        <v>35</v>
      </c>
      <c r="D79" s="134"/>
      <c r="E79" s="26"/>
      <c r="F79" s="53"/>
      <c r="G79" s="18"/>
      <c r="H79" s="15"/>
      <c r="I79" s="15"/>
      <c r="J79" s="15"/>
    </row>
    <row r="80" spans="1:10">
      <c r="B80" s="54"/>
      <c r="C80" s="134" t="s">
        <v>55</v>
      </c>
      <c r="D80" s="134"/>
      <c r="E80" s="26"/>
      <c r="F80" s="53"/>
      <c r="G80" s="18"/>
      <c r="H80" s="15"/>
      <c r="I80" s="15"/>
      <c r="J80" s="15"/>
    </row>
    <row r="81" spans="2:10">
      <c r="B81" s="54"/>
      <c r="C81" s="134" t="s">
        <v>416</v>
      </c>
      <c r="D81" s="134"/>
      <c r="E81" s="26"/>
      <c r="F81" s="53"/>
      <c r="G81" s="18"/>
      <c r="H81" s="15"/>
      <c r="I81" s="15"/>
      <c r="J81" s="15"/>
    </row>
    <row r="82" spans="2:10">
      <c r="B82" s="54"/>
      <c r="C82" s="134" t="s">
        <v>417</v>
      </c>
      <c r="D82" s="134"/>
      <c r="E82" s="26"/>
      <c r="F82" s="53"/>
      <c r="G82" s="18"/>
      <c r="H82" s="15"/>
      <c r="I82" s="15"/>
      <c r="J82" s="15"/>
    </row>
    <row r="83" spans="2:10">
      <c r="B83" s="54"/>
      <c r="C83" s="134" t="s">
        <v>418</v>
      </c>
      <c r="D83" s="134"/>
      <c r="E83" s="26"/>
      <c r="F83" s="53"/>
      <c r="G83" s="18"/>
      <c r="H83" s="15"/>
      <c r="I83" s="15"/>
      <c r="J83" s="15"/>
    </row>
    <row r="84" spans="2:10" ht="33" customHeight="1">
      <c r="B84" s="54" t="s">
        <v>19</v>
      </c>
      <c r="C84" s="280" t="s">
        <v>400</v>
      </c>
      <c r="D84" s="280"/>
      <c r="E84" s="281"/>
      <c r="F84" s="281"/>
      <c r="G84" s="280"/>
      <c r="H84" s="280"/>
      <c r="I84" s="281"/>
      <c r="J84" s="281"/>
    </row>
    <row r="85" spans="2:10" ht="15" customHeight="1">
      <c r="B85" s="54" t="s">
        <v>20</v>
      </c>
      <c r="C85" s="27" t="s">
        <v>36</v>
      </c>
      <c r="D85" s="42" t="s">
        <v>419</v>
      </c>
    </row>
    <row r="86" spans="2:10" ht="15" customHeight="1">
      <c r="B86" s="54"/>
      <c r="C86" s="27"/>
      <c r="D86" s="42" t="s">
        <v>420</v>
      </c>
    </row>
    <row r="87" spans="2:10" ht="15" customHeight="1">
      <c r="B87" s="54"/>
      <c r="C87" s="27"/>
      <c r="D87" s="42" t="s">
        <v>421</v>
      </c>
    </row>
    <row r="88" spans="2:10" s="38" customFormat="1" ht="15.75" customHeight="1">
      <c r="B88" s="54"/>
      <c r="I88" s="19"/>
      <c r="J88" s="136"/>
    </row>
    <row r="89" spans="2:10" s="38" customFormat="1" ht="15.75" customHeight="1">
      <c r="B89" s="54"/>
      <c r="I89" s="19"/>
      <c r="J89" s="136"/>
    </row>
    <row r="90" spans="2:10" s="38" customFormat="1" ht="15.75" customHeight="1">
      <c r="B90" s="54"/>
      <c r="C90" s="136"/>
      <c r="D90" s="23"/>
      <c r="E90" s="23"/>
      <c r="F90" s="23"/>
      <c r="G90" s="19"/>
      <c r="H90" s="19"/>
      <c r="I90" s="19"/>
      <c r="J90" s="136"/>
    </row>
    <row r="91" spans="2:10" s="38" customFormat="1" ht="15.75" customHeight="1">
      <c r="B91" s="54"/>
      <c r="C91" s="136"/>
      <c r="D91" s="23"/>
      <c r="E91" s="23"/>
      <c r="F91" s="23"/>
      <c r="G91" s="19"/>
      <c r="H91" s="19"/>
      <c r="I91" s="19"/>
      <c r="J91" s="136"/>
    </row>
  </sheetData>
  <autoFilter ref="A3:J71" xr:uid="{00000000-0009-0000-0000-000005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1:J69">
    <sortCondition ref="C10"/>
  </sortState>
  <mergeCells count="19">
    <mergeCell ref="A5:J5"/>
    <mergeCell ref="C75:J75"/>
    <mergeCell ref="C71:J71"/>
    <mergeCell ref="B69:I69"/>
    <mergeCell ref="C70:J70"/>
    <mergeCell ref="F8:F9"/>
    <mergeCell ref="C84:J84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</mergeCells>
  <phoneticPr fontId="25" type="noConversion"/>
  <pageMargins left="0.7" right="0.7" top="0.75" bottom="0.75" header="0.3" footer="0.3"/>
  <pageSetup paperSize="9" scale="33" orientation="portrait" r:id="rId1"/>
  <rowBreaks count="1" manualBreakCount="1">
    <brk id="60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FF"/>
  </sheetPr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>
    <pageSetUpPr fitToPage="1"/>
  </sheetPr>
  <dimension ref="A1:J45"/>
  <sheetViews>
    <sheetView view="pageBreakPreview" zoomScaleNormal="8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AGZ.272.3.2025</v>
      </c>
      <c r="D1" s="5"/>
      <c r="E1" s="5"/>
      <c r="F1" s="5"/>
      <c r="G1" s="241" t="s">
        <v>5</v>
      </c>
      <c r="H1" s="241"/>
      <c r="I1" s="241"/>
      <c r="J1" s="24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42" t="s">
        <v>6</v>
      </c>
      <c r="B3" s="242"/>
      <c r="C3" s="242"/>
      <c r="D3" s="242"/>
      <c r="E3" s="242"/>
      <c r="F3" s="242"/>
      <c r="G3" s="242"/>
      <c r="H3" s="242"/>
      <c r="I3" s="242"/>
      <c r="J3" s="242"/>
    </row>
    <row r="4" spans="1:10" s="2" customFormat="1" ht="12.75">
      <c r="A4" s="242" t="str">
        <f ca="1">MID(CELL("nazwa_pliku",A1),FIND("]",CELL("nazwa_pliku",A1),1)+1,100)</f>
        <v>Część 06</v>
      </c>
      <c r="B4" s="242"/>
      <c r="C4" s="242"/>
      <c r="D4" s="242"/>
      <c r="E4" s="242"/>
      <c r="F4" s="242"/>
      <c r="G4" s="242"/>
      <c r="H4" s="242"/>
      <c r="I4" s="242"/>
      <c r="J4" s="242"/>
    </row>
    <row r="5" spans="1:10" s="2" customFormat="1" ht="12.75">
      <c r="A5" s="255" t="s">
        <v>171</v>
      </c>
      <c r="B5" s="255"/>
      <c r="C5" s="255"/>
      <c r="D5" s="255"/>
      <c r="E5" s="255"/>
      <c r="F5" s="255"/>
      <c r="G5" s="255"/>
      <c r="H5" s="255"/>
      <c r="I5" s="255"/>
      <c r="J5" s="255"/>
    </row>
    <row r="6" spans="1:10" s="2" customFormat="1" ht="18.75">
      <c r="A6" s="67" t="str">
        <f>HYPERLINK("#'Suma'!A1","wstecz")</f>
        <v>wstecz</v>
      </c>
      <c r="B6" s="68"/>
      <c r="C6" s="6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0" t="s">
        <v>7</v>
      </c>
      <c r="C7" s="271" t="s">
        <v>8</v>
      </c>
      <c r="D7" s="249" t="s">
        <v>9</v>
      </c>
      <c r="E7" s="249" t="s">
        <v>10</v>
      </c>
      <c r="F7" s="251"/>
      <c r="G7" s="249" t="s">
        <v>11</v>
      </c>
      <c r="H7" s="249" t="s">
        <v>12</v>
      </c>
      <c r="I7" s="252" t="s">
        <v>13</v>
      </c>
      <c r="J7" s="252" t="s">
        <v>14</v>
      </c>
    </row>
    <row r="8" spans="1:10" s="2" customFormat="1" ht="12.75">
      <c r="B8" s="270"/>
      <c r="C8" s="271"/>
      <c r="D8" s="249"/>
      <c r="E8" s="249" t="s">
        <v>15</v>
      </c>
      <c r="F8" s="249" t="s">
        <v>16</v>
      </c>
      <c r="G8" s="249"/>
      <c r="H8" s="249"/>
      <c r="I8" s="252"/>
      <c r="J8" s="252"/>
    </row>
    <row r="9" spans="1:10" s="2" customFormat="1" ht="12.75">
      <c r="B9" s="243"/>
      <c r="C9" s="272"/>
      <c r="D9" s="250"/>
      <c r="E9" s="254"/>
      <c r="F9" s="254"/>
      <c r="G9" s="250"/>
      <c r="H9" s="250"/>
      <c r="I9" s="253"/>
      <c r="J9" s="253"/>
    </row>
    <row r="10" spans="1:10" s="2" customFormat="1" ht="174" customHeight="1">
      <c r="B10" s="89" t="s">
        <v>17</v>
      </c>
      <c r="C10" s="103" t="s">
        <v>164</v>
      </c>
      <c r="D10" s="104" t="s">
        <v>165</v>
      </c>
      <c r="E10" s="11"/>
      <c r="F10" s="11"/>
      <c r="G10" s="131" t="s">
        <v>222</v>
      </c>
      <c r="H10" s="93">
        <v>150</v>
      </c>
      <c r="I10" s="13"/>
      <c r="J10" s="14">
        <f t="shared" ref="J10:J21" si="0">H10*I10</f>
        <v>0</v>
      </c>
    </row>
    <row r="11" spans="1:10" s="2" customFormat="1" ht="163.5" customHeight="1">
      <c r="B11" s="89" t="s">
        <v>18</v>
      </c>
      <c r="C11" s="103" t="s">
        <v>164</v>
      </c>
      <c r="D11" s="104" t="s">
        <v>165</v>
      </c>
      <c r="E11" s="11"/>
      <c r="F11" s="11"/>
      <c r="G11" s="131" t="s">
        <v>222</v>
      </c>
      <c r="H11" s="93">
        <v>50</v>
      </c>
      <c r="I11" s="13"/>
      <c r="J11" s="14">
        <f t="shared" si="0"/>
        <v>0</v>
      </c>
    </row>
    <row r="12" spans="1:10" s="2" customFormat="1" ht="163.5" customHeight="1">
      <c r="B12" s="166" t="s">
        <v>19</v>
      </c>
      <c r="C12" s="103" t="s">
        <v>164</v>
      </c>
      <c r="D12" s="104" t="s">
        <v>165</v>
      </c>
      <c r="E12" s="11"/>
      <c r="F12" s="11"/>
      <c r="G12" s="131" t="s">
        <v>222</v>
      </c>
      <c r="H12" s="93">
        <v>80</v>
      </c>
      <c r="I12" s="13"/>
      <c r="J12" s="14">
        <f t="shared" si="0"/>
        <v>0</v>
      </c>
    </row>
    <row r="13" spans="1:10" s="2" customFormat="1" ht="163.5" customHeight="1">
      <c r="B13" s="89" t="s">
        <v>20</v>
      </c>
      <c r="C13" s="103" t="s">
        <v>166</v>
      </c>
      <c r="D13" s="104" t="s">
        <v>167</v>
      </c>
      <c r="E13" s="11"/>
      <c r="F13" s="11"/>
      <c r="G13" s="131" t="s">
        <v>222</v>
      </c>
      <c r="H13" s="93">
        <v>10</v>
      </c>
      <c r="I13" s="13"/>
      <c r="J13" s="14">
        <f t="shared" si="0"/>
        <v>0</v>
      </c>
    </row>
    <row r="14" spans="1:10" s="2" customFormat="1" ht="163.5" customHeight="1">
      <c r="B14" s="89" t="s">
        <v>21</v>
      </c>
      <c r="C14" s="103" t="s">
        <v>166</v>
      </c>
      <c r="D14" s="104" t="s">
        <v>167</v>
      </c>
      <c r="E14" s="11"/>
      <c r="F14" s="11"/>
      <c r="G14" s="131" t="s">
        <v>222</v>
      </c>
      <c r="H14" s="93">
        <v>10</v>
      </c>
      <c r="I14" s="13"/>
      <c r="J14" s="14">
        <f t="shared" si="0"/>
        <v>0</v>
      </c>
    </row>
    <row r="15" spans="1:10" s="2" customFormat="1" ht="163.5" customHeight="1">
      <c r="B15" s="166" t="s">
        <v>22</v>
      </c>
      <c r="C15" s="103" t="s">
        <v>166</v>
      </c>
      <c r="D15" s="104" t="s">
        <v>167</v>
      </c>
      <c r="E15" s="11"/>
      <c r="F15" s="11"/>
      <c r="G15" s="131" t="s">
        <v>222</v>
      </c>
      <c r="H15" s="93">
        <v>10</v>
      </c>
      <c r="I15" s="13"/>
      <c r="J15" s="14">
        <f t="shared" si="0"/>
        <v>0</v>
      </c>
    </row>
    <row r="16" spans="1:10" s="2" customFormat="1" ht="225" customHeight="1">
      <c r="A16" s="167"/>
      <c r="B16" s="166" t="s">
        <v>23</v>
      </c>
      <c r="C16" s="130" t="s">
        <v>327</v>
      </c>
      <c r="D16" s="104" t="s">
        <v>328</v>
      </c>
      <c r="E16" s="11"/>
      <c r="F16" s="11"/>
      <c r="G16" s="131" t="s">
        <v>225</v>
      </c>
      <c r="H16" s="93">
        <v>100</v>
      </c>
      <c r="I16" s="13"/>
      <c r="J16" s="14">
        <f t="shared" si="0"/>
        <v>0</v>
      </c>
    </row>
    <row r="17" spans="1:10" s="2" customFormat="1" ht="184.5" customHeight="1">
      <c r="B17" s="166" t="s">
        <v>25</v>
      </c>
      <c r="C17" s="130" t="s">
        <v>327</v>
      </c>
      <c r="D17" s="104" t="s">
        <v>328</v>
      </c>
      <c r="E17" s="11"/>
      <c r="F17" s="11"/>
      <c r="G17" s="131" t="s">
        <v>222</v>
      </c>
      <c r="H17" s="93">
        <v>40</v>
      </c>
      <c r="I17" s="13"/>
      <c r="J17" s="14">
        <f t="shared" si="0"/>
        <v>0</v>
      </c>
    </row>
    <row r="18" spans="1:10" s="2" customFormat="1" ht="198" customHeight="1">
      <c r="B18" s="166" t="s">
        <v>28</v>
      </c>
      <c r="C18" s="130" t="s">
        <v>327</v>
      </c>
      <c r="D18" s="104" t="s">
        <v>328</v>
      </c>
      <c r="E18" s="11"/>
      <c r="F18" s="11"/>
      <c r="G18" s="131" t="s">
        <v>222</v>
      </c>
      <c r="H18" s="93">
        <v>80</v>
      </c>
      <c r="I18" s="13"/>
      <c r="J18" s="14">
        <f t="shared" si="0"/>
        <v>0</v>
      </c>
    </row>
    <row r="19" spans="1:10" s="2" customFormat="1" ht="225" customHeight="1">
      <c r="B19" s="166" t="s">
        <v>29</v>
      </c>
      <c r="C19" s="103" t="s">
        <v>168</v>
      </c>
      <c r="D19" s="104" t="s">
        <v>169</v>
      </c>
      <c r="E19" s="11"/>
      <c r="F19" s="11"/>
      <c r="G19" s="131" t="s">
        <v>222</v>
      </c>
      <c r="H19" s="93">
        <v>300</v>
      </c>
      <c r="I19" s="13"/>
      <c r="J19" s="14">
        <f t="shared" si="0"/>
        <v>0</v>
      </c>
    </row>
    <row r="20" spans="1:10" s="2" customFormat="1" ht="225" customHeight="1">
      <c r="B20" s="217" t="s">
        <v>30</v>
      </c>
      <c r="C20" s="218" t="s">
        <v>168</v>
      </c>
      <c r="D20" s="104" t="s">
        <v>169</v>
      </c>
      <c r="E20" s="11"/>
      <c r="F20" s="11"/>
      <c r="G20" s="131" t="s">
        <v>222</v>
      </c>
      <c r="H20" s="93">
        <v>100</v>
      </c>
      <c r="I20" s="13"/>
      <c r="J20" s="14">
        <f t="shared" si="0"/>
        <v>0</v>
      </c>
    </row>
    <row r="21" spans="1:10" s="2" customFormat="1" ht="225" customHeight="1">
      <c r="B21" s="168" t="s">
        <v>42</v>
      </c>
      <c r="C21" s="103" t="s">
        <v>168</v>
      </c>
      <c r="D21" s="104" t="s">
        <v>169</v>
      </c>
      <c r="E21" s="11"/>
      <c r="F21" s="11"/>
      <c r="G21" s="131" t="s">
        <v>222</v>
      </c>
      <c r="H21" s="93">
        <v>80</v>
      </c>
      <c r="I21" s="13"/>
      <c r="J21" s="14">
        <f t="shared" si="0"/>
        <v>0</v>
      </c>
    </row>
    <row r="22" spans="1:10" s="2" customFormat="1" ht="12.75">
      <c r="B22" s="284" t="s">
        <v>0</v>
      </c>
      <c r="C22" s="278"/>
      <c r="D22" s="278"/>
      <c r="E22" s="278"/>
      <c r="F22" s="278"/>
      <c r="G22" s="278"/>
      <c r="H22" s="278"/>
      <c r="I22" s="278"/>
      <c r="J22" s="65">
        <f>SUM(J10:J21)</f>
        <v>0</v>
      </c>
    </row>
    <row r="23" spans="1:10" s="2" customFormat="1" ht="45" customHeight="1">
      <c r="B23" s="3" t="s">
        <v>1</v>
      </c>
      <c r="C23" s="261" t="s">
        <v>2</v>
      </c>
      <c r="D23" s="276"/>
      <c r="E23" s="276"/>
      <c r="F23" s="276"/>
      <c r="G23" s="276"/>
      <c r="H23" s="276"/>
      <c r="I23" s="276"/>
      <c r="J23" s="276"/>
    </row>
    <row r="24" spans="1:10" s="2" customFormat="1" ht="42.75" customHeight="1">
      <c r="B24" s="3" t="s">
        <v>3</v>
      </c>
      <c r="C24" s="263" t="s">
        <v>4</v>
      </c>
      <c r="D24" s="268"/>
      <c r="E24" s="268"/>
      <c r="F24" s="268"/>
      <c r="G24" s="268"/>
      <c r="H24" s="268"/>
      <c r="I24" s="268"/>
      <c r="J24" s="268"/>
    </row>
    <row r="26" spans="1:10" s="38" customFormat="1" ht="11.25" customHeight="1">
      <c r="A26" s="21"/>
      <c r="B26" s="21" t="s">
        <v>24</v>
      </c>
      <c r="C26" s="4"/>
      <c r="D26" s="4"/>
      <c r="E26" s="4"/>
      <c r="F26" s="4"/>
      <c r="G26" s="4"/>
      <c r="H26" s="4"/>
      <c r="I26" s="4"/>
      <c r="J26" s="4"/>
    </row>
    <row r="27" spans="1:10" s="38" customFormat="1" ht="15" customHeight="1">
      <c r="A27" s="22"/>
      <c r="B27" s="22"/>
      <c r="C27" s="39"/>
      <c r="D27" s="23"/>
      <c r="E27" s="23"/>
      <c r="F27" s="23"/>
      <c r="G27" s="19"/>
      <c r="H27" s="19"/>
      <c r="I27" s="19"/>
      <c r="J27" s="39"/>
    </row>
    <row r="28" spans="1:10" ht="36.75" customHeight="1">
      <c r="B28" s="54" t="s">
        <v>17</v>
      </c>
      <c r="C28" s="256" t="s">
        <v>122</v>
      </c>
      <c r="D28" s="256"/>
      <c r="E28" s="256"/>
      <c r="F28" s="256"/>
      <c r="G28" s="256"/>
      <c r="H28" s="256"/>
      <c r="I28" s="256"/>
      <c r="J28" s="256"/>
    </row>
    <row r="29" spans="1:10" ht="17.25" customHeight="1">
      <c r="B29" s="54" t="s">
        <v>18</v>
      </c>
      <c r="C29" s="44" t="s">
        <v>54</v>
      </c>
      <c r="D29" s="28"/>
      <c r="E29" s="28"/>
      <c r="F29" s="28"/>
      <c r="G29" s="28"/>
      <c r="H29" s="28"/>
      <c r="I29" s="28"/>
      <c r="J29" s="28"/>
    </row>
    <row r="30" spans="1:10" ht="17.25" customHeight="1">
      <c r="B30" s="54"/>
      <c r="C30" s="44" t="s">
        <v>34</v>
      </c>
      <c r="D30" s="28"/>
      <c r="E30" s="28"/>
      <c r="F30" s="28"/>
      <c r="G30" s="28"/>
      <c r="H30" s="28"/>
      <c r="I30" s="28"/>
      <c r="J30" s="28"/>
    </row>
    <row r="31" spans="1:10" ht="17.25" customHeight="1">
      <c r="B31" s="54"/>
      <c r="C31" s="44" t="s">
        <v>123</v>
      </c>
      <c r="D31" s="28"/>
      <c r="E31" s="28"/>
      <c r="F31" s="28"/>
      <c r="G31" s="28"/>
      <c r="H31" s="28"/>
      <c r="I31" s="28"/>
      <c r="J31" s="28"/>
    </row>
    <row r="32" spans="1:10" ht="17.25" customHeight="1">
      <c r="B32" s="54"/>
      <c r="C32" s="44" t="s">
        <v>35</v>
      </c>
      <c r="D32" s="28"/>
      <c r="E32" s="28"/>
      <c r="F32" s="28"/>
      <c r="G32" s="28"/>
      <c r="H32" s="28"/>
      <c r="I32" s="28"/>
      <c r="J32" s="28"/>
    </row>
    <row r="33" spans="2:10" ht="17.25" customHeight="1">
      <c r="B33" s="54"/>
      <c r="C33" s="44" t="s">
        <v>55</v>
      </c>
      <c r="D33" s="28"/>
      <c r="E33" s="28"/>
      <c r="F33" s="28"/>
      <c r="G33" s="28"/>
      <c r="H33" s="28"/>
      <c r="I33" s="28"/>
      <c r="J33" s="28"/>
    </row>
    <row r="34" spans="2:10" ht="17.25" customHeight="1">
      <c r="B34" s="54"/>
      <c r="C34" s="16" t="s">
        <v>57</v>
      </c>
      <c r="D34" s="30"/>
      <c r="E34" s="30"/>
      <c r="F34" s="30"/>
      <c r="G34" s="30"/>
      <c r="H34" s="30"/>
      <c r="I34" s="30"/>
      <c r="J34" s="30"/>
    </row>
    <row r="35" spans="2:10" ht="17.25" customHeight="1">
      <c r="B35" s="54"/>
      <c r="C35" s="16" t="s">
        <v>58</v>
      </c>
      <c r="D35" s="30"/>
      <c r="E35" s="30"/>
      <c r="F35" s="30"/>
      <c r="G35" s="30"/>
      <c r="H35" s="30"/>
      <c r="I35" s="30"/>
      <c r="J35" s="30"/>
    </row>
    <row r="36" spans="2:10" ht="18" customHeight="1">
      <c r="B36" s="54" t="s">
        <v>19</v>
      </c>
      <c r="C36" s="16" t="s">
        <v>403</v>
      </c>
      <c r="D36" s="30"/>
      <c r="E36" s="30"/>
      <c r="F36" s="30"/>
      <c r="G36" s="30"/>
      <c r="H36" s="30"/>
      <c r="I36" s="30"/>
      <c r="J36" s="30"/>
    </row>
    <row r="37" spans="2:10" ht="18" customHeight="1">
      <c r="B37" s="54" t="s">
        <v>20</v>
      </c>
      <c r="C37" s="16" t="s">
        <v>402</v>
      </c>
      <c r="D37" s="30"/>
      <c r="E37" s="30"/>
      <c r="F37" s="30"/>
      <c r="G37" s="30"/>
      <c r="H37" s="30"/>
      <c r="I37" s="30"/>
      <c r="J37" s="30"/>
    </row>
    <row r="38" spans="2:10" ht="18" customHeight="1">
      <c r="B38" s="54" t="s">
        <v>21</v>
      </c>
      <c r="C38" s="16" t="s">
        <v>404</v>
      </c>
      <c r="D38" s="30"/>
      <c r="E38" s="30"/>
      <c r="F38" s="30"/>
      <c r="G38" s="30"/>
      <c r="H38" s="30"/>
      <c r="I38" s="30"/>
      <c r="J38" s="30"/>
    </row>
    <row r="39" spans="2:10" ht="15" customHeight="1">
      <c r="B39" s="54" t="s">
        <v>22</v>
      </c>
      <c r="C39" s="27" t="s">
        <v>36</v>
      </c>
      <c r="D39" s="135" t="s">
        <v>406</v>
      </c>
      <c r="E39" s="133"/>
      <c r="F39" s="133"/>
      <c r="G39" s="133"/>
      <c r="H39" s="133"/>
      <c r="I39" s="133"/>
      <c r="J39" s="133"/>
    </row>
    <row r="40" spans="2:10" ht="15" customHeight="1">
      <c r="B40" s="54"/>
      <c r="C40" s="27"/>
      <c r="D40" s="135" t="s">
        <v>405</v>
      </c>
      <c r="E40" s="133"/>
      <c r="F40" s="133"/>
      <c r="G40" s="133"/>
      <c r="H40" s="133"/>
      <c r="I40" s="133"/>
      <c r="J40" s="133"/>
    </row>
    <row r="41" spans="2:10" ht="15" customHeight="1">
      <c r="B41" s="54"/>
      <c r="C41" s="27"/>
      <c r="D41" s="135" t="s">
        <v>407</v>
      </c>
      <c r="E41" s="133"/>
      <c r="F41" s="133"/>
      <c r="G41" s="133"/>
      <c r="H41" s="133"/>
      <c r="I41" s="133"/>
      <c r="J41" s="133"/>
    </row>
    <row r="42" spans="2:10" s="38" customFormat="1" ht="15.75" customHeight="1">
      <c r="B42" s="54"/>
      <c r="I42" s="19"/>
      <c r="J42" s="136"/>
    </row>
    <row r="43" spans="2:10" s="38" customFormat="1" ht="15.75" customHeight="1">
      <c r="B43" s="54"/>
      <c r="I43" s="19"/>
      <c r="J43" s="39"/>
    </row>
    <row r="44" spans="2:10" s="38" customFormat="1" ht="15.75" customHeight="1">
      <c r="B44" s="54"/>
      <c r="C44" s="39"/>
      <c r="D44" s="23"/>
      <c r="E44" s="23"/>
      <c r="F44" s="23"/>
      <c r="G44" s="19"/>
      <c r="H44" s="19"/>
      <c r="I44" s="19"/>
      <c r="J44" s="39"/>
    </row>
    <row r="45" spans="2:10" s="38" customFormat="1" ht="15.75" customHeight="1">
      <c r="B45" s="54"/>
      <c r="C45" s="39"/>
      <c r="D45" s="23"/>
      <c r="E45" s="23"/>
      <c r="F45" s="23"/>
      <c r="G45" s="19"/>
      <c r="H45" s="19"/>
      <c r="I45" s="19"/>
      <c r="J45" s="39"/>
    </row>
  </sheetData>
  <autoFilter ref="A3:J24" xr:uid="{00000000-0009-0000-0000-000007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F8:F9"/>
    <mergeCell ref="A5:J5"/>
    <mergeCell ref="B22:I22"/>
    <mergeCell ref="C23:J23"/>
    <mergeCell ref="C28:J28"/>
    <mergeCell ref="C24:J24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</mergeCells>
  <pageMargins left="0.7" right="0.7" top="0.75" bottom="0.75" header="0.3" footer="0.3"/>
  <pageSetup paperSize="9" scale="2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6"/>
  <dimension ref="A1:M31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AGZ.272.3.2025</v>
      </c>
      <c r="D1" s="5"/>
      <c r="E1" s="5"/>
      <c r="F1" s="5"/>
      <c r="G1" s="241" t="s">
        <v>5</v>
      </c>
      <c r="H1" s="241"/>
      <c r="I1" s="241"/>
      <c r="J1" s="241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242" t="s">
        <v>6</v>
      </c>
      <c r="B3" s="242"/>
      <c r="C3" s="242"/>
      <c r="D3" s="242"/>
      <c r="E3" s="242"/>
      <c r="F3" s="242"/>
      <c r="G3" s="242"/>
      <c r="H3" s="242"/>
      <c r="I3" s="242"/>
      <c r="J3" s="242"/>
    </row>
    <row r="4" spans="1:10" s="2" customFormat="1" ht="12.75">
      <c r="A4" s="242" t="str">
        <f ca="1">MID(CELL("nazwa_pliku",A1),FIND("]",CELL("nazwa_pliku",A1),1)+1,100)</f>
        <v>Część 07</v>
      </c>
      <c r="B4" s="242"/>
      <c r="C4" s="242"/>
      <c r="D4" s="242"/>
      <c r="E4" s="242"/>
      <c r="F4" s="242"/>
      <c r="G4" s="242"/>
      <c r="H4" s="242"/>
      <c r="I4" s="242"/>
      <c r="J4" s="242"/>
    </row>
    <row r="5" spans="1:10" s="2" customFormat="1" ht="12.75">
      <c r="A5" s="255" t="s">
        <v>188</v>
      </c>
      <c r="B5" s="255"/>
      <c r="C5" s="255"/>
      <c r="D5" s="255"/>
      <c r="E5" s="255"/>
      <c r="F5" s="255"/>
      <c r="G5" s="255"/>
      <c r="H5" s="255"/>
      <c r="I5" s="255"/>
      <c r="J5" s="255"/>
    </row>
    <row r="6" spans="1:10" s="2" customFormat="1" ht="18.75">
      <c r="A6" s="67" t="str">
        <f>HYPERLINK("#'Suma'!A1","wstecz")</f>
        <v>wstecz</v>
      </c>
      <c r="B6" s="68"/>
      <c r="C6" s="6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270" t="s">
        <v>7</v>
      </c>
      <c r="C7" s="271" t="s">
        <v>8</v>
      </c>
      <c r="D7" s="249" t="s">
        <v>9</v>
      </c>
      <c r="E7" s="249" t="s">
        <v>10</v>
      </c>
      <c r="F7" s="251"/>
      <c r="G7" s="249" t="s">
        <v>11</v>
      </c>
      <c r="H7" s="249" t="s">
        <v>12</v>
      </c>
      <c r="I7" s="252" t="s">
        <v>13</v>
      </c>
      <c r="J7" s="252" t="s">
        <v>14</v>
      </c>
    </row>
    <row r="8" spans="1:10" s="2" customFormat="1" ht="12.75">
      <c r="B8" s="270"/>
      <c r="C8" s="271"/>
      <c r="D8" s="249"/>
      <c r="E8" s="249" t="s">
        <v>15</v>
      </c>
      <c r="F8" s="249" t="s">
        <v>16</v>
      </c>
      <c r="G8" s="249"/>
      <c r="H8" s="249"/>
      <c r="I8" s="252"/>
      <c r="J8" s="252"/>
    </row>
    <row r="9" spans="1:10" s="2" customFormat="1" ht="12.75">
      <c r="B9" s="243"/>
      <c r="C9" s="272"/>
      <c r="D9" s="250"/>
      <c r="E9" s="254"/>
      <c r="F9" s="254"/>
      <c r="G9" s="250"/>
      <c r="H9" s="250"/>
      <c r="I9" s="253"/>
      <c r="J9" s="253"/>
    </row>
    <row r="10" spans="1:10" s="2" customFormat="1" ht="170.25" customHeight="1">
      <c r="B10" s="9" t="s">
        <v>17</v>
      </c>
      <c r="C10" s="81" t="s">
        <v>188</v>
      </c>
      <c r="D10" s="82" t="s">
        <v>263</v>
      </c>
      <c r="E10" s="11"/>
      <c r="F10" s="11"/>
      <c r="G10" s="84" t="s">
        <v>211</v>
      </c>
      <c r="H10" s="83">
        <v>1</v>
      </c>
      <c r="I10" s="78"/>
      <c r="J10" s="79">
        <f t="shared" ref="J10" si="0">H10*I10</f>
        <v>0</v>
      </c>
    </row>
    <row r="11" spans="1:10" s="2" customFormat="1" ht="12.75">
      <c r="B11" s="285" t="s">
        <v>0</v>
      </c>
      <c r="C11" s="286"/>
      <c r="D11" s="286"/>
      <c r="E11" s="286"/>
      <c r="F11" s="286"/>
      <c r="G11" s="286"/>
      <c r="H11" s="286"/>
      <c r="I11" s="287"/>
      <c r="J11" s="128">
        <f>SUM(J10:J10)</f>
        <v>0</v>
      </c>
    </row>
    <row r="12" spans="1:10" s="2" customFormat="1" ht="44.25" customHeight="1">
      <c r="B12" s="129" t="s">
        <v>1</v>
      </c>
      <c r="C12" s="289" t="s">
        <v>2</v>
      </c>
      <c r="D12" s="290"/>
      <c r="E12" s="290"/>
      <c r="F12" s="290"/>
      <c r="G12" s="290"/>
      <c r="H12" s="290"/>
      <c r="I12" s="290"/>
      <c r="J12" s="290"/>
    </row>
    <row r="13" spans="1:10" s="2" customFormat="1" ht="44.25" customHeight="1">
      <c r="B13" s="3" t="s">
        <v>3</v>
      </c>
      <c r="C13" s="263" t="s">
        <v>4</v>
      </c>
      <c r="D13" s="268"/>
      <c r="E13" s="268"/>
      <c r="F13" s="268"/>
      <c r="G13" s="268"/>
      <c r="H13" s="268"/>
      <c r="I13" s="268"/>
      <c r="J13" s="268"/>
    </row>
    <row r="15" spans="1:10" s="38" customFormat="1" ht="11.25" customHeight="1">
      <c r="A15" s="21"/>
      <c r="B15" s="21" t="s">
        <v>24</v>
      </c>
      <c r="C15" s="4"/>
      <c r="D15" s="4"/>
      <c r="E15" s="4"/>
      <c r="F15" s="4"/>
      <c r="G15" s="4"/>
      <c r="H15" s="4"/>
      <c r="I15" s="4"/>
      <c r="J15" s="4"/>
    </row>
    <row r="16" spans="1:10" s="38" customFormat="1" ht="15" customHeight="1">
      <c r="A16" s="22"/>
      <c r="B16" s="22"/>
      <c r="C16" s="41"/>
      <c r="D16" s="23"/>
      <c r="E16" s="23"/>
      <c r="F16" s="23"/>
      <c r="G16" s="19"/>
      <c r="H16" s="19"/>
      <c r="I16" s="19"/>
      <c r="J16" s="41"/>
    </row>
    <row r="17" spans="2:13" s="138" customFormat="1" ht="34.5" customHeight="1">
      <c r="B17" s="54" t="s">
        <v>17</v>
      </c>
      <c r="C17" s="288" t="s">
        <v>53</v>
      </c>
      <c r="D17" s="288"/>
      <c r="E17" s="288"/>
      <c r="F17" s="288"/>
      <c r="G17" s="288"/>
      <c r="H17" s="288"/>
      <c r="I17" s="139"/>
      <c r="J17" s="139"/>
      <c r="K17" s="140"/>
      <c r="L17" s="140"/>
      <c r="M17" s="140"/>
    </row>
    <row r="18" spans="2:13" s="138" customFormat="1" ht="15.75" customHeight="1">
      <c r="B18" s="54" t="s">
        <v>18</v>
      </c>
      <c r="C18" s="141" t="s">
        <v>54</v>
      </c>
      <c r="D18" s="141"/>
      <c r="E18" s="141"/>
      <c r="F18" s="141"/>
      <c r="G18" s="141"/>
      <c r="H18" s="141"/>
      <c r="I18" s="141"/>
      <c r="J18" s="141"/>
    </row>
    <row r="19" spans="2:13" s="138" customFormat="1" ht="15.75" customHeight="1">
      <c r="B19" s="54"/>
      <c r="C19" s="141" t="s">
        <v>34</v>
      </c>
      <c r="D19" s="141"/>
      <c r="E19" s="141"/>
      <c r="F19" s="141"/>
      <c r="G19" s="141"/>
      <c r="H19" s="141"/>
      <c r="I19" s="141"/>
      <c r="J19" s="141"/>
    </row>
    <row r="20" spans="2:13" s="138" customFormat="1" ht="15.75" customHeight="1">
      <c r="B20" s="54"/>
      <c r="C20" s="141" t="s">
        <v>123</v>
      </c>
      <c r="D20" s="141"/>
      <c r="E20" s="141"/>
      <c r="F20" s="141"/>
      <c r="G20" s="141"/>
      <c r="H20" s="141"/>
      <c r="I20" s="141"/>
      <c r="J20" s="141"/>
    </row>
    <row r="21" spans="2:13" s="138" customFormat="1" ht="15.75" customHeight="1">
      <c r="B21" s="54"/>
      <c r="C21" s="141" t="s">
        <v>35</v>
      </c>
      <c r="D21" s="141"/>
      <c r="E21" s="141"/>
      <c r="F21" s="141"/>
      <c r="G21" s="141"/>
      <c r="H21" s="141"/>
      <c r="I21" s="141"/>
      <c r="J21" s="141"/>
    </row>
    <row r="22" spans="2:13" s="138" customFormat="1" ht="15.75" customHeight="1">
      <c r="B22" s="54"/>
      <c r="C22" s="141" t="s">
        <v>55</v>
      </c>
      <c r="D22" s="141"/>
      <c r="E22" s="141"/>
      <c r="F22" s="141"/>
      <c r="G22" s="141"/>
      <c r="H22" s="141"/>
      <c r="I22" s="141"/>
      <c r="J22" s="141"/>
    </row>
    <row r="23" spans="2:13" s="138" customFormat="1" ht="15.75" customHeight="1">
      <c r="B23" s="54"/>
      <c r="C23" s="141" t="s">
        <v>170</v>
      </c>
      <c r="D23" s="141"/>
      <c r="E23" s="141"/>
      <c r="F23" s="141"/>
      <c r="G23" s="141"/>
      <c r="H23" s="141"/>
      <c r="I23" s="141"/>
      <c r="J23" s="141"/>
    </row>
    <row r="24" spans="2:13" s="138" customFormat="1" ht="15.75" customHeight="1">
      <c r="B24" s="54"/>
      <c r="C24" s="141" t="s">
        <v>57</v>
      </c>
      <c r="D24" s="141"/>
      <c r="E24" s="141"/>
      <c r="F24" s="141"/>
      <c r="G24" s="141"/>
      <c r="H24" s="141"/>
      <c r="I24" s="141"/>
      <c r="J24" s="141"/>
    </row>
    <row r="25" spans="2:13" s="138" customFormat="1" ht="15.75" customHeight="1">
      <c r="B25" s="54"/>
      <c r="C25" s="141" t="s">
        <v>187</v>
      </c>
      <c r="D25" s="141"/>
      <c r="E25" s="141"/>
      <c r="F25" s="141"/>
      <c r="G25" s="141"/>
      <c r="H25" s="141"/>
      <c r="I25" s="141"/>
      <c r="J25" s="141"/>
    </row>
    <row r="26" spans="2:13" s="138" customFormat="1" ht="42.75" customHeight="1">
      <c r="B26" s="54" t="s">
        <v>19</v>
      </c>
      <c r="C26" s="288" t="s">
        <v>124</v>
      </c>
      <c r="D26" s="288"/>
      <c r="E26" s="288"/>
      <c r="F26" s="288"/>
      <c r="G26" s="288"/>
      <c r="H26" s="288"/>
      <c r="I26" s="141"/>
      <c r="J26" s="141"/>
    </row>
    <row r="27" spans="2:13" s="138" customFormat="1" ht="12.75">
      <c r="B27" s="54" t="s">
        <v>20</v>
      </c>
      <c r="C27" s="142" t="s">
        <v>37</v>
      </c>
      <c r="D27" s="142" t="s">
        <v>44</v>
      </c>
    </row>
    <row r="28" spans="2:13" s="38" customFormat="1" ht="15.75" customHeight="1">
      <c r="B28" s="54"/>
      <c r="I28" s="19"/>
      <c r="J28" s="39"/>
    </row>
    <row r="29" spans="2:13" s="38" customFormat="1" ht="15.75" customHeight="1">
      <c r="B29" s="54"/>
      <c r="I29" s="19"/>
      <c r="J29" s="39"/>
    </row>
    <row r="30" spans="2:13" s="38" customFormat="1" ht="15.75" customHeight="1">
      <c r="B30" s="54"/>
      <c r="C30" s="39"/>
      <c r="D30" s="23"/>
      <c r="E30" s="23"/>
      <c r="F30" s="23"/>
      <c r="G30" s="19"/>
      <c r="H30" s="19"/>
      <c r="I30" s="19"/>
      <c r="J30" s="39"/>
    </row>
    <row r="31" spans="2:13" s="38" customFormat="1" ht="15.75" customHeight="1">
      <c r="B31" s="54"/>
      <c r="C31" s="39"/>
      <c r="D31" s="23"/>
      <c r="E31" s="23"/>
      <c r="F31" s="23"/>
      <c r="G31" s="19"/>
      <c r="H31" s="19"/>
      <c r="I31" s="19"/>
      <c r="J31" s="39"/>
    </row>
  </sheetData>
  <mergeCells count="19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B11:I11"/>
    <mergeCell ref="C17:H17"/>
    <mergeCell ref="C26:H26"/>
    <mergeCell ref="C13:J13"/>
    <mergeCell ref="C12:J12"/>
  </mergeCells>
  <pageMargins left="0.7" right="0.7" top="0.75" bottom="0.75" header="0.3" footer="0.3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2</vt:i4>
      </vt:variant>
    </vt:vector>
  </HeadingPairs>
  <TitlesOfParts>
    <vt:vector size="17" baseType="lpstr">
      <vt:lpstr>Suma</vt:lpstr>
      <vt:lpstr>Część 01</vt:lpstr>
      <vt:lpstr>Część 02</vt:lpstr>
      <vt:lpstr>Część 03</vt:lpstr>
      <vt:lpstr>Część 04</vt:lpstr>
      <vt:lpstr>Część 05</vt:lpstr>
      <vt:lpstr>Arkusz1</vt:lpstr>
      <vt:lpstr>Część 06</vt:lpstr>
      <vt:lpstr>Część 07</vt:lpstr>
      <vt:lpstr>Część 08</vt:lpstr>
      <vt:lpstr>Część 09</vt:lpstr>
      <vt:lpstr>Część 10</vt:lpstr>
      <vt:lpstr>Część 11</vt:lpstr>
      <vt:lpstr>Część 12</vt:lpstr>
      <vt:lpstr>Część 13</vt:lpstr>
      <vt:lpstr>'Część 01'!Obszar_wydruku</vt:lpstr>
      <vt:lpstr>'Część 05'!Obszar_wydruku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Błach</dc:creator>
  <cp:lastModifiedBy>Sylwia Paździerko</cp:lastModifiedBy>
  <cp:lastPrinted>2023-11-15T11:45:31Z</cp:lastPrinted>
  <dcterms:created xsi:type="dcterms:W3CDTF">2022-05-19T07:08:26Z</dcterms:created>
  <dcterms:modified xsi:type="dcterms:W3CDTF">2025-02-27T12:10:14Z</dcterms:modified>
</cp:coreProperties>
</file>