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anowski\Desktop\DI_22_2025 zieleń CZ. II\"/>
    </mc:Choice>
  </mc:AlternateContent>
  <xr:revisionPtr revIDLastSave="0" documentId="13_ncr:1_{1CFBF8E3-B02C-47E6-9A6C-331C3ADF23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_22_2025 FC" sheetId="1" r:id="rId1"/>
  </sheets>
  <definedNames>
    <definedName name="_xlnm.Print_Area" localSheetId="0">'DI_22_2025 FC'!$A$1:$J$40</definedName>
  </definedNames>
  <calcPr calcId="191029" fullPrecision="0"/>
</workbook>
</file>

<file path=xl/calcChain.xml><?xml version="1.0" encoding="utf-8"?>
<calcChain xmlns="http://schemas.openxmlformats.org/spreadsheetml/2006/main">
  <c r="H11" i="1" l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/>
  <c r="H18" i="1"/>
  <c r="J18" i="1" s="1"/>
  <c r="H19" i="1"/>
  <c r="J19" i="1"/>
  <c r="H20" i="1"/>
  <c r="J20" i="1" s="1"/>
  <c r="H21" i="1"/>
  <c r="J21" i="1" s="1"/>
  <c r="H22" i="1"/>
  <c r="J22" i="1" s="1"/>
  <c r="H23" i="1"/>
  <c r="J23" i="1" s="1"/>
  <c r="H24" i="1"/>
  <c r="J24" i="1" s="1"/>
  <c r="H25" i="1"/>
  <c r="H26" i="1"/>
  <c r="J26" i="1" s="1"/>
  <c r="I29" i="1" l="1"/>
  <c r="H27" i="1"/>
  <c r="J25" i="1"/>
  <c r="H30" i="1" s="1"/>
  <c r="I28" i="1"/>
</calcChain>
</file>

<file path=xl/sharedStrings.xml><?xml version="1.0" encoding="utf-8"?>
<sst xmlns="http://schemas.openxmlformats.org/spreadsheetml/2006/main" count="72" uniqueCount="59">
  <si>
    <t>Lp.</t>
  </si>
  <si>
    <t>Element rozliczeniowy :</t>
  </si>
  <si>
    <t>Warunki realizacji / Zakres</t>
  </si>
  <si>
    <t>Jednostka miary       [j.m.]</t>
  </si>
  <si>
    <t>Ilość jednostek</t>
  </si>
  <si>
    <t>Cena jedn. netto  [zł/j.m.]</t>
  </si>
  <si>
    <t>Stawka Vat [%]</t>
  </si>
  <si>
    <t>1.1</t>
  </si>
  <si>
    <t>Utrzymanie terenu zielonego pasa drogowego poprzez wykonanie koszenia  wraz z wywozem i utylizacją opadów na wysypisku  na koszt Wykonawcy.  Wykonanie koszenia musi zastać poprzedzone zebraniem nieczystości. Wysokość skoszonej trawy nie może wynosić więcej niż 5-6 cm od podłoża.</t>
  </si>
  <si>
    <t>1.2</t>
  </si>
  <si>
    <t>1.3</t>
  </si>
  <si>
    <t>1.4</t>
  </si>
  <si>
    <t>1.5</t>
  </si>
  <si>
    <t>m2</t>
  </si>
  <si>
    <t>Utrzymanie terenu zielonego pasa drogowego poprzez wykonanie odmłodzenia i prześwietlenia krzewów.</t>
  </si>
  <si>
    <t xml:space="preserve">szt. </t>
  </si>
  <si>
    <r>
      <t xml:space="preserve">Utrzymanie terenu zielonego pasa drogowego poprzez wykonanie uzupełniających nasadzeń krzewów w żywopłotach. 
                                             </t>
    </r>
    <r>
      <rPr>
        <b/>
        <strike/>
        <sz val="12"/>
        <color rgb="FF000000"/>
        <rFont val="Arial"/>
        <family val="2"/>
        <charset val="238"/>
      </rPr>
      <t xml:space="preserve">
</t>
    </r>
  </si>
  <si>
    <t xml:space="preserve">Realizacja na podstawie typowania prac przez Inspektora nadzoru. Nasadzenia uzupełniające żywopłotów wykonać krzewami gatunku liguster. Zakres prac obejmuje: przygotowanie miejsca nasadzenia, zakup i dostwę krzewów, nasadzenie wraz z pielęgnacją. </t>
  </si>
  <si>
    <t>szt.</t>
  </si>
  <si>
    <t>Utrzymanie terenu zielonego pasa drogowego poprzez pielenie ( odchwaszczenie) żywopłotów wraz z wywozem i utylizacją odpadów  na wysypisku  na koszt Wykonawcy.</t>
  </si>
  <si>
    <t>m²</t>
  </si>
  <si>
    <t xml:space="preserve">Utrzymanie terenu zielonego pasa drogowego poprzez formowanie żywopłotów wraz z wywozem i utylizacją odpadów  na wysypisku  na koszt Wykonawcy.
             </t>
  </si>
  <si>
    <t>Oczyszczanie terenu zielonego pasa drogowego poprzez wykonanie grabienia i  zebrania liści  wraz z wywozem i utylizacją opadów na wysypisku  na koszt Wykonawcy.</t>
  </si>
  <si>
    <t>Realizacja  na podstawie typowania prac przez Inspektora nadzoru</t>
  </si>
  <si>
    <t xml:space="preserve">Realizacja   na podstawie typowania prac przez Inspektora nadzoru. Zakres czynności obejmuje: wykonanie w miejscach stwierdzonych ubytków trawników.  Dowóz humusu oraz rozplantowanie  humusu na gr.5 cm, zebranie kamieni, gruzu i innych nieczystości, przekopanie gleby na głębokość 15-20 cm, wyrównanie powierzchni, rozrzucenie nawozów mineralnych w dawce  wg zaleceń producenta. Zagrabienie  terenu,  wałowanie,  wysianie nasion 4kg/100m2,   przykrycie nasion   za   pomocą  grabi  lub  wału  oraz  podlanie. Pielęgnacja do momentu wzrostu trawy na 10 cm.  Zakup i dostawa materiałów na koszt Wykonawcy.  </t>
  </si>
  <si>
    <t>Utrzymanie terenu zielonego pasa drogowego poprzez usunięcie samosiewów i odrostów przy drzewach wraz z wywozem i utylizacją odpadów  na wysypisku  na koszt Wykonawcy</t>
  </si>
  <si>
    <t>Realizacja   na podstawie typowania prac przez Inspektora nadzoru</t>
  </si>
  <si>
    <t>Razem wartość netto [zł]</t>
  </si>
  <si>
    <t>-</t>
  </si>
  <si>
    <t>Uwaga: Ceny jednostkowe i wartości należy podawać z dokładnością  do 1 grosza</t>
  </si>
  <si>
    <t>Podatek VAT (8) % [zł]</t>
  </si>
  <si>
    <t>Razem wartość brutto [zł]</t>
  </si>
  <si>
    <t xml:space="preserve">podpis Wykonawcy </t>
  </si>
  <si>
    <t>Utrzymanie terenu zielonego pasa drogowego  w obrębie krawężników i obrzeży  poprzez usuwanie darni traw  wraz z wywozem i utylizacją odpadów  na wysypisku  na koszt Wykonawcy.</t>
  </si>
  <si>
    <t>m</t>
  </si>
  <si>
    <t xml:space="preserve">Przycinanie i formowanie żywopłotów  na podstawie typowania prac przez Inspektora nadzoru. </t>
  </si>
  <si>
    <t>Utrzymanie terenu zielonego pasa drogowego poprzez wykonanie odtworzenie tarwnika o pow. do 0,5 m2</t>
  </si>
  <si>
    <t xml:space="preserve"> Realizacja na podstawie typowania prac przez inspektora nadzoru. </t>
  </si>
  <si>
    <t>Wartość brutto [zł]</t>
  </si>
  <si>
    <t>Wartość netto                           [zł]</t>
  </si>
  <si>
    <t>Montaż słupków w gruncie na wyraźne typowanie Zamawiającego</t>
  </si>
  <si>
    <t>Podatek VAT (23) % [zł]</t>
  </si>
  <si>
    <t>1.6</t>
  </si>
  <si>
    <t>Cięcie odmładzające polega na silnym przycięciu całej korony lub kilku najstarszych pędów, położonych na obwodzie krzewu  i odtworzeniu korony z nowych pędów, wyrastających poniżej cięcia</t>
  </si>
  <si>
    <t>Konserwacja, naprawa i remont uszkodzonych ławek z uzupełnieniem uszkodzonych elementów i wymianą desek.</t>
  </si>
  <si>
    <t>szt</t>
  </si>
  <si>
    <t>Naprawa-remont ławek</t>
  </si>
  <si>
    <t>„Utrzymanie zieleni  w pasach drogowych w 2025 r. na terenie m. Legnicy” – CZĘŚĆ II</t>
  </si>
  <si>
    <r>
      <t>1.1</t>
    </r>
    <r>
      <rPr>
        <b/>
        <sz val="7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Arial"/>
        <family val="2"/>
        <charset val="238"/>
      </rPr>
      <t>Etap</t>
    </r>
    <r>
      <rPr>
        <b/>
        <sz val="12"/>
        <color rgb="FF000000"/>
        <rFont val="Arial"/>
        <family val="2"/>
        <charset val="238"/>
      </rPr>
      <t xml:space="preserve"> I</t>
    </r>
    <r>
      <rPr>
        <sz val="12"/>
        <color rgb="FF000000"/>
        <rFont val="Arial"/>
        <family val="2"/>
        <charset val="238"/>
      </rPr>
      <t xml:space="preserve"> – koszenie ulic zgodnie z wykazem  I wg Tabeli  obszar 292 577,00m</t>
    </r>
    <r>
      <rPr>
        <vertAlign val="superscript"/>
        <sz val="12"/>
        <color rgb="FF000000"/>
        <rFont val="Arial"/>
        <family val="2"/>
        <charset val="238"/>
      </rPr>
      <t>2</t>
    </r>
    <r>
      <rPr>
        <sz val="12"/>
        <color rgb="FF000000"/>
        <rFont val="Arial"/>
        <family val="2"/>
        <charset val="238"/>
      </rPr>
      <t xml:space="preserve">, okres </t>
    </r>
    <r>
      <rPr>
        <b/>
        <sz val="12"/>
        <color rgb="FF000000"/>
        <rFont val="Arial"/>
        <family val="2"/>
        <charset val="238"/>
      </rPr>
      <t>1 maj – 15 czerwiec.</t>
    </r>
  </si>
  <si>
    <r>
      <t>1.5</t>
    </r>
    <r>
      <rPr>
        <b/>
        <sz val="7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Etap </t>
    </r>
    <r>
      <rPr>
        <b/>
        <sz val="12"/>
        <color rgb="FF000000"/>
        <rFont val="Arial"/>
        <family val="2"/>
        <charset val="238"/>
      </rPr>
      <t xml:space="preserve">V - </t>
    </r>
    <r>
      <rPr>
        <sz val="12"/>
        <color rgb="FF000000"/>
        <rFont val="Arial"/>
        <family val="2"/>
        <charset val="238"/>
      </rPr>
      <t>koszenie ulic zgodnie z wykazem  V  wg Tabeli obszar 122 875,00m2</t>
    </r>
    <r>
      <rPr>
        <b/>
        <sz val="12"/>
        <color rgb="FF000000"/>
        <rFont val="Arial"/>
        <family val="2"/>
        <charset val="238"/>
      </rPr>
      <t xml:space="preserve">,  </t>
    </r>
    <r>
      <rPr>
        <sz val="12"/>
        <color rgb="FF000000"/>
        <rFont val="Arial"/>
        <family val="2"/>
        <charset val="238"/>
      </rPr>
      <t>okres</t>
    </r>
    <r>
      <rPr>
        <b/>
        <sz val="12"/>
        <color rgb="FF000000"/>
        <rFont val="Arial"/>
        <family val="2"/>
        <charset val="238"/>
      </rPr>
      <t xml:space="preserve"> 1 październik – 30 listopad.</t>
    </r>
  </si>
  <si>
    <t>FORMULARZ CENOWY  - CZĘŚĆ II</t>
  </si>
  <si>
    <r>
      <rPr>
        <b/>
        <sz val="12"/>
        <color rgb="FF000000"/>
        <rFont val="Arial"/>
        <family val="2"/>
        <charset val="238"/>
      </rPr>
      <t>1.2</t>
    </r>
    <r>
      <rPr>
        <sz val="12"/>
        <color rgb="FF000000"/>
        <rFont val="Arial"/>
        <family val="2"/>
        <charset val="238"/>
      </rPr>
      <t xml:space="preserve"> Etap II – koszenie ulic zgodnie z wykazem  II wg Tabeli  , obszar  166 513,00m2, okres</t>
    </r>
    <r>
      <rPr>
        <b/>
        <sz val="12"/>
        <color rgb="FF000000"/>
        <rFont val="Arial"/>
        <family val="2"/>
        <charset val="238"/>
      </rPr>
      <t xml:space="preserve"> 16 czerwiec – 15 lipiec</t>
    </r>
  </si>
  <si>
    <r>
      <rPr>
        <b/>
        <sz val="12"/>
        <color rgb="FF000000"/>
        <rFont val="Arial"/>
        <family val="2"/>
        <charset val="238"/>
      </rPr>
      <t xml:space="preserve">1.3 </t>
    </r>
    <r>
      <rPr>
        <sz val="12"/>
        <color rgb="FF000000"/>
        <rFont val="Arial"/>
        <family val="2"/>
        <charset val="238"/>
      </rPr>
      <t xml:space="preserve">	Etap</t>
    </r>
    <r>
      <rPr>
        <b/>
        <sz val="12"/>
        <color rgb="FF000000"/>
        <rFont val="Arial"/>
        <family val="2"/>
        <charset val="238"/>
      </rPr>
      <t xml:space="preserve"> III</t>
    </r>
    <r>
      <rPr>
        <sz val="12"/>
        <color rgb="FF000000"/>
        <rFont val="Arial"/>
        <family val="2"/>
        <charset val="238"/>
      </rPr>
      <t xml:space="preserve"> – koszenie ulic zgodnie z wykazem  III  wg Tabeli  , obszar  263 743,00 m2, okres </t>
    </r>
    <r>
      <rPr>
        <b/>
        <sz val="12"/>
        <color rgb="FF000000"/>
        <rFont val="Arial"/>
        <family val="2"/>
        <charset val="238"/>
      </rPr>
      <t>16 lipiec – 15 sierpień.</t>
    </r>
  </si>
  <si>
    <r>
      <rPr>
        <b/>
        <sz val="12"/>
        <color rgb="FF000000"/>
        <rFont val="Arial"/>
        <family val="2"/>
        <charset val="238"/>
      </rPr>
      <t xml:space="preserve">1.4 </t>
    </r>
    <r>
      <rPr>
        <sz val="12"/>
        <color rgb="FF000000"/>
        <rFont val="Arial"/>
        <family val="2"/>
        <charset val="238"/>
      </rPr>
      <t xml:space="preserve">Etap IV - koszenie ulic zgodnie z wykazem  IV  wg Tabeli obszar 292 577,00m2,  okres </t>
    </r>
    <r>
      <rPr>
        <b/>
        <sz val="12"/>
        <color rgb="FF000000"/>
        <rFont val="Arial"/>
        <family val="2"/>
        <charset val="238"/>
      </rPr>
      <t>16 sierpień – 30 wrzesień.</t>
    </r>
  </si>
  <si>
    <r>
      <rPr>
        <b/>
        <sz val="12"/>
        <color rgb="FF000000"/>
        <rFont val="Arial"/>
        <family val="2"/>
        <charset val="238"/>
      </rPr>
      <t>1.6</t>
    </r>
    <r>
      <rPr>
        <sz val="12"/>
        <color rgb="FF000000"/>
        <rFont val="Arial"/>
        <family val="2"/>
        <charset val="238"/>
      </rPr>
      <t xml:space="preserve">	Koszenie na dodatkowe typowanie, w zależności od potrzeb, na wskazanie Zamawiającego, obszar 20 000 m2</t>
    </r>
  </si>
  <si>
    <t>Wykonawca:</t>
  </si>
  <si>
    <t>Data sporządzenia:</t>
  </si>
  <si>
    <t>słownie wartość brutto zł: …..............................................................................................................  ../100</t>
  </si>
  <si>
    <t>zał. nr 4 do SWZ DI/22/25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</si>
</sst>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&quot; &quot;#,##0.00&quot;    &quot;;&quot;-&quot;#,##0.00&quot;    &quot;;&quot; -&quot;00&quot;    &quot;;&quot; &quot;@&quot; &quot;"/>
    <numFmt numFmtId="166" formatCode="#,##0.00&quot; &quot;[$zł-415]"/>
    <numFmt numFmtId="167" formatCode="#,##0.00&quot; &quot;[$zł-415];[Red]&quot;-&quot;#,##0.00&quot; &quot;[$zł-415]"/>
  </numFmts>
  <fonts count="17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trike/>
      <sz val="12"/>
      <color rgb="FF000000"/>
      <name val="Arial"/>
      <family val="2"/>
      <charset val="238"/>
    </font>
    <font>
      <sz val="13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trike/>
      <sz val="13"/>
      <color rgb="FFFF0000"/>
      <name val="Calibri"/>
      <family val="2"/>
      <charset val="238"/>
    </font>
    <font>
      <sz val="8"/>
      <name val="Arial"/>
      <family val="2"/>
      <charset val="238"/>
    </font>
    <font>
      <b/>
      <sz val="7"/>
      <color rgb="FF000000"/>
      <name val="Times New Roman"/>
      <family val="1"/>
      <charset val="238"/>
    </font>
    <font>
      <vertAlign val="superscript"/>
      <sz val="12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5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3F3F3F"/>
      </right>
      <top/>
      <bottom style="thin">
        <color rgb="FF3F3F3F"/>
      </bottom>
      <diagonal/>
    </border>
    <border>
      <left style="medium">
        <color rgb="FF000000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Border="0" applyProtection="0"/>
    <xf numFmtId="164" fontId="2" fillId="2" borderId="1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7" fontId="4" fillId="0" borderId="0" applyBorder="0" applyProtection="0"/>
  </cellStyleXfs>
  <cellXfs count="128">
    <xf numFmtId="0" fontId="0" fillId="0" borderId="0" xfId="0"/>
    <xf numFmtId="164" fontId="1" fillId="0" borderId="0" xfId="1"/>
    <xf numFmtId="164" fontId="8" fillId="2" borderId="2" xfId="1" applyFont="1" applyFill="1" applyBorder="1" applyAlignment="1">
      <alignment horizontal="center" vertical="center" wrapText="1"/>
    </xf>
    <xf numFmtId="164" fontId="8" fillId="2" borderId="3" xfId="1" applyFont="1" applyFill="1" applyBorder="1" applyAlignment="1">
      <alignment horizontal="center" vertical="center" wrapText="1"/>
    </xf>
    <xf numFmtId="164" fontId="8" fillId="7" borderId="2" xfId="1" applyFont="1" applyFill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left" vertical="center" wrapText="1"/>
    </xf>
    <xf numFmtId="164" fontId="9" fillId="0" borderId="2" xfId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right" vertical="center" wrapText="1"/>
    </xf>
    <xf numFmtId="165" fontId="9" fillId="0" borderId="3" xfId="1" applyNumberFormat="1" applyFont="1" applyBorder="1" applyAlignment="1">
      <alignment horizontal="right" vertical="center" wrapText="1"/>
    </xf>
    <xf numFmtId="9" fontId="9" fillId="0" borderId="2" xfId="1" applyNumberFormat="1" applyFont="1" applyBorder="1" applyAlignment="1">
      <alignment horizontal="center" vertical="center"/>
    </xf>
    <xf numFmtId="164" fontId="9" fillId="0" borderId="3" xfId="1" applyFont="1" applyBorder="1" applyAlignment="1">
      <alignment horizontal="left" vertical="center" wrapText="1"/>
    </xf>
    <xf numFmtId="164" fontId="8" fillId="0" borderId="5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164" fontId="8" fillId="0" borderId="6" xfId="1" applyFont="1" applyBorder="1" applyAlignment="1">
      <alignment horizontal="center" vertical="center" wrapText="1"/>
    </xf>
    <xf numFmtId="164" fontId="8" fillId="0" borderId="6" xfId="1" applyFont="1" applyBorder="1" applyAlignment="1">
      <alignment horizontal="left" vertical="center" wrapText="1"/>
    </xf>
    <xf numFmtId="9" fontId="9" fillId="0" borderId="5" xfId="1" applyNumberFormat="1" applyFont="1" applyBorder="1" applyAlignment="1">
      <alignment horizontal="center" vertical="center"/>
    </xf>
    <xf numFmtId="164" fontId="9" fillId="0" borderId="0" xfId="1" applyFont="1" applyAlignment="1">
      <alignment vertical="center"/>
    </xf>
    <xf numFmtId="164" fontId="8" fillId="0" borderId="0" xfId="1" applyFont="1" applyAlignment="1">
      <alignment horizontal="right" vertical="center" wrapText="1"/>
    </xf>
    <xf numFmtId="4" fontId="8" fillId="8" borderId="9" xfId="2" applyNumberFormat="1" applyFont="1" applyFill="1" applyBorder="1" applyAlignment="1">
      <alignment horizontal="right" vertical="center" wrapText="1"/>
    </xf>
    <xf numFmtId="164" fontId="9" fillId="0" borderId="5" xfId="1" applyFont="1" applyBorder="1" applyAlignment="1">
      <alignment horizontal="center" vertical="center"/>
    </xf>
    <xf numFmtId="4" fontId="8" fillId="8" borderId="11" xfId="2" applyNumberFormat="1" applyFont="1" applyFill="1" applyBorder="1" applyAlignment="1">
      <alignment horizontal="right" vertical="center" wrapText="1"/>
    </xf>
    <xf numFmtId="165" fontId="9" fillId="0" borderId="2" xfId="1" applyNumberFormat="1" applyFont="1" applyBorder="1" applyAlignment="1">
      <alignment horizontal="center" vertical="center"/>
    </xf>
    <xf numFmtId="166" fontId="8" fillId="0" borderId="4" xfId="1" applyNumberFormat="1" applyFont="1" applyBorder="1" applyAlignment="1">
      <alignment horizontal="right" vertical="center"/>
    </xf>
    <xf numFmtId="164" fontId="11" fillId="0" borderId="0" xfId="1" applyFont="1"/>
    <xf numFmtId="164" fontId="11" fillId="0" borderId="15" xfId="1" applyFont="1" applyBorder="1"/>
    <xf numFmtId="164" fontId="13" fillId="0" borderId="0" xfId="1" applyFont="1"/>
    <xf numFmtId="49" fontId="8" fillId="8" borderId="17" xfId="2" applyNumberFormat="1" applyFont="1" applyFill="1" applyBorder="1" applyAlignment="1">
      <alignment horizontal="center" vertical="center"/>
    </xf>
    <xf numFmtId="164" fontId="8" fillId="0" borderId="18" xfId="1" applyFont="1" applyBorder="1" applyAlignment="1">
      <alignment horizontal="center" vertical="center" wrapText="1"/>
    </xf>
    <xf numFmtId="164" fontId="8" fillId="0" borderId="18" xfId="1" applyFont="1" applyBorder="1" applyAlignment="1">
      <alignment horizontal="left" vertical="center" wrapText="1"/>
    </xf>
    <xf numFmtId="164" fontId="8" fillId="5" borderId="22" xfId="1" applyFont="1" applyFill="1" applyBorder="1" applyAlignment="1">
      <alignment horizontal="center" vertical="center" wrapText="1"/>
    </xf>
    <xf numFmtId="164" fontId="8" fillId="5" borderId="23" xfId="1" applyFont="1" applyFill="1" applyBorder="1" applyAlignment="1">
      <alignment horizontal="center" vertical="center" wrapText="1"/>
    </xf>
    <xf numFmtId="164" fontId="8" fillId="6" borderId="24" xfId="1" applyFont="1" applyFill="1" applyBorder="1" applyAlignment="1">
      <alignment horizontal="center" vertical="center" wrapText="1"/>
    </xf>
    <xf numFmtId="164" fontId="8" fillId="2" borderId="26" xfId="1" applyFont="1" applyFill="1" applyBorder="1" applyAlignment="1">
      <alignment horizontal="center" vertical="center" wrapText="1"/>
    </xf>
    <xf numFmtId="164" fontId="8" fillId="0" borderId="26" xfId="1" applyFont="1" applyBorder="1" applyAlignment="1">
      <alignment horizontal="center" vertical="center" wrapText="1"/>
    </xf>
    <xf numFmtId="165" fontId="9" fillId="0" borderId="27" xfId="1" applyNumberFormat="1" applyFont="1" applyBorder="1" applyAlignment="1">
      <alignment horizontal="right" vertical="center"/>
    </xf>
    <xf numFmtId="164" fontId="8" fillId="0" borderId="28" xfId="1" applyFont="1" applyBorder="1" applyAlignment="1">
      <alignment horizontal="center" vertical="center" wrapText="1"/>
    </xf>
    <xf numFmtId="164" fontId="8" fillId="0" borderId="29" xfId="1" applyFont="1" applyBorder="1" applyAlignment="1">
      <alignment horizontal="center" vertical="center" wrapText="1"/>
    </xf>
    <xf numFmtId="164" fontId="8" fillId="0" borderId="30" xfId="1" applyFont="1" applyBorder="1" applyAlignment="1">
      <alignment horizontal="center" vertical="center" wrapText="1"/>
    </xf>
    <xf numFmtId="164" fontId="8" fillId="8" borderId="32" xfId="2" applyFont="1" applyFill="1" applyBorder="1" applyAlignment="1">
      <alignment horizontal="center" vertical="center"/>
    </xf>
    <xf numFmtId="164" fontId="8" fillId="8" borderId="33" xfId="2" applyFont="1" applyFill="1" applyBorder="1" applyAlignment="1">
      <alignment horizontal="center" vertical="center"/>
    </xf>
    <xf numFmtId="164" fontId="1" fillId="0" borderId="0" xfId="1" applyAlignment="1">
      <alignment horizontal="right"/>
    </xf>
    <xf numFmtId="164" fontId="8" fillId="6" borderId="25" xfId="1" applyFont="1" applyFill="1" applyBorder="1" applyAlignment="1">
      <alignment horizontal="right" vertical="center" wrapText="1"/>
    </xf>
    <xf numFmtId="0" fontId="8" fillId="7" borderId="27" xfId="1" applyNumberFormat="1" applyFont="1" applyFill="1" applyBorder="1" applyAlignment="1">
      <alignment horizontal="right" vertical="center"/>
    </xf>
    <xf numFmtId="166" fontId="9" fillId="0" borderId="10" xfId="1" applyNumberFormat="1" applyFont="1" applyBorder="1" applyAlignment="1">
      <alignment horizontal="right" vertical="center"/>
    </xf>
    <xf numFmtId="164" fontId="1" fillId="0" borderId="0" xfId="1" applyAlignment="1">
      <alignment horizontal="right" vertical="center"/>
    </xf>
    <xf numFmtId="164" fontId="1" fillId="0" borderId="0" xfId="1" applyAlignment="1">
      <alignment vertical="center"/>
    </xf>
    <xf numFmtId="164" fontId="1" fillId="0" borderId="15" xfId="1" applyBorder="1" applyAlignment="1">
      <alignment vertical="center"/>
    </xf>
    <xf numFmtId="164" fontId="8" fillId="5" borderId="23" xfId="1" applyFont="1" applyFill="1" applyBorder="1" applyAlignment="1">
      <alignment horizontal="right" vertical="center" wrapText="1"/>
    </xf>
    <xf numFmtId="164" fontId="8" fillId="2" borderId="3" xfId="1" applyFont="1" applyFill="1" applyBorder="1" applyAlignment="1">
      <alignment horizontal="right" vertical="center" wrapText="1"/>
    </xf>
    <xf numFmtId="164" fontId="11" fillId="0" borderId="0" xfId="1" applyFont="1" applyAlignment="1">
      <alignment horizontal="right"/>
    </xf>
    <xf numFmtId="164" fontId="11" fillId="0" borderId="15" xfId="1" applyFont="1" applyBorder="1" applyAlignment="1">
      <alignment horizontal="right"/>
    </xf>
    <xf numFmtId="164" fontId="8" fillId="5" borderId="22" xfId="1" applyFont="1" applyFill="1" applyBorder="1" applyAlignment="1">
      <alignment horizontal="right" vertical="center" wrapText="1"/>
    </xf>
    <xf numFmtId="164" fontId="8" fillId="2" borderId="2" xfId="1" applyFont="1" applyFill="1" applyBorder="1" applyAlignment="1">
      <alignment horizontal="right" vertical="center" wrapText="1"/>
    </xf>
    <xf numFmtId="164" fontId="8" fillId="8" borderId="31" xfId="2" applyFont="1" applyFill="1" applyBorder="1" applyAlignment="1">
      <alignment horizontal="center" vertical="center"/>
    </xf>
    <xf numFmtId="164" fontId="8" fillId="8" borderId="35" xfId="2" applyFont="1" applyFill="1" applyBorder="1" applyAlignment="1">
      <alignment horizontal="center" vertical="center"/>
    </xf>
    <xf numFmtId="3" fontId="9" fillId="0" borderId="17" xfId="0" applyNumberFormat="1" applyFont="1" applyBorder="1" applyAlignment="1">
      <alignment vertical="center"/>
    </xf>
    <xf numFmtId="165" fontId="9" fillId="0" borderId="0" xfId="1" applyNumberFormat="1" applyFont="1" applyBorder="1" applyAlignment="1">
      <alignment horizontal="right" vertical="center" wrapText="1"/>
    </xf>
    <xf numFmtId="164" fontId="8" fillId="0" borderId="36" xfId="1" applyFont="1" applyBorder="1" applyAlignment="1">
      <alignment horizontal="center" vertical="center" wrapText="1"/>
    </xf>
    <xf numFmtId="164" fontId="8" fillId="0" borderId="37" xfId="1" applyFont="1" applyBorder="1" applyAlignment="1">
      <alignment horizontal="center" vertical="center" wrapText="1"/>
    </xf>
    <xf numFmtId="164" fontId="8" fillId="0" borderId="37" xfId="1" applyFont="1" applyBorder="1" applyAlignment="1">
      <alignment horizontal="left" vertical="center" wrapText="1"/>
    </xf>
    <xf numFmtId="164" fontId="9" fillId="0" borderId="38" xfId="1" applyFont="1" applyBorder="1" applyAlignment="1">
      <alignment horizontal="left" vertical="center" wrapText="1"/>
    </xf>
    <xf numFmtId="164" fontId="9" fillId="0" borderId="37" xfId="1" applyFont="1" applyBorder="1" applyAlignment="1">
      <alignment horizontal="center" vertical="center" wrapText="1"/>
    </xf>
    <xf numFmtId="9" fontId="9" fillId="0" borderId="37" xfId="1" applyNumberFormat="1" applyFont="1" applyBorder="1" applyAlignment="1">
      <alignment horizontal="center" vertical="center"/>
    </xf>
    <xf numFmtId="165" fontId="9" fillId="0" borderId="39" xfId="1" applyNumberFormat="1" applyFont="1" applyBorder="1" applyAlignment="1">
      <alignment horizontal="right" vertical="center"/>
    </xf>
    <xf numFmtId="2" fontId="9" fillId="0" borderId="5" xfId="1" applyNumberFormat="1" applyFont="1" applyBorder="1" applyAlignment="1">
      <alignment horizontal="center" vertical="center"/>
    </xf>
    <xf numFmtId="164" fontId="8" fillId="0" borderId="45" xfId="1" applyFont="1" applyBorder="1" applyAlignment="1">
      <alignment horizontal="center" vertical="center" wrapText="1"/>
    </xf>
    <xf numFmtId="164" fontId="8" fillId="0" borderId="46" xfId="1" applyFont="1" applyBorder="1" applyAlignment="1">
      <alignment horizontal="center" vertical="center" wrapText="1"/>
    </xf>
    <xf numFmtId="164" fontId="8" fillId="0" borderId="46" xfId="1" applyFont="1" applyBorder="1" applyAlignment="1">
      <alignment horizontal="left" vertical="center" wrapText="1"/>
    </xf>
    <xf numFmtId="164" fontId="9" fillId="0" borderId="46" xfId="1" applyFont="1" applyBorder="1" applyAlignment="1">
      <alignment horizontal="left" vertical="center" wrapText="1"/>
    </xf>
    <xf numFmtId="164" fontId="9" fillId="0" borderId="46" xfId="1" applyFont="1" applyBorder="1" applyAlignment="1">
      <alignment horizontal="center" vertical="center" wrapText="1"/>
    </xf>
    <xf numFmtId="165" fontId="9" fillId="0" borderId="46" xfId="1" applyNumberFormat="1" applyFont="1" applyBorder="1" applyAlignment="1">
      <alignment horizontal="right" vertical="center" wrapText="1"/>
    </xf>
    <xf numFmtId="9" fontId="9" fillId="0" borderId="46" xfId="1" applyNumberFormat="1" applyFont="1" applyBorder="1" applyAlignment="1">
      <alignment horizontal="center" vertical="center"/>
    </xf>
    <xf numFmtId="165" fontId="9" fillId="0" borderId="47" xfId="1" applyNumberFormat="1" applyFont="1" applyBorder="1" applyAlignment="1">
      <alignment horizontal="right" vertical="center"/>
    </xf>
    <xf numFmtId="165" fontId="9" fillId="8" borderId="0" xfId="2" applyNumberFormat="1" applyFont="1" applyFill="1" applyBorder="1" applyAlignment="1">
      <alignment horizontal="right" vertical="center" wrapText="1"/>
    </xf>
    <xf numFmtId="3" fontId="9" fillId="0" borderId="18" xfId="0" applyNumberFormat="1" applyFont="1" applyBorder="1" applyAlignment="1">
      <alignment vertical="center"/>
    </xf>
    <xf numFmtId="164" fontId="9" fillId="0" borderId="3" xfId="1" applyFont="1" applyBorder="1" applyAlignment="1">
      <alignment horizontal="center" vertical="center" wrapText="1"/>
    </xf>
    <xf numFmtId="165" fontId="9" fillId="0" borderId="49" xfId="1" applyNumberFormat="1" applyFont="1" applyBorder="1" applyAlignment="1">
      <alignment horizontal="right" vertical="center" wrapText="1"/>
    </xf>
    <xf numFmtId="3" fontId="9" fillId="0" borderId="48" xfId="0" applyNumberFormat="1" applyFont="1" applyBorder="1" applyAlignment="1">
      <alignment vertical="center"/>
    </xf>
    <xf numFmtId="164" fontId="8" fillId="0" borderId="34" xfId="1" applyFont="1" applyBorder="1" applyAlignment="1">
      <alignment horizontal="left" vertical="center" wrapText="1"/>
    </xf>
    <xf numFmtId="164" fontId="9" fillId="0" borderId="49" xfId="1" applyFont="1" applyBorder="1" applyAlignment="1">
      <alignment horizontal="center" vertical="center" wrapText="1"/>
    </xf>
    <xf numFmtId="164" fontId="9" fillId="0" borderId="34" xfId="1" applyFont="1" applyBorder="1" applyAlignment="1">
      <alignment horizontal="left" vertical="center" wrapText="1"/>
    </xf>
    <xf numFmtId="0" fontId="9" fillId="0" borderId="48" xfId="0" applyFont="1" applyBorder="1" applyAlignment="1">
      <alignment horizontal="justify" vertical="center"/>
    </xf>
    <xf numFmtId="165" fontId="9" fillId="0" borderId="37" xfId="1" applyNumberFormat="1" applyFont="1" applyBorder="1" applyAlignment="1">
      <alignment horizontal="right" vertical="center" wrapText="1"/>
    </xf>
    <xf numFmtId="164" fontId="8" fillId="0" borderId="50" xfId="1" applyFont="1" applyBorder="1" applyAlignment="1">
      <alignment horizontal="center" vertical="center" wrapText="1"/>
    </xf>
    <xf numFmtId="164" fontId="8" fillId="0" borderId="51" xfId="1" applyFont="1" applyBorder="1" applyAlignment="1">
      <alignment horizontal="center" vertical="center" wrapText="1"/>
    </xf>
    <xf numFmtId="164" fontId="8" fillId="0" borderId="51" xfId="1" applyFont="1" applyBorder="1" applyAlignment="1">
      <alignment horizontal="left" vertical="center" wrapText="1"/>
    </xf>
    <xf numFmtId="164" fontId="9" fillId="0" borderId="51" xfId="1" applyFont="1" applyBorder="1" applyAlignment="1">
      <alignment horizontal="left" vertical="center" wrapText="1"/>
    </xf>
    <xf numFmtId="164" fontId="9" fillId="0" borderId="51" xfId="1" applyFont="1" applyBorder="1" applyAlignment="1">
      <alignment horizontal="center" vertical="center" wrapText="1"/>
    </xf>
    <xf numFmtId="9" fontId="9" fillId="0" borderId="51" xfId="1" applyNumberFormat="1" applyFont="1" applyBorder="1" applyAlignment="1">
      <alignment horizontal="center" vertical="center"/>
    </xf>
    <xf numFmtId="165" fontId="9" fillId="0" borderId="52" xfId="1" applyNumberFormat="1" applyFont="1" applyBorder="1" applyAlignment="1">
      <alignment horizontal="right" vertical="center"/>
    </xf>
    <xf numFmtId="0" fontId="8" fillId="0" borderId="0" xfId="0" applyFont="1" applyAlignment="1">
      <alignment horizontal="justify" vertical="center"/>
    </xf>
    <xf numFmtId="164" fontId="9" fillId="8" borderId="1" xfId="2" applyFont="1" applyFill="1" applyAlignment="1">
      <alignment horizontal="center" vertical="center" wrapText="1"/>
    </xf>
    <xf numFmtId="164" fontId="8" fillId="8" borderId="1" xfId="2" applyFont="1" applyFill="1" applyAlignment="1">
      <alignment horizontal="center" vertical="center"/>
    </xf>
    <xf numFmtId="164" fontId="8" fillId="8" borderId="1" xfId="2" applyFont="1" applyFill="1" applyAlignment="1">
      <alignment horizontal="left" vertical="center" wrapText="1"/>
    </xf>
    <xf numFmtId="3" fontId="9" fillId="0" borderId="2" xfId="1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/>
    </xf>
    <xf numFmtId="3" fontId="9" fillId="0" borderId="5" xfId="1" applyNumberFormat="1" applyFont="1" applyBorder="1" applyAlignment="1">
      <alignment vertical="center" wrapText="1"/>
    </xf>
    <xf numFmtId="3" fontId="9" fillId="8" borderId="1" xfId="2" applyNumberFormat="1" applyFont="1" applyFill="1" applyAlignment="1">
      <alignment vertical="center" wrapText="1"/>
    </xf>
    <xf numFmtId="3" fontId="9" fillId="0" borderId="37" xfId="1" applyNumberFormat="1" applyFont="1" applyBorder="1" applyAlignment="1">
      <alignment vertical="center" wrapText="1"/>
    </xf>
    <xf numFmtId="3" fontId="9" fillId="0" borderId="51" xfId="1" applyNumberFormat="1" applyFont="1" applyBorder="1" applyAlignment="1">
      <alignment vertical="center" wrapText="1"/>
    </xf>
    <xf numFmtId="3" fontId="9" fillId="0" borderId="46" xfId="1" applyNumberFormat="1" applyFont="1" applyBorder="1" applyAlignment="1">
      <alignment vertical="center" wrapText="1"/>
    </xf>
    <xf numFmtId="164" fontId="8" fillId="0" borderId="26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left" vertical="center" wrapText="1"/>
    </xf>
    <xf numFmtId="164" fontId="8" fillId="0" borderId="3" xfId="1" applyFont="1" applyBorder="1" applyAlignment="1">
      <alignment horizontal="left" vertical="center" wrapText="1"/>
    </xf>
    <xf numFmtId="0" fontId="0" fillId="0" borderId="0" xfId="0"/>
    <xf numFmtId="164" fontId="5" fillId="0" borderId="0" xfId="1" applyFont="1" applyAlignment="1">
      <alignment horizontal="center"/>
    </xf>
    <xf numFmtId="164" fontId="6" fillId="3" borderId="40" xfId="1" applyFont="1" applyFill="1" applyBorder="1" applyAlignment="1">
      <alignment horizontal="center" vertical="center"/>
    </xf>
    <xf numFmtId="164" fontId="6" fillId="3" borderId="41" xfId="1" applyFont="1" applyFill="1" applyBorder="1" applyAlignment="1">
      <alignment horizontal="center" vertical="center"/>
    </xf>
    <xf numFmtId="164" fontId="6" fillId="3" borderId="42" xfId="1" applyFont="1" applyFill="1" applyBorder="1" applyAlignment="1">
      <alignment horizontal="center" vertical="center"/>
    </xf>
    <xf numFmtId="164" fontId="7" fillId="4" borderId="43" xfId="1" applyFont="1" applyFill="1" applyBorder="1" applyAlignment="1">
      <alignment horizontal="center" vertical="center" wrapText="1"/>
    </xf>
    <xf numFmtId="164" fontId="7" fillId="4" borderId="19" xfId="1" applyFont="1" applyFill="1" applyBorder="1" applyAlignment="1">
      <alignment horizontal="center" vertical="center" wrapText="1"/>
    </xf>
    <xf numFmtId="164" fontId="7" fillId="4" borderId="44" xfId="1" applyFont="1" applyFill="1" applyBorder="1" applyAlignment="1">
      <alignment horizontal="center" vertical="center" wrapText="1"/>
    </xf>
    <xf numFmtId="164" fontId="8" fillId="5" borderId="20" xfId="1" applyFont="1" applyFill="1" applyBorder="1" applyAlignment="1">
      <alignment horizontal="center" vertical="center" wrapText="1"/>
    </xf>
    <xf numFmtId="164" fontId="8" fillId="5" borderId="21" xfId="1" applyFont="1" applyFill="1" applyBorder="1" applyAlignment="1">
      <alignment horizontal="center" vertical="center" wrapText="1"/>
    </xf>
    <xf numFmtId="165" fontId="8" fillId="0" borderId="13" xfId="0" applyNumberFormat="1" applyFont="1" applyBorder="1" applyAlignment="1">
      <alignment vertical="center"/>
    </xf>
    <xf numFmtId="164" fontId="0" fillId="0" borderId="14" xfId="0" applyNumberFormat="1" applyBorder="1"/>
    <xf numFmtId="0" fontId="0" fillId="0" borderId="14" xfId="0" applyBorder="1"/>
    <xf numFmtId="164" fontId="8" fillId="0" borderId="0" xfId="1" applyFont="1" applyAlignment="1">
      <alignment horizontal="left" vertical="center"/>
    </xf>
    <xf numFmtId="164" fontId="12" fillId="0" borderId="16" xfId="1" applyFont="1" applyBorder="1" applyAlignment="1">
      <alignment horizontal="center"/>
    </xf>
    <xf numFmtId="164" fontId="8" fillId="0" borderId="7" xfId="1" applyFont="1" applyBorder="1" applyAlignment="1">
      <alignment horizontal="center" vertical="center" wrapText="1"/>
    </xf>
    <xf numFmtId="164" fontId="9" fillId="8" borderId="8" xfId="2" applyFont="1" applyFill="1" applyBorder="1" applyAlignment="1">
      <alignment horizontal="center" vertical="center" wrapText="1"/>
    </xf>
    <xf numFmtId="164" fontId="8" fillId="0" borderId="12" xfId="1" applyFont="1" applyBorder="1" applyAlignment="1">
      <alignment horizontal="center" vertical="center" wrapText="1"/>
    </xf>
    <xf numFmtId="164" fontId="1" fillId="0" borderId="0" xfId="1"/>
    <xf numFmtId="0" fontId="0" fillId="0" borderId="0" xfId="0" applyAlignment="1">
      <alignment horizontal="right"/>
    </xf>
    <xf numFmtId="164" fontId="8" fillId="0" borderId="17" xfId="1" applyFont="1" applyBorder="1" applyAlignment="1">
      <alignment horizontal="left" vertical="center" wrapText="1"/>
    </xf>
    <xf numFmtId="164" fontId="8" fillId="8" borderId="35" xfId="2" applyFont="1" applyFill="1" applyBorder="1" applyAlignment="1">
      <alignment horizontal="left" vertical="center" wrapText="1"/>
    </xf>
    <xf numFmtId="164" fontId="8" fillId="0" borderId="0" xfId="1" applyFont="1" applyAlignment="1">
      <alignment vertical="center"/>
    </xf>
  </cellXfs>
  <cellStyles count="7">
    <cellStyle name="Excel Built-in Normal" xfId="1" xr:uid="{00000000-0005-0000-0000-000000000000}"/>
    <cellStyle name="Excel Built-in Output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40"/>
  <sheetViews>
    <sheetView tabSelected="1" workbookViewId="0">
      <selection activeCell="H4" sqref="H4"/>
    </sheetView>
  </sheetViews>
  <sheetFormatPr defaultRowHeight="15" x14ac:dyDescent="0.25"/>
  <cols>
    <col min="1" max="1" width="12.625" style="1" customWidth="1"/>
    <col min="2" max="2" width="8.625" style="1" customWidth="1"/>
    <col min="3" max="3" width="46.25" style="1" customWidth="1"/>
    <col min="4" max="4" width="58" style="1" customWidth="1"/>
    <col min="5" max="5" width="14.5" style="1" customWidth="1"/>
    <col min="6" max="6" width="12.875" style="41" customWidth="1"/>
    <col min="7" max="7" width="12.125" style="41" customWidth="1"/>
    <col min="8" max="8" width="14.875" style="41" customWidth="1"/>
    <col min="9" max="9" width="17.25" style="46" customWidth="1"/>
    <col min="10" max="10" width="22.375" style="45" customWidth="1"/>
    <col min="11" max="11" width="12.875" style="1" customWidth="1"/>
    <col min="12" max="1022" width="8.125" style="1" customWidth="1"/>
    <col min="1023" max="1023" width="9" customWidth="1"/>
  </cols>
  <sheetData>
    <row r="1" spans="1:11" ht="18.75" customHeight="1" x14ac:dyDescent="0.25">
      <c r="C1" s="105"/>
      <c r="D1" s="105"/>
      <c r="E1" s="105"/>
      <c r="F1" s="105"/>
      <c r="G1" s="105"/>
      <c r="H1" s="105"/>
    </row>
    <row r="2" spans="1:11" ht="18.75" customHeight="1" x14ac:dyDescent="0.25">
      <c r="B2" s="123" t="s">
        <v>55</v>
      </c>
      <c r="C2" s="123"/>
      <c r="D2"/>
      <c r="E2"/>
      <c r="F2"/>
      <c r="G2"/>
      <c r="H2"/>
    </row>
    <row r="3" spans="1:11" ht="18.75" customHeight="1" x14ac:dyDescent="0.25">
      <c r="C3"/>
      <c r="D3"/>
      <c r="E3"/>
      <c r="F3"/>
      <c r="G3"/>
      <c r="H3" s="124" t="s">
        <v>58</v>
      </c>
      <c r="I3" s="124"/>
      <c r="J3" s="124"/>
    </row>
    <row r="4" spans="1:11" ht="18.75" customHeight="1" x14ac:dyDescent="0.25">
      <c r="C4"/>
      <c r="D4"/>
      <c r="E4"/>
      <c r="F4"/>
      <c r="G4"/>
      <c r="H4"/>
    </row>
    <row r="5" spans="1:11" ht="18.75" customHeight="1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</row>
    <row r="6" spans="1:11" ht="15.75" thickBot="1" x14ac:dyDescent="0.3"/>
    <row r="7" spans="1:11" ht="18" x14ac:dyDescent="0.25">
      <c r="A7" s="107" t="s">
        <v>50</v>
      </c>
      <c r="B7" s="108"/>
      <c r="C7" s="108"/>
      <c r="D7" s="108"/>
      <c r="E7" s="108"/>
      <c r="F7" s="108"/>
      <c r="G7" s="108"/>
      <c r="H7" s="108"/>
      <c r="I7" s="108"/>
      <c r="J7" s="109"/>
    </row>
    <row r="8" spans="1:11" ht="18.75" thickBot="1" x14ac:dyDescent="0.3">
      <c r="A8" s="110" t="s">
        <v>47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1" ht="43.35" customHeight="1" x14ac:dyDescent="0.25">
      <c r="A9" s="113" t="s">
        <v>0</v>
      </c>
      <c r="B9" s="114"/>
      <c r="C9" s="30" t="s">
        <v>1</v>
      </c>
      <c r="D9" s="31" t="s">
        <v>2</v>
      </c>
      <c r="E9" s="30" t="s">
        <v>3</v>
      </c>
      <c r="F9" s="52" t="s">
        <v>4</v>
      </c>
      <c r="G9" s="52" t="s">
        <v>5</v>
      </c>
      <c r="H9" s="48" t="s">
        <v>39</v>
      </c>
      <c r="I9" s="32" t="s">
        <v>6</v>
      </c>
      <c r="J9" s="42" t="s">
        <v>38</v>
      </c>
    </row>
    <row r="10" spans="1:11" ht="15.75" x14ac:dyDescent="0.25">
      <c r="A10" s="33">
        <v>1</v>
      </c>
      <c r="B10" s="2">
        <v>2</v>
      </c>
      <c r="C10" s="2">
        <v>3</v>
      </c>
      <c r="D10" s="3">
        <v>4</v>
      </c>
      <c r="E10" s="2">
        <v>5</v>
      </c>
      <c r="F10" s="53">
        <v>6</v>
      </c>
      <c r="G10" s="53">
        <v>7</v>
      </c>
      <c r="H10" s="49">
        <v>8</v>
      </c>
      <c r="I10" s="4">
        <v>9</v>
      </c>
      <c r="J10" s="43">
        <v>10</v>
      </c>
    </row>
    <row r="11" spans="1:11" ht="55.5" customHeight="1" x14ac:dyDescent="0.25">
      <c r="A11" s="102">
        <v>1</v>
      </c>
      <c r="B11" s="5" t="s">
        <v>7</v>
      </c>
      <c r="C11" s="103" t="s">
        <v>8</v>
      </c>
      <c r="D11" s="91" t="s">
        <v>48</v>
      </c>
      <c r="E11" s="7" t="s">
        <v>13</v>
      </c>
      <c r="F11" s="95">
        <v>292577</v>
      </c>
      <c r="G11" s="8"/>
      <c r="H11" s="9">
        <f>F11*G11</f>
        <v>0</v>
      </c>
      <c r="I11" s="10">
        <v>0.08</v>
      </c>
      <c r="J11" s="35">
        <f t="shared" ref="J11:J24" si="0">H11*1.08</f>
        <v>0</v>
      </c>
      <c r="K11" s="57"/>
    </row>
    <row r="12" spans="1:11" ht="54.75" customHeight="1" x14ac:dyDescent="0.25">
      <c r="A12" s="102"/>
      <c r="B12" s="5" t="s">
        <v>9</v>
      </c>
      <c r="C12" s="103"/>
      <c r="D12" s="11" t="s">
        <v>51</v>
      </c>
      <c r="E12" s="7" t="s">
        <v>13</v>
      </c>
      <c r="F12" s="75">
        <v>166513</v>
      </c>
      <c r="G12" s="8"/>
      <c r="H12" s="9">
        <f t="shared" ref="H12:H26" si="1">F12*G12</f>
        <v>0</v>
      </c>
      <c r="I12" s="10">
        <v>0.08</v>
      </c>
      <c r="J12" s="35">
        <f t="shared" si="0"/>
        <v>0</v>
      </c>
      <c r="K12" s="57"/>
    </row>
    <row r="13" spans="1:11" ht="52.5" customHeight="1" x14ac:dyDescent="0.25">
      <c r="A13" s="102"/>
      <c r="B13" s="5" t="s">
        <v>10</v>
      </c>
      <c r="C13" s="103"/>
      <c r="D13" s="11" t="s">
        <v>52</v>
      </c>
      <c r="E13" s="7" t="s">
        <v>13</v>
      </c>
      <c r="F13" s="56">
        <v>263743</v>
      </c>
      <c r="G13" s="8"/>
      <c r="H13" s="9">
        <f t="shared" si="1"/>
        <v>0</v>
      </c>
      <c r="I13" s="10">
        <v>0.08</v>
      </c>
      <c r="J13" s="35">
        <f t="shared" si="0"/>
        <v>0</v>
      </c>
      <c r="K13" s="57"/>
    </row>
    <row r="14" spans="1:11" ht="31.5" x14ac:dyDescent="0.25">
      <c r="A14" s="102"/>
      <c r="B14" s="5" t="s">
        <v>11</v>
      </c>
      <c r="C14" s="103"/>
      <c r="D14" s="11" t="s">
        <v>53</v>
      </c>
      <c r="E14" s="7" t="s">
        <v>13</v>
      </c>
      <c r="F14" s="96">
        <v>292577</v>
      </c>
      <c r="G14" s="8"/>
      <c r="H14" s="9">
        <f t="shared" si="1"/>
        <v>0</v>
      </c>
      <c r="I14" s="10">
        <v>0.08</v>
      </c>
      <c r="J14" s="35">
        <f t="shared" si="0"/>
        <v>0</v>
      </c>
      <c r="K14" s="57"/>
    </row>
    <row r="15" spans="1:11" ht="45.75" customHeight="1" x14ac:dyDescent="0.25">
      <c r="A15" s="102"/>
      <c r="B15" s="5" t="s">
        <v>12</v>
      </c>
      <c r="C15" s="103"/>
      <c r="D15" s="91" t="s">
        <v>49</v>
      </c>
      <c r="E15" s="76" t="s">
        <v>13</v>
      </c>
      <c r="F15" s="78">
        <v>122875</v>
      </c>
      <c r="G15" s="77"/>
      <c r="H15" s="9">
        <f t="shared" si="1"/>
        <v>0</v>
      </c>
      <c r="I15" s="10">
        <v>0.08</v>
      </c>
      <c r="J15" s="35">
        <f t="shared" si="0"/>
        <v>0</v>
      </c>
      <c r="K15" s="57"/>
    </row>
    <row r="16" spans="1:11" ht="52.5" customHeight="1" x14ac:dyDescent="0.25">
      <c r="A16" s="102"/>
      <c r="B16" s="5" t="s">
        <v>42</v>
      </c>
      <c r="C16" s="104"/>
      <c r="D16" s="82" t="s">
        <v>54</v>
      </c>
      <c r="E16" s="80" t="s">
        <v>13</v>
      </c>
      <c r="F16" s="97">
        <v>20000</v>
      </c>
      <c r="G16" s="8"/>
      <c r="H16" s="9">
        <f t="shared" si="1"/>
        <v>0</v>
      </c>
      <c r="I16" s="10">
        <v>0.08</v>
      </c>
      <c r="J16" s="35">
        <f t="shared" si="0"/>
        <v>0</v>
      </c>
      <c r="K16" s="57"/>
    </row>
    <row r="17" spans="1:11" ht="60" x14ac:dyDescent="0.25">
      <c r="A17" s="36">
        <v>2</v>
      </c>
      <c r="B17" s="12"/>
      <c r="C17" s="79" t="s">
        <v>14</v>
      </c>
      <c r="D17" s="82" t="s">
        <v>43</v>
      </c>
      <c r="E17" s="80" t="s">
        <v>15</v>
      </c>
      <c r="F17" s="95">
        <v>500</v>
      </c>
      <c r="G17" s="8"/>
      <c r="H17" s="9">
        <f t="shared" si="1"/>
        <v>0</v>
      </c>
      <c r="I17" s="10">
        <v>0.08</v>
      </c>
      <c r="J17" s="35">
        <f t="shared" si="0"/>
        <v>0</v>
      </c>
      <c r="K17" s="57"/>
    </row>
    <row r="18" spans="1:11" ht="78.75" x14ac:dyDescent="0.25">
      <c r="A18" s="34">
        <v>3</v>
      </c>
      <c r="B18" s="13"/>
      <c r="C18" s="6" t="s">
        <v>16</v>
      </c>
      <c r="D18" s="81" t="s">
        <v>17</v>
      </c>
      <c r="E18" s="7" t="s">
        <v>18</v>
      </c>
      <c r="F18" s="95">
        <v>30</v>
      </c>
      <c r="G18" s="8"/>
      <c r="H18" s="9">
        <f t="shared" si="1"/>
        <v>0</v>
      </c>
      <c r="I18" s="10">
        <v>0.08</v>
      </c>
      <c r="J18" s="35">
        <f t="shared" si="0"/>
        <v>0</v>
      </c>
      <c r="K18" s="57"/>
    </row>
    <row r="19" spans="1:11" ht="78.75" x14ac:dyDescent="0.25">
      <c r="A19" s="37">
        <v>4</v>
      </c>
      <c r="B19" s="14"/>
      <c r="C19" s="15" t="s">
        <v>19</v>
      </c>
      <c r="D19" s="11" t="s">
        <v>37</v>
      </c>
      <c r="E19" s="7" t="s">
        <v>20</v>
      </c>
      <c r="F19" s="95">
        <v>500</v>
      </c>
      <c r="G19" s="8"/>
      <c r="H19" s="9">
        <f t="shared" si="1"/>
        <v>0</v>
      </c>
      <c r="I19" s="16">
        <v>0.08</v>
      </c>
      <c r="J19" s="35">
        <f t="shared" si="0"/>
        <v>0</v>
      </c>
      <c r="K19" s="57"/>
    </row>
    <row r="20" spans="1:11" ht="96" customHeight="1" x14ac:dyDescent="0.25">
      <c r="A20" s="38">
        <v>5</v>
      </c>
      <c r="B20" s="28"/>
      <c r="C20" s="29" t="s">
        <v>21</v>
      </c>
      <c r="D20" s="11" t="s">
        <v>35</v>
      </c>
      <c r="E20" s="7" t="s">
        <v>20</v>
      </c>
      <c r="F20" s="95">
        <v>26542</v>
      </c>
      <c r="G20" s="8"/>
      <c r="H20" s="9">
        <f t="shared" si="1"/>
        <v>0</v>
      </c>
      <c r="I20" s="10">
        <v>0.08</v>
      </c>
      <c r="J20" s="35">
        <f t="shared" si="0"/>
        <v>0</v>
      </c>
      <c r="K20" s="57"/>
    </row>
    <row r="21" spans="1:11" ht="60" customHeight="1" x14ac:dyDescent="0.25">
      <c r="A21" s="39">
        <v>6</v>
      </c>
      <c r="B21" s="27"/>
      <c r="C21" s="125" t="s">
        <v>22</v>
      </c>
      <c r="D21" s="11" t="s">
        <v>23</v>
      </c>
      <c r="E21" s="7" t="s">
        <v>20</v>
      </c>
      <c r="F21" s="95">
        <v>10000</v>
      </c>
      <c r="G21" s="8"/>
      <c r="H21" s="9">
        <f t="shared" si="1"/>
        <v>0</v>
      </c>
      <c r="I21" s="10">
        <v>0.08</v>
      </c>
      <c r="J21" s="35">
        <f t="shared" si="0"/>
        <v>0</v>
      </c>
      <c r="K21" s="57"/>
    </row>
    <row r="22" spans="1:11" ht="78.75" x14ac:dyDescent="0.25">
      <c r="A22" s="54">
        <v>7</v>
      </c>
      <c r="B22" s="55"/>
      <c r="C22" s="126" t="s">
        <v>33</v>
      </c>
      <c r="D22" s="11" t="s">
        <v>23</v>
      </c>
      <c r="E22" s="92" t="s">
        <v>34</v>
      </c>
      <c r="F22" s="98">
        <v>1000</v>
      </c>
      <c r="G22" s="8"/>
      <c r="H22" s="9">
        <f t="shared" si="1"/>
        <v>0</v>
      </c>
      <c r="I22" s="10">
        <v>0.08</v>
      </c>
      <c r="J22" s="35">
        <f t="shared" si="0"/>
        <v>0</v>
      </c>
      <c r="K22" s="74"/>
    </row>
    <row r="23" spans="1:11" ht="169.5" customHeight="1" x14ac:dyDescent="0.25">
      <c r="A23" s="40">
        <v>8</v>
      </c>
      <c r="B23" s="93"/>
      <c r="C23" s="94" t="s">
        <v>36</v>
      </c>
      <c r="D23" s="11" t="s">
        <v>24</v>
      </c>
      <c r="E23" s="92" t="s">
        <v>13</v>
      </c>
      <c r="F23" s="98">
        <v>50</v>
      </c>
      <c r="G23" s="8"/>
      <c r="H23" s="9">
        <f t="shared" si="1"/>
        <v>0</v>
      </c>
      <c r="I23" s="10">
        <v>0.08</v>
      </c>
      <c r="J23" s="35">
        <f t="shared" si="0"/>
        <v>0</v>
      </c>
      <c r="K23" s="74"/>
    </row>
    <row r="24" spans="1:11" ht="78.75" x14ac:dyDescent="0.25">
      <c r="A24" s="58">
        <v>9</v>
      </c>
      <c r="B24" s="59"/>
      <c r="C24" s="60" t="s">
        <v>25</v>
      </c>
      <c r="D24" s="61" t="s">
        <v>26</v>
      </c>
      <c r="E24" s="62" t="s">
        <v>18</v>
      </c>
      <c r="F24" s="99">
        <v>50</v>
      </c>
      <c r="G24" s="8"/>
      <c r="H24" s="9">
        <f t="shared" si="1"/>
        <v>0</v>
      </c>
      <c r="I24" s="63">
        <v>0.08</v>
      </c>
      <c r="J24" s="64">
        <f t="shared" si="0"/>
        <v>0</v>
      </c>
      <c r="K24" s="74"/>
    </row>
    <row r="25" spans="1:11" ht="49.5" customHeight="1" x14ac:dyDescent="0.25">
      <c r="A25" s="84">
        <v>10</v>
      </c>
      <c r="B25" s="85"/>
      <c r="C25" s="86" t="s">
        <v>40</v>
      </c>
      <c r="D25" s="87" t="s">
        <v>26</v>
      </c>
      <c r="E25" s="88" t="s">
        <v>18</v>
      </c>
      <c r="F25" s="100">
        <v>20</v>
      </c>
      <c r="G25" s="83"/>
      <c r="H25" s="9">
        <f t="shared" si="1"/>
        <v>0</v>
      </c>
      <c r="I25" s="89">
        <v>0.23</v>
      </c>
      <c r="J25" s="90">
        <f>H25*1.23</f>
        <v>0</v>
      </c>
      <c r="K25" s="74"/>
    </row>
    <row r="26" spans="1:11" ht="49.5" customHeight="1" thickBot="1" x14ac:dyDescent="0.3">
      <c r="A26" s="66">
        <v>11</v>
      </c>
      <c r="B26" s="67"/>
      <c r="C26" s="68" t="s">
        <v>46</v>
      </c>
      <c r="D26" s="69" t="s">
        <v>44</v>
      </c>
      <c r="E26" s="70" t="s">
        <v>45</v>
      </c>
      <c r="F26" s="101">
        <v>10</v>
      </c>
      <c r="G26" s="71"/>
      <c r="H26" s="9">
        <f t="shared" si="1"/>
        <v>0</v>
      </c>
      <c r="I26" s="72">
        <v>0.23</v>
      </c>
      <c r="J26" s="73">
        <f>H26*1.23</f>
        <v>0</v>
      </c>
      <c r="K26" s="74"/>
    </row>
    <row r="27" spans="1:11" ht="15.75" x14ac:dyDescent="0.25">
      <c r="A27" s="17"/>
      <c r="B27" s="17"/>
      <c r="C27" s="17"/>
      <c r="D27" s="18"/>
      <c r="E27" s="120" t="s">
        <v>27</v>
      </c>
      <c r="F27" s="120"/>
      <c r="G27" s="120"/>
      <c r="H27" s="19">
        <f>SUM(H11:H26)</f>
        <v>0</v>
      </c>
      <c r="I27" s="20" t="s">
        <v>28</v>
      </c>
      <c r="J27" s="44" t="s">
        <v>28</v>
      </c>
    </row>
    <row r="28" spans="1:11" ht="15.75" x14ac:dyDescent="0.25">
      <c r="A28" s="17"/>
      <c r="B28" s="17"/>
      <c r="C28" s="17"/>
      <c r="D28" s="18"/>
      <c r="E28" s="121" t="s">
        <v>30</v>
      </c>
      <c r="F28" s="121"/>
      <c r="G28" s="121"/>
      <c r="H28" s="19"/>
      <c r="I28" s="65">
        <f>SUM(H11:H24)*0.08</f>
        <v>0</v>
      </c>
      <c r="J28" s="44"/>
    </row>
    <row r="29" spans="1:11" ht="16.5" thickBot="1" x14ac:dyDescent="0.3">
      <c r="A29" s="17" t="s">
        <v>29</v>
      </c>
      <c r="B29" s="17"/>
      <c r="C29" s="17"/>
      <c r="D29" s="17"/>
      <c r="E29" s="121" t="s">
        <v>41</v>
      </c>
      <c r="F29" s="121"/>
      <c r="G29" s="121"/>
      <c r="H29" s="21"/>
      <c r="I29" s="22">
        <f>SUM(H25:H26)*0.23</f>
        <v>0</v>
      </c>
      <c r="J29" s="23"/>
    </row>
    <row r="30" spans="1:11" ht="16.5" thickBot="1" x14ac:dyDescent="0.3">
      <c r="A30" s="17"/>
      <c r="B30" s="17"/>
      <c r="C30" s="17"/>
      <c r="D30" s="17"/>
      <c r="E30" s="122" t="s">
        <v>31</v>
      </c>
      <c r="F30" s="122"/>
      <c r="G30" s="122"/>
      <c r="H30" s="115">
        <f>SUM(J11:J26)</f>
        <v>0</v>
      </c>
      <c r="I30" s="115"/>
      <c r="J30" s="115"/>
    </row>
    <row r="31" spans="1:11" ht="15.75" x14ac:dyDescent="0.25">
      <c r="A31" s="127" t="s">
        <v>56</v>
      </c>
      <c r="B31" s="127"/>
      <c r="C31" s="127"/>
      <c r="D31" s="17"/>
      <c r="E31" s="116"/>
      <c r="F31" s="117"/>
      <c r="G31" s="117"/>
      <c r="H31" s="117"/>
      <c r="I31" s="117"/>
      <c r="J31" s="117"/>
    </row>
    <row r="32" spans="1:11" ht="15.75" x14ac:dyDescent="0.25">
      <c r="A32" s="17"/>
      <c r="B32" s="17"/>
      <c r="C32" s="17"/>
      <c r="D32" s="17"/>
      <c r="E32" s="118" t="s">
        <v>57</v>
      </c>
      <c r="F32" s="118"/>
      <c r="G32" s="118"/>
      <c r="H32" s="118"/>
      <c r="I32" s="118"/>
      <c r="J32" s="118"/>
    </row>
    <row r="33" spans="1:9" ht="17.25" x14ac:dyDescent="0.3">
      <c r="A33" s="24"/>
      <c r="B33" s="24"/>
      <c r="C33" s="24"/>
      <c r="D33" s="24"/>
      <c r="E33" s="24"/>
      <c r="F33" s="50"/>
      <c r="G33" s="50"/>
      <c r="H33" s="50"/>
    </row>
    <row r="34" spans="1:9" ht="20.25" customHeight="1" x14ac:dyDescent="0.3">
      <c r="A34" s="24"/>
      <c r="B34" s="24"/>
      <c r="C34" s="24"/>
      <c r="D34" s="24"/>
      <c r="E34" s="24"/>
      <c r="F34" s="50"/>
      <c r="G34" s="50"/>
      <c r="H34" s="50"/>
    </row>
    <row r="35" spans="1:9" ht="19.5" customHeight="1" x14ac:dyDescent="0.3">
      <c r="A35" s="24"/>
      <c r="B35" s="24"/>
      <c r="C35" s="24"/>
      <c r="D35" s="24"/>
      <c r="E35" s="24"/>
      <c r="F35" s="50"/>
      <c r="G35" s="50"/>
      <c r="H35" s="50"/>
    </row>
    <row r="36" spans="1:9" ht="18.600000000000001" customHeight="1" x14ac:dyDescent="0.3">
      <c r="D36" s="24"/>
      <c r="E36" s="25"/>
      <c r="F36" s="51"/>
      <c r="G36" s="51"/>
      <c r="H36" s="51"/>
      <c r="I36" s="47"/>
    </row>
    <row r="37" spans="1:9" ht="18.600000000000001" customHeight="1" x14ac:dyDescent="0.25">
      <c r="E37" s="119" t="s">
        <v>32</v>
      </c>
      <c r="F37" s="119"/>
      <c r="G37" s="119"/>
      <c r="H37" s="119"/>
      <c r="I37" s="119"/>
    </row>
    <row r="38" spans="1:9" ht="18.600000000000001" customHeight="1" x14ac:dyDescent="0.3">
      <c r="E38" s="26"/>
      <c r="F38" s="50"/>
      <c r="G38" s="50"/>
      <c r="H38" s="50"/>
    </row>
    <row r="39" spans="1:9" ht="18.600000000000001" customHeight="1" x14ac:dyDescent="0.3">
      <c r="E39" s="24"/>
      <c r="F39" s="50"/>
      <c r="G39" s="50"/>
      <c r="H39" s="50"/>
    </row>
    <row r="40" spans="1:9" ht="17.25" x14ac:dyDescent="0.3">
      <c r="G40" s="50"/>
      <c r="H40" s="50"/>
    </row>
  </sheetData>
  <mergeCells count="18">
    <mergeCell ref="A31:C31"/>
    <mergeCell ref="H30:J30"/>
    <mergeCell ref="E31:J31"/>
    <mergeCell ref="E32:J32"/>
    <mergeCell ref="E37:I37"/>
    <mergeCell ref="E27:G27"/>
    <mergeCell ref="E29:G29"/>
    <mergeCell ref="E30:G30"/>
    <mergeCell ref="E28:G28"/>
    <mergeCell ref="A11:A16"/>
    <mergeCell ref="C11:C16"/>
    <mergeCell ref="C1:H1"/>
    <mergeCell ref="A5:J5"/>
    <mergeCell ref="A7:J7"/>
    <mergeCell ref="A8:J8"/>
    <mergeCell ref="A9:B9"/>
    <mergeCell ref="B2:C2"/>
    <mergeCell ref="H3:J3"/>
  </mergeCells>
  <phoneticPr fontId="14" type="noConversion"/>
  <pageMargins left="0.7" right="0.7" top="0.75" bottom="0.75" header="0.3" footer="0.3"/>
  <pageSetup paperSize="9" scale="55" fitToWidth="0" fitToHeight="0" orientation="landscape" horizontalDpi="0" verticalDpi="0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DI_22_2025 FC</vt:lpstr>
      <vt:lpstr>'DI_22_2025 FC'!Obszar_wydruku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Szajwaj</dc:creator>
  <cp:lastModifiedBy>Jarosław Nanowski</cp:lastModifiedBy>
  <cp:lastPrinted>2025-04-17T10:20:38Z</cp:lastPrinted>
  <dcterms:created xsi:type="dcterms:W3CDTF">2020-12-29T08:18:50Z</dcterms:created>
  <dcterms:modified xsi:type="dcterms:W3CDTF">2025-04-17T11:48:04Z</dcterms:modified>
</cp:coreProperties>
</file>