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AGDA\BEATA\Nabial\"/>
    </mc:Choice>
  </mc:AlternateContent>
  <xr:revisionPtr revIDLastSave="0" documentId="8_{35C97F57-053E-400C-B828-44D7B240FF9B}" xr6:coauthVersionLast="47" xr6:coauthVersionMax="47" xr10:uidLastSave="{00000000-0000-0000-0000-000000000000}"/>
  <bookViews>
    <workbookView xWindow="-120" yWindow="-120" windowWidth="51840" windowHeight="21240" xr2:uid="{00000000-000D-0000-FFFF-FFFF00000000}"/>
  </bookViews>
  <sheets>
    <sheet name="zał. nr 3 do SWZ" sheetId="4" r:id="rId1"/>
  </sheets>
  <definedNames>
    <definedName name="_xlnm.Print_Area" localSheetId="0">'zał. nr 3 do SWZ'!$A$1:$M$41</definedName>
  </definedNames>
  <calcPr calcId="191029" fullPrecision="0"/>
</workbook>
</file>

<file path=xl/calcChain.xml><?xml version="1.0" encoding="utf-8"?>
<calcChain xmlns="http://schemas.openxmlformats.org/spreadsheetml/2006/main">
  <c r="I24" i="4" l="1"/>
  <c r="J24" i="4" s="1"/>
  <c r="M24" i="4" s="1"/>
  <c r="K24" i="4"/>
  <c r="I25" i="4"/>
  <c r="L25" i="4" s="1"/>
  <c r="K25" i="4"/>
  <c r="I26" i="4"/>
  <c r="L26" i="4" s="1"/>
  <c r="K26" i="4"/>
  <c r="I12" i="4"/>
  <c r="J12" i="4" s="1"/>
  <c r="M12" i="4" s="1"/>
  <c r="K12" i="4"/>
  <c r="I13" i="4"/>
  <c r="L13" i="4" s="1"/>
  <c r="K13" i="4"/>
  <c r="I14" i="4"/>
  <c r="L14" i="4" s="1"/>
  <c r="K14" i="4"/>
  <c r="I15" i="4"/>
  <c r="J15" i="4" s="1"/>
  <c r="M15" i="4" s="1"/>
  <c r="K15" i="4"/>
  <c r="I16" i="4"/>
  <c r="J16" i="4" s="1"/>
  <c r="M16" i="4" s="1"/>
  <c r="K16" i="4"/>
  <c r="I17" i="4"/>
  <c r="L17" i="4" s="1"/>
  <c r="K17" i="4"/>
  <c r="I18" i="4"/>
  <c r="L18" i="4" s="1"/>
  <c r="K18" i="4"/>
  <c r="I19" i="4"/>
  <c r="J19" i="4" s="1"/>
  <c r="M19" i="4" s="1"/>
  <c r="K19" i="4"/>
  <c r="I20" i="4"/>
  <c r="J20" i="4" s="1"/>
  <c r="M20" i="4" s="1"/>
  <c r="K20" i="4"/>
  <c r="I21" i="4"/>
  <c r="L21" i="4" s="1"/>
  <c r="K21" i="4"/>
  <c r="I22" i="4"/>
  <c r="L22" i="4" s="1"/>
  <c r="K22" i="4"/>
  <c r="I23" i="4"/>
  <c r="J23" i="4" s="1"/>
  <c r="M23" i="4" s="1"/>
  <c r="K23" i="4"/>
  <c r="I27" i="4"/>
  <c r="J27" i="4" s="1"/>
  <c r="M27" i="4" s="1"/>
  <c r="K27" i="4"/>
  <c r="K11" i="4"/>
  <c r="I11" i="4"/>
  <c r="L11" i="4" s="1"/>
  <c r="L24" i="4" l="1"/>
  <c r="J26" i="4"/>
  <c r="M26" i="4" s="1"/>
  <c r="J25" i="4"/>
  <c r="M25" i="4" s="1"/>
  <c r="K28" i="4"/>
  <c r="L30" i="4" s="1"/>
  <c r="G34" i="4" s="1"/>
  <c r="L20" i="4"/>
  <c r="L16" i="4"/>
  <c r="L12" i="4"/>
  <c r="J11" i="4"/>
  <c r="M11" i="4" s="1"/>
  <c r="L27" i="4"/>
  <c r="J21" i="4"/>
  <c r="M21" i="4" s="1"/>
  <c r="J17" i="4"/>
  <c r="M17" i="4" s="1"/>
  <c r="J13" i="4"/>
  <c r="M13" i="4" s="1"/>
  <c r="J22" i="4"/>
  <c r="M22" i="4" s="1"/>
  <c r="J18" i="4"/>
  <c r="M18" i="4" s="1"/>
  <c r="J14" i="4"/>
  <c r="M14" i="4" s="1"/>
  <c r="L23" i="4"/>
  <c r="L19" i="4"/>
  <c r="L15" i="4"/>
  <c r="L28" i="4" l="1"/>
  <c r="L32" i="4" s="1"/>
  <c r="G36" i="4" s="1"/>
  <c r="M28" i="4"/>
  <c r="L31" i="4" s="1"/>
  <c r="G35" i="4" s="1"/>
</calcChain>
</file>

<file path=xl/sharedStrings.xml><?xml version="1.0" encoding="utf-8"?>
<sst xmlns="http://schemas.openxmlformats.org/spreadsheetml/2006/main" count="91" uniqueCount="64">
  <si>
    <t>szt.</t>
  </si>
  <si>
    <t>kg</t>
  </si>
  <si>
    <t>LP</t>
  </si>
  <si>
    <t>Ilość</t>
  </si>
  <si>
    <t>Jednostka miary</t>
  </si>
  <si>
    <t>Wartość BRUTTO</t>
  </si>
  <si>
    <t>RAZEM</t>
  </si>
  <si>
    <t>PODATEK VAT =</t>
  </si>
  <si>
    <t xml:space="preserve">Wartość NETTO </t>
  </si>
  <si>
    <r>
      <t xml:space="preserve">………………………….……. </t>
    </r>
    <r>
      <rPr>
        <i/>
        <sz val="8"/>
        <rFont val="Arial"/>
        <family val="2"/>
        <charset val="238"/>
      </rPr>
      <t xml:space="preserve">(miejscowość), </t>
    </r>
    <r>
      <rPr>
        <sz val="8"/>
        <rFont val="Arial"/>
        <family val="2"/>
        <charset val="238"/>
      </rPr>
      <t xml:space="preserve">dnia ………….……. r. </t>
    </r>
  </si>
  <si>
    <t>………………………………………………….........................................…………</t>
  </si>
  <si>
    <t xml:space="preserve">Niniejszy formularz należy opatrzyć kwalifikowanym podpisem elektronicznym lub podpisem zaufanym lub podpisem osobistym </t>
  </si>
  <si>
    <t xml:space="preserve">                      osoby/osób uprawnionej/ych do występowania w imieniu Wykonawcy</t>
  </si>
  <si>
    <t>OBLICZENIE CENY ZAMÓWIENIA PODSTAWOWEGO</t>
  </si>
  <si>
    <t>OBLICZENIE CENY ZAMÓWIENIA Z UWZGLĘDNIENIEM PRAWA OPCJI (30% WARTOŚCI ZAMÓWIENIA PODSTAWOWEGO)</t>
  </si>
  <si>
    <t>Cena jednostkowa  NETTO</t>
  </si>
  <si>
    <t>Cena jednostkowa BRUTTO</t>
  </si>
  <si>
    <t xml:space="preserve">Wartość VAT </t>
  </si>
  <si>
    <t>Wartość jednostkowa VAT</t>
  </si>
  <si>
    <t>l</t>
  </si>
  <si>
    <t>zł</t>
  </si>
  <si>
    <t>%</t>
  </si>
  <si>
    <t>Stawka VAT</t>
  </si>
  <si>
    <t>2. Przy obliczaniu cen w poszczególnych rubrykach niniejszego Arkusza kalkulacyjnego określającego cenę oferty należy zastosować zaokrąglanie do dwóch miejsc po przecinku.</t>
  </si>
  <si>
    <t>4. Prawidłowe ustalenie stawki podatku VAT leży po stronie Wykonawcy. Wykonawca ma obowiązek zastosowania stawki podatku od towarów i usług (VAT) właściwą dla przedmiotu zamówienia, obowiązującą według stanu prawnego na dzień składania ofert.</t>
  </si>
  <si>
    <t xml:space="preserve">1. Wykonawca oblicza cenę zamówienia w niniejszym Załączniku poprzez przemnożenie ilości planowanej przez Zamawiającego przez cenę jednostkową netto i tak obliczoną wartość wpisuje w rubrykę WARTOŚĆ NETTO, następnie zwiększa cenę jednostkową netto o stawkę podatku VAT i otrzymaną wartość wpisuje w rubrykę CENA JEDNOSTKOWA BRUTTO, którą to mnoży przez ilość pozostającą w zainteresowaniu Zamawiającego i wynik wpisuje w rubrykę WARTOŚĆ BRUTTO. Aby otrzymać wartość netto i brutto realizowanego zamówienia należy podsumować odpowiednio wszystkie wiersze kolumny WARTOŚĆ NETTO, wszystkie wiersze kolumny WARTOŚĆ BRUTTO i tak otrzymane wyniki wpisać cyframi oraz słownie do Formularza Ofertowego stanowiącego Załącznik nr 2 do SWZ . Cena realizowanego zamówienia będzie brana pod uwagę przy wyborze oferty w proporcjach przewidzianych i określonych w kryteriach oceny ofert. </t>
  </si>
  <si>
    <t>3. Wskazówka dla Wykonawców dokonujących obliczeń w programie Excel:  w celu obliczenia ceny jednostkowej brutto oraz wartości brutto przy użyciu poniższego formularza posiadającego zapisane formuły automatycznie dokonujące obliczeń, wystarczy wpisać w kolumnę "CENA JEDNOSTKOWA NETTO" odpowiednią wartość  i wcisnąć enter, w polu "STAWKA VAT" wpisać cyfrę bez żadnych symboli i wcisnąć enter. Program automatycznie wstawi odpowiednie wartości w poszczególne komórki. Otrzymane wartości należy przenieść do Formularza Ofertowego stanowiącego Załącznik nr 2 do SWZ.</t>
  </si>
  <si>
    <t xml:space="preserve">5. Zamawiający wymaga od Wykonawcy wypełnienia wszystkich rubryk Formularza Ofertowego i niniejszego Arkusza kalkulacyjnego określającego cenę oferty Brak wpisu skutkować będzie odrzuceniem oferty na podstawie art. 226 ust. 1 pkt 5 ustawy Pzp, gdyż Zamawiający odrzuca ofertę, jeżeli jej treść jest niezgodna z warunkami zamówienia.
</t>
  </si>
  <si>
    <t>6. Niniejszy formularz należy wypełnić, zapisać do pliku w formacie pdf oraz opatrzyć kwalifikowanym podpisem elektronicznym lub podpisem zaufanym lub podpisem osobistym osoby/osób uprawnionej/ych do występowania w imieniu Wykonawcy</t>
  </si>
  <si>
    <t>15511210-8</t>
  </si>
  <si>
    <t>Mleko 2 % w opakowaniu 1 l pasteryzowane, homogenizowane, zawartość tłuszczu 2%</t>
  </si>
  <si>
    <t>Mleko 2 % w opakowaniu 1 l pasteryzowane, homogenizowane, zawartość tłuszczu 2%  bez laktozy</t>
  </si>
  <si>
    <t>15512200-2</t>
  </si>
  <si>
    <t>Śmietana 18% - w opakowaniach od 0,25 l - 0,5 l</t>
  </si>
  <si>
    <t>15512300-3</t>
  </si>
  <si>
    <t>15530000-2</t>
  </si>
  <si>
    <t>Masło zawartość tłuszczu min 82 % w kostkach od 200g do 250 g</t>
  </si>
  <si>
    <t>Masło zawartość tłuszczu min 82 % w kostkach od 200g do 250 g bez laktozy</t>
  </si>
  <si>
    <t>15541000-2</t>
  </si>
  <si>
    <t>Ser żółty Gouda  – w plastrach bez laktozy opakowanie jednostkowe 150g , zawartość tłuszczu nie mniej niż 20% bez laktozy</t>
  </si>
  <si>
    <t>Ser żółty gouda – ser dojrzewający typu holenderskiego, konsystencja  elastyczna, w blokach o wadze ok. 3 - 3,5 kg, zawartość tłuszczu nie mniej niż 20%</t>
  </si>
  <si>
    <t>15542100-0</t>
  </si>
  <si>
    <t>Twaróg półtłusty krojony o wadze pakowany ok. 250 g bez laktozy</t>
  </si>
  <si>
    <t>Twaróg półtłusty krojony o wadze pakowany ok. 250 g - 1 kg</t>
  </si>
  <si>
    <t>15544000-3</t>
  </si>
  <si>
    <t>Ser żółty salami  – konsystencja  elastyczna, w blokach o wadze ok. 1,5 - 2 kg, zawartość tłuszczu nie mniej niż 20%</t>
  </si>
  <si>
    <t>15545000-0</t>
  </si>
  <si>
    <t>Ser kremowy topiony w trójkatach (krążki po 8szt) waga 200g</t>
  </si>
  <si>
    <t>Ser topiony o wadze 100g</t>
  </si>
  <si>
    <t>Ser topiony w plasterkach opakowanie (8 szt.) o wadze 130g</t>
  </si>
  <si>
    <t>15551310-1</t>
  </si>
  <si>
    <t>Jogurt naturalny mały na  bazie tradycyjnej receptury, w którym zachodzi naturalny proces fermentacji, bez użycia środków konserwujących. Produkt powstały z mleka oraz żywych kultur bakterii jogurtowych. bez zawartości mleka w proszku czy też białek mleka. Smak naturalny, orzeźwiający. Jogurt naturalny bez cukru. Sztuka o wadze od 115 g do 150 g</t>
  </si>
  <si>
    <t>15551320-4</t>
  </si>
  <si>
    <t>Jogurt owocowy mały o gęstej konsystencji z widocznymi cząstkami owoców o zawartości nie mniej niż 2 %, o bardzo wyrazistym smaku owoców. Różnorodność smaków: truskawkowy, owoce leśne, malinowy, jabłkowy, brzoskwi-niowy, owoce mieszane, itp. Żywe bakterie jogurtowe. Sztuka o wadze od 115g do 150g.</t>
  </si>
  <si>
    <t>Jogurt owocowy mały o gęstej konsystencji z widocznymi cząstkami owoców o zawartości nie mniej niż 2 %, o bardzo wyrazistym smaku owoców. Różnorodność smaków: truskawkowy, owoce leśne, malinowy, jabłkowy, brzoskwi-niowy, owoce mieszane, itp. Żywe bakterie jogurtowe. bez laktozy. Sztuka o wadze od 115g do 150g.</t>
  </si>
  <si>
    <t>Opis asortymentu</t>
  </si>
  <si>
    <t>CPV</t>
  </si>
  <si>
    <t>Nazwa handlowa przedmiotu dostawy oraz producenta</t>
  </si>
  <si>
    <t>Śmietana 30 - 36 % – kremowa, zawartość tłuszczy 30 - 36 % UHT w opakowaniach 0,25 l - 0,5 l</t>
  </si>
  <si>
    <t xml:space="preserve">WARTOŚĆ 12-MESIĘCZNA NETTO WYKONAWCY (SZACUNKOWE WYNAGRODZENIE NETTO WYKONAWCY) = </t>
  </si>
  <si>
    <t xml:space="preserve">WARTOŚĆ 12-MESIĘCZNA BRUTTO WYKONAWCY (SZACUNKOWE WYNAGRODZENIE BRUTTO WYKONAWCY) =   </t>
  </si>
  <si>
    <t xml:space="preserve">WARTOŚĆ 12-MESIĘCZNA NETTO WYKONAWCY = </t>
  </si>
  <si>
    <t xml:space="preserve">WARTOŚĆ 12-MESIĘCZNA BRUTTO WYKONAWCY = </t>
  </si>
  <si>
    <t>CRR-241.25.2024                                                                                                                                                                                                                                                                                                                                                                                 Załącznik Nr 3 do SWZ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</si>
</sst>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zł&quot;"/>
    <numFmt numFmtId="165" formatCode="#,##0_ ;[Red]\-#,##0\ "/>
    <numFmt numFmtId="166" formatCode="#,##0.00_ ;[Red]\-#,##0.00\ "/>
  </numFmts>
  <fonts count="21" x14ac:knownFonts="1">
    <font>
      <sz val="10"/>
      <name val="Arial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8"/>
      <name val="Arial"/>
      <family val="2"/>
      <charset val="238"/>
    </font>
    <font>
      <u/>
      <sz val="10"/>
      <color indexed="12"/>
      <name val="Arial"/>
      <family val="2"/>
      <charset val="238"/>
    </font>
    <font>
      <sz val="8"/>
      <name val="Verdana"/>
      <family val="2"/>
      <charset val="238"/>
    </font>
    <font>
      <b/>
      <sz val="10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sz val="8"/>
      <name val="Calibri"/>
      <family val="2"/>
      <charset val="238"/>
    </font>
    <font>
      <i/>
      <sz val="8"/>
      <name val="Calibri"/>
      <family val="2"/>
      <charset val="238"/>
    </font>
    <font>
      <b/>
      <u/>
      <sz val="16"/>
      <name val="Calibri"/>
      <family val="2"/>
      <charset val="238"/>
    </font>
    <font>
      <b/>
      <u/>
      <sz val="10"/>
      <name val="Calibri"/>
      <family val="2"/>
      <charset val="238"/>
    </font>
    <font>
      <b/>
      <i/>
      <sz val="11"/>
      <name val="Calibri"/>
      <family val="2"/>
      <charset val="238"/>
    </font>
    <font>
      <i/>
      <sz val="8"/>
      <color indexed="8"/>
      <name val="Calibri"/>
      <family val="2"/>
      <charset val="238"/>
    </font>
    <font>
      <sz val="10"/>
      <name val="Arial"/>
      <family val="2"/>
      <charset val="238"/>
    </font>
    <font>
      <i/>
      <sz val="8"/>
      <name val="Arial"/>
      <family val="2"/>
      <charset val="238"/>
    </font>
    <font>
      <i/>
      <sz val="8"/>
      <color theme="1"/>
      <name val="Calibri"/>
      <family val="2"/>
      <charset val="238"/>
    </font>
    <font>
      <sz val="8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sz val="8"/>
      <color theme="1"/>
      <name val="Calibri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2"/>
        <bgColor indexed="64"/>
      </patternFill>
    </fill>
    <fill>
      <patternFill patternType="solid">
        <fgColor theme="2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6" tint="0.79998168889431442"/>
        <bgColor indexed="64"/>
      </patternFill>
    </fill>
  </fills>
  <borders count="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5" fillId="0" borderId="0"/>
  </cellStyleXfs>
  <cellXfs count="56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/>
    <xf numFmtId="164" fontId="3" fillId="0" borderId="0" xfId="0" applyNumberFormat="1" applyFont="1"/>
    <xf numFmtId="164" fontId="3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164" fontId="9" fillId="0" borderId="0" xfId="0" applyNumberFormat="1" applyFont="1" applyAlignment="1">
      <alignment horizontal="center"/>
    </xf>
    <xf numFmtId="0" fontId="11" fillId="0" borderId="0" xfId="0" applyFont="1"/>
    <xf numFmtId="0" fontId="12" fillId="0" borderId="0" xfId="0" applyFont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horizontal="center" vertical="center" wrapText="1"/>
    </xf>
    <xf numFmtId="164" fontId="7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/>
    <xf numFmtId="164" fontId="16" fillId="0" borderId="0" xfId="0" applyNumberFormat="1" applyFont="1"/>
    <xf numFmtId="0" fontId="13" fillId="0" borderId="0" xfId="1" applyFont="1" applyAlignment="1" applyProtection="1">
      <alignment horizontal="left" vertical="top" wrapText="1"/>
    </xf>
    <xf numFmtId="164" fontId="7" fillId="0" borderId="0" xfId="0" applyNumberFormat="1" applyFont="1" applyAlignment="1">
      <alignment horizontal="right" vertical="center" wrapText="1"/>
    </xf>
    <xf numFmtId="0" fontId="10" fillId="0" borderId="1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vertical="center"/>
    </xf>
    <xf numFmtId="0" fontId="8" fillId="4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166" fontId="8" fillId="0" borderId="1" xfId="0" applyNumberFormat="1" applyFont="1" applyBorder="1" applyAlignment="1">
      <alignment horizontal="right" vertical="center" wrapText="1"/>
    </xf>
    <xf numFmtId="164" fontId="8" fillId="0" borderId="1" xfId="0" applyNumberFormat="1" applyFont="1" applyBorder="1" applyAlignment="1">
      <alignment horizontal="right" vertical="center" wrapText="1"/>
    </xf>
    <xf numFmtId="164" fontId="8" fillId="0" borderId="1" xfId="0" applyNumberFormat="1" applyFont="1" applyBorder="1" applyAlignment="1">
      <alignment horizontal="right" vertical="center"/>
    </xf>
    <xf numFmtId="0" fontId="8" fillId="0" borderId="1" xfId="0" applyFont="1" applyBorder="1" applyAlignment="1">
      <alignment vertical="center" wrapText="1"/>
    </xf>
    <xf numFmtId="164" fontId="7" fillId="3" borderId="1" xfId="0" applyNumberFormat="1" applyFont="1" applyFill="1" applyBorder="1" applyAlignment="1">
      <alignment vertical="center"/>
    </xf>
    <xf numFmtId="0" fontId="16" fillId="0" borderId="0" xfId="0" applyFont="1" applyAlignment="1">
      <alignment horizontal="left"/>
    </xf>
    <xf numFmtId="0" fontId="7" fillId="3" borderId="1" xfId="0" applyFont="1" applyFill="1" applyBorder="1" applyAlignment="1">
      <alignment horizontal="right" vertical="center"/>
    </xf>
    <xf numFmtId="0" fontId="10" fillId="0" borderId="1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18" fillId="0" borderId="0" xfId="2" applyFont="1" applyAlignment="1">
      <alignment horizontal="left" vertical="justify" wrapText="1"/>
    </xf>
    <xf numFmtId="0" fontId="18" fillId="0" borderId="0" xfId="2" applyFont="1" applyAlignment="1">
      <alignment horizontal="left" vertical="center" wrapText="1"/>
    </xf>
    <xf numFmtId="0" fontId="19" fillId="0" borderId="0" xfId="2" applyFont="1" applyAlignment="1">
      <alignment horizontal="left" vertical="justify" wrapText="1"/>
    </xf>
    <xf numFmtId="0" fontId="18" fillId="3" borderId="0" xfId="2" applyFont="1" applyFill="1" applyAlignment="1">
      <alignment horizontal="left" vertical="justify" wrapText="1"/>
    </xf>
    <xf numFmtId="0" fontId="1" fillId="0" borderId="0" xfId="0" applyFont="1" applyAlignment="1">
      <alignment horizontal="left" vertical="center" wrapText="1"/>
    </xf>
    <xf numFmtId="0" fontId="17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17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164" fontId="7" fillId="0" borderId="0" xfId="0" applyNumberFormat="1" applyFont="1" applyAlignment="1">
      <alignment horizontal="right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vertical="center" wrapText="1"/>
    </xf>
    <xf numFmtId="0" fontId="8" fillId="5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 wrapText="1"/>
    </xf>
    <xf numFmtId="165" fontId="8" fillId="0" borderId="1" xfId="0" applyNumberFormat="1" applyFont="1" applyFill="1" applyBorder="1" applyAlignment="1">
      <alignment horizontal="right" vertical="center" wrapText="1"/>
    </xf>
    <xf numFmtId="0" fontId="10" fillId="7" borderId="1" xfId="0" applyFont="1" applyFill="1" applyBorder="1" applyAlignment="1">
      <alignment horizontal="center" vertical="center" wrapText="1"/>
    </xf>
    <xf numFmtId="166" fontId="8" fillId="8" borderId="1" xfId="0" applyNumberFormat="1" applyFont="1" applyFill="1" applyBorder="1" applyAlignment="1">
      <alignment horizontal="right" vertical="center" wrapText="1"/>
    </xf>
    <xf numFmtId="0" fontId="10" fillId="9" borderId="1" xfId="0" applyFont="1" applyFill="1" applyBorder="1" applyAlignment="1">
      <alignment horizontal="center" vertical="center" wrapText="1"/>
    </xf>
    <xf numFmtId="165" fontId="8" fillId="9" borderId="1" xfId="0" applyNumberFormat="1" applyFont="1" applyFill="1" applyBorder="1" applyAlignment="1">
      <alignment horizontal="center" vertical="center" wrapText="1"/>
    </xf>
  </cellXfs>
  <cellStyles count="3">
    <cellStyle name="Hiperłącze" xfId="1" builtinId="8"/>
    <cellStyle name="Normalny" xfId="0" builtinId="0"/>
    <cellStyle name="Normalny 2" xfId="2" xr:uid="{49B1167B-6CC2-4FB7-80E1-4882FC99806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1"/>
  <sheetViews>
    <sheetView showGridLines="0" tabSelected="1" view="pageLayout" topLeftCell="A19" zoomScaleNormal="100" zoomScaleSheetLayoutView="96" workbookViewId="0">
      <selection activeCell="G11" sqref="G11:H27"/>
    </sheetView>
  </sheetViews>
  <sheetFormatPr defaultColWidth="10.42578125" defaultRowHeight="11.25" x14ac:dyDescent="0.2"/>
  <cols>
    <col min="1" max="1" width="3" style="2" bestFit="1" customWidth="1"/>
    <col min="2" max="2" width="11" style="2" bestFit="1" customWidth="1"/>
    <col min="3" max="3" width="38" style="2" customWidth="1"/>
    <col min="4" max="4" width="42.42578125" style="2" customWidth="1"/>
    <col min="5" max="5" width="9.28515625" style="2" customWidth="1"/>
    <col min="6" max="6" width="6.85546875" style="2" bestFit="1" customWidth="1"/>
    <col min="7" max="7" width="9.5703125" style="2" customWidth="1"/>
    <col min="8" max="8" width="6.140625" style="2" customWidth="1"/>
    <col min="9" max="9" width="10.140625" style="2" customWidth="1"/>
    <col min="10" max="10" width="9.5703125" style="2" customWidth="1"/>
    <col min="11" max="11" width="11.85546875" style="3" bestFit="1" customWidth="1"/>
    <col min="12" max="13" width="11.85546875" style="4" bestFit="1" customWidth="1"/>
    <col min="14" max="16384" width="10.42578125" style="2"/>
  </cols>
  <sheetData>
    <row r="1" spans="1:13" x14ac:dyDescent="0.2">
      <c r="A1" s="29" t="s">
        <v>63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3" ht="48.75" customHeight="1" x14ac:dyDescent="0.2">
      <c r="A2" s="34" t="s">
        <v>25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</row>
    <row r="3" spans="1:13" x14ac:dyDescent="0.2">
      <c r="A3" s="35" t="s">
        <v>23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</row>
    <row r="4" spans="1:13" ht="23.25" customHeight="1" x14ac:dyDescent="0.2">
      <c r="A4" s="34" t="s">
        <v>26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</row>
    <row r="5" spans="1:13" x14ac:dyDescent="0.2">
      <c r="A5" s="36" t="s">
        <v>24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</row>
    <row r="6" spans="1:13" ht="22.5" customHeight="1" x14ac:dyDescent="0.2">
      <c r="A6" s="37" t="s">
        <v>27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</row>
    <row r="7" spans="1:13" x14ac:dyDescent="0.2">
      <c r="A7" s="33" t="s">
        <v>28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</row>
    <row r="8" spans="1:13" s="1" customFormat="1" ht="33.75" x14ac:dyDescent="0.2">
      <c r="A8" s="31" t="s">
        <v>2</v>
      </c>
      <c r="B8" s="42" t="s">
        <v>56</v>
      </c>
      <c r="C8" s="32" t="s">
        <v>55</v>
      </c>
      <c r="D8" s="44" t="s">
        <v>57</v>
      </c>
      <c r="E8" s="32" t="s">
        <v>4</v>
      </c>
      <c r="F8" s="32" t="s">
        <v>3</v>
      </c>
      <c r="G8" s="20" t="s">
        <v>15</v>
      </c>
      <c r="H8" s="20" t="s">
        <v>22</v>
      </c>
      <c r="I8" s="20" t="s">
        <v>18</v>
      </c>
      <c r="J8" s="20" t="s">
        <v>16</v>
      </c>
      <c r="K8" s="20" t="s">
        <v>8</v>
      </c>
      <c r="L8" s="20" t="s">
        <v>17</v>
      </c>
      <c r="M8" s="20" t="s">
        <v>5</v>
      </c>
    </row>
    <row r="9" spans="1:13" s="1" customFormat="1" ht="12.75" customHeight="1" x14ac:dyDescent="0.2">
      <c r="A9" s="31"/>
      <c r="B9" s="43"/>
      <c r="C9" s="32"/>
      <c r="D9" s="45"/>
      <c r="E9" s="32"/>
      <c r="F9" s="32"/>
      <c r="G9" s="20" t="s">
        <v>20</v>
      </c>
      <c r="H9" s="20" t="s">
        <v>21</v>
      </c>
      <c r="I9" s="20" t="s">
        <v>20</v>
      </c>
      <c r="J9" s="20" t="s">
        <v>20</v>
      </c>
      <c r="K9" s="20" t="s">
        <v>20</v>
      </c>
      <c r="L9" s="20" t="s">
        <v>20</v>
      </c>
      <c r="M9" s="20" t="s">
        <v>20</v>
      </c>
    </row>
    <row r="10" spans="1:13" s="1" customFormat="1" x14ac:dyDescent="0.2">
      <c r="A10" s="18">
        <v>1</v>
      </c>
      <c r="B10" s="19">
        <v>2</v>
      </c>
      <c r="C10" s="19">
        <v>3</v>
      </c>
      <c r="D10" s="47">
        <v>4</v>
      </c>
      <c r="E10" s="20">
        <v>5</v>
      </c>
      <c r="F10" s="50">
        <v>6</v>
      </c>
      <c r="G10" s="52">
        <v>7</v>
      </c>
      <c r="H10" s="54">
        <v>8</v>
      </c>
      <c r="I10" s="20">
        <v>9</v>
      </c>
      <c r="J10" s="20">
        <v>10</v>
      </c>
      <c r="K10" s="20">
        <v>11</v>
      </c>
      <c r="L10" s="20">
        <v>12</v>
      </c>
      <c r="M10" s="20">
        <v>13</v>
      </c>
    </row>
    <row r="11" spans="1:13" s="5" customFormat="1" ht="45" x14ac:dyDescent="0.2">
      <c r="A11" s="21">
        <v>1</v>
      </c>
      <c r="B11" s="21" t="s">
        <v>29</v>
      </c>
      <c r="C11" s="22" t="s">
        <v>30</v>
      </c>
      <c r="D11" s="48"/>
      <c r="E11" s="23" t="s">
        <v>0</v>
      </c>
      <c r="F11" s="51">
        <v>3700</v>
      </c>
      <c r="G11" s="53"/>
      <c r="H11" s="55"/>
      <c r="I11" s="24">
        <f>ROUND(G11*H11/100,2)</f>
        <v>0</v>
      </c>
      <c r="J11" s="24">
        <f>G11+I11</f>
        <v>0</v>
      </c>
      <c r="K11" s="25">
        <f>F11*G11</f>
        <v>0</v>
      </c>
      <c r="L11" s="26">
        <f>F11*I11</f>
        <v>0</v>
      </c>
      <c r="M11" s="26">
        <f>J11*F11</f>
        <v>0</v>
      </c>
    </row>
    <row r="12" spans="1:13" s="5" customFormat="1" ht="45" x14ac:dyDescent="0.2">
      <c r="A12" s="21">
        <v>2</v>
      </c>
      <c r="B12" s="21" t="s">
        <v>29</v>
      </c>
      <c r="C12" s="27" t="s">
        <v>31</v>
      </c>
      <c r="D12" s="49"/>
      <c r="E12" s="23" t="s">
        <v>0</v>
      </c>
      <c r="F12" s="51">
        <v>50</v>
      </c>
      <c r="G12" s="53"/>
      <c r="H12" s="55"/>
      <c r="I12" s="24">
        <f t="shared" ref="I12:I27" si="0">ROUND(G12*H12/100,2)</f>
        <v>0</v>
      </c>
      <c r="J12" s="24">
        <f t="shared" ref="J12:J27" si="1">G12+I12</f>
        <v>0</v>
      </c>
      <c r="K12" s="25">
        <f t="shared" ref="K12:K27" si="2">F12*G12</f>
        <v>0</v>
      </c>
      <c r="L12" s="26">
        <f t="shared" ref="L12:L27" si="3">F12*I12</f>
        <v>0</v>
      </c>
      <c r="M12" s="26">
        <f t="shared" ref="M12:M27" si="4">J12*F12</f>
        <v>0</v>
      </c>
    </row>
    <row r="13" spans="1:13" s="5" customFormat="1" ht="30" x14ac:dyDescent="0.2">
      <c r="A13" s="21">
        <v>3</v>
      </c>
      <c r="B13" s="21" t="s">
        <v>32</v>
      </c>
      <c r="C13" s="27" t="s">
        <v>33</v>
      </c>
      <c r="D13" s="49"/>
      <c r="E13" s="23" t="s">
        <v>0</v>
      </c>
      <c r="F13" s="51">
        <v>750</v>
      </c>
      <c r="G13" s="53"/>
      <c r="H13" s="55"/>
      <c r="I13" s="24">
        <f t="shared" si="0"/>
        <v>0</v>
      </c>
      <c r="J13" s="24">
        <f t="shared" si="1"/>
        <v>0</v>
      </c>
      <c r="K13" s="25">
        <f t="shared" si="2"/>
        <v>0</v>
      </c>
      <c r="L13" s="26">
        <f t="shared" si="3"/>
        <v>0</v>
      </c>
      <c r="M13" s="26">
        <f t="shared" si="4"/>
        <v>0</v>
      </c>
    </row>
    <row r="14" spans="1:13" s="5" customFormat="1" ht="45" x14ac:dyDescent="0.2">
      <c r="A14" s="21">
        <v>4</v>
      </c>
      <c r="B14" s="21" t="s">
        <v>34</v>
      </c>
      <c r="C14" s="27" t="s">
        <v>58</v>
      </c>
      <c r="D14" s="49"/>
      <c r="E14" s="23" t="s">
        <v>19</v>
      </c>
      <c r="F14" s="51">
        <v>5</v>
      </c>
      <c r="G14" s="53"/>
      <c r="H14" s="55"/>
      <c r="I14" s="24">
        <f t="shared" si="0"/>
        <v>0</v>
      </c>
      <c r="J14" s="24">
        <f t="shared" si="1"/>
        <v>0</v>
      </c>
      <c r="K14" s="25">
        <f t="shared" si="2"/>
        <v>0</v>
      </c>
      <c r="L14" s="26">
        <f t="shared" si="3"/>
        <v>0</v>
      </c>
      <c r="M14" s="26">
        <f t="shared" si="4"/>
        <v>0</v>
      </c>
    </row>
    <row r="15" spans="1:13" s="5" customFormat="1" ht="30" x14ac:dyDescent="0.2">
      <c r="A15" s="21">
        <v>5</v>
      </c>
      <c r="B15" s="21" t="s">
        <v>35</v>
      </c>
      <c r="C15" s="27" t="s">
        <v>36</v>
      </c>
      <c r="D15" s="49"/>
      <c r="E15" s="23" t="s">
        <v>1</v>
      </c>
      <c r="F15" s="51">
        <v>2100</v>
      </c>
      <c r="G15" s="53"/>
      <c r="H15" s="55"/>
      <c r="I15" s="24">
        <f t="shared" si="0"/>
        <v>0</v>
      </c>
      <c r="J15" s="24">
        <f t="shared" si="1"/>
        <v>0</v>
      </c>
      <c r="K15" s="25">
        <f t="shared" si="2"/>
        <v>0</v>
      </c>
      <c r="L15" s="26">
        <f t="shared" si="3"/>
        <v>0</v>
      </c>
      <c r="M15" s="26">
        <f t="shared" si="4"/>
        <v>0</v>
      </c>
    </row>
    <row r="16" spans="1:13" s="5" customFormat="1" ht="30" x14ac:dyDescent="0.2">
      <c r="A16" s="21">
        <v>6</v>
      </c>
      <c r="B16" s="21" t="s">
        <v>35</v>
      </c>
      <c r="C16" s="27" t="s">
        <v>37</v>
      </c>
      <c r="D16" s="49"/>
      <c r="E16" s="23" t="s">
        <v>1</v>
      </c>
      <c r="F16" s="51">
        <v>5</v>
      </c>
      <c r="G16" s="53"/>
      <c r="H16" s="55"/>
      <c r="I16" s="24">
        <f t="shared" si="0"/>
        <v>0</v>
      </c>
      <c r="J16" s="24">
        <f t="shared" si="1"/>
        <v>0</v>
      </c>
      <c r="K16" s="25">
        <f t="shared" si="2"/>
        <v>0</v>
      </c>
      <c r="L16" s="26">
        <f t="shared" si="3"/>
        <v>0</v>
      </c>
      <c r="M16" s="26">
        <f t="shared" si="4"/>
        <v>0</v>
      </c>
    </row>
    <row r="17" spans="1:13" s="5" customFormat="1" ht="60" x14ac:dyDescent="0.2">
      <c r="A17" s="21">
        <v>7</v>
      </c>
      <c r="B17" s="21" t="s">
        <v>38</v>
      </c>
      <c r="C17" s="27" t="s">
        <v>39</v>
      </c>
      <c r="D17" s="49"/>
      <c r="E17" s="23" t="s">
        <v>0</v>
      </c>
      <c r="F17" s="51">
        <v>40</v>
      </c>
      <c r="G17" s="53"/>
      <c r="H17" s="55"/>
      <c r="I17" s="24">
        <f t="shared" si="0"/>
        <v>0</v>
      </c>
      <c r="J17" s="24">
        <f t="shared" si="1"/>
        <v>0</v>
      </c>
      <c r="K17" s="25">
        <f t="shared" si="2"/>
        <v>0</v>
      </c>
      <c r="L17" s="26">
        <f t="shared" si="3"/>
        <v>0</v>
      </c>
      <c r="M17" s="26">
        <f t="shared" si="4"/>
        <v>0</v>
      </c>
    </row>
    <row r="18" spans="1:13" s="5" customFormat="1" ht="60" x14ac:dyDescent="0.2">
      <c r="A18" s="21">
        <v>8</v>
      </c>
      <c r="B18" s="21" t="s">
        <v>38</v>
      </c>
      <c r="C18" s="27" t="s">
        <v>40</v>
      </c>
      <c r="D18" s="49"/>
      <c r="E18" s="23" t="s">
        <v>1</v>
      </c>
      <c r="F18" s="51">
        <v>1340</v>
      </c>
      <c r="G18" s="53"/>
      <c r="H18" s="55"/>
      <c r="I18" s="24">
        <f t="shared" si="0"/>
        <v>0</v>
      </c>
      <c r="J18" s="24">
        <f t="shared" si="1"/>
        <v>0</v>
      </c>
      <c r="K18" s="25">
        <f t="shared" si="2"/>
        <v>0</v>
      </c>
      <c r="L18" s="26">
        <f t="shared" si="3"/>
        <v>0</v>
      </c>
      <c r="M18" s="26">
        <f t="shared" si="4"/>
        <v>0</v>
      </c>
    </row>
    <row r="19" spans="1:13" s="5" customFormat="1" ht="30" x14ac:dyDescent="0.2">
      <c r="A19" s="21">
        <v>9</v>
      </c>
      <c r="B19" s="21" t="s">
        <v>41</v>
      </c>
      <c r="C19" s="27" t="s">
        <v>42</v>
      </c>
      <c r="D19" s="49"/>
      <c r="E19" s="23" t="s">
        <v>1</v>
      </c>
      <c r="F19" s="51">
        <v>10</v>
      </c>
      <c r="G19" s="53"/>
      <c r="H19" s="55"/>
      <c r="I19" s="24">
        <f t="shared" si="0"/>
        <v>0</v>
      </c>
      <c r="J19" s="24">
        <f t="shared" si="1"/>
        <v>0</v>
      </c>
      <c r="K19" s="25">
        <f t="shared" si="2"/>
        <v>0</v>
      </c>
      <c r="L19" s="26">
        <f t="shared" si="3"/>
        <v>0</v>
      </c>
      <c r="M19" s="26">
        <f t="shared" si="4"/>
        <v>0</v>
      </c>
    </row>
    <row r="20" spans="1:13" s="5" customFormat="1" ht="30" x14ac:dyDescent="0.2">
      <c r="A20" s="21">
        <v>10</v>
      </c>
      <c r="B20" s="21" t="s">
        <v>41</v>
      </c>
      <c r="C20" s="27" t="s">
        <v>43</v>
      </c>
      <c r="D20" s="49"/>
      <c r="E20" s="23" t="s">
        <v>1</v>
      </c>
      <c r="F20" s="51">
        <v>2200</v>
      </c>
      <c r="G20" s="53"/>
      <c r="H20" s="55"/>
      <c r="I20" s="24">
        <f t="shared" si="0"/>
        <v>0</v>
      </c>
      <c r="J20" s="24">
        <f t="shared" si="1"/>
        <v>0</v>
      </c>
      <c r="K20" s="25">
        <f t="shared" si="2"/>
        <v>0</v>
      </c>
      <c r="L20" s="26">
        <f t="shared" si="3"/>
        <v>0</v>
      </c>
      <c r="M20" s="26">
        <f t="shared" si="4"/>
        <v>0</v>
      </c>
    </row>
    <row r="21" spans="1:13" s="5" customFormat="1" ht="45" x14ac:dyDescent="0.2">
      <c r="A21" s="21">
        <v>11</v>
      </c>
      <c r="B21" s="21" t="s">
        <v>44</v>
      </c>
      <c r="C21" s="27" t="s">
        <v>45</v>
      </c>
      <c r="D21" s="49"/>
      <c r="E21" s="23" t="s">
        <v>0</v>
      </c>
      <c r="F21" s="51">
        <v>1330</v>
      </c>
      <c r="G21" s="53"/>
      <c r="H21" s="55"/>
      <c r="I21" s="24">
        <f t="shared" si="0"/>
        <v>0</v>
      </c>
      <c r="J21" s="24">
        <f t="shared" si="1"/>
        <v>0</v>
      </c>
      <c r="K21" s="25">
        <f t="shared" si="2"/>
        <v>0</v>
      </c>
      <c r="L21" s="26">
        <f t="shared" si="3"/>
        <v>0</v>
      </c>
      <c r="M21" s="26">
        <f t="shared" si="4"/>
        <v>0</v>
      </c>
    </row>
    <row r="22" spans="1:13" s="5" customFormat="1" ht="30" x14ac:dyDescent="0.2">
      <c r="A22" s="21">
        <v>12</v>
      </c>
      <c r="B22" s="21" t="s">
        <v>46</v>
      </c>
      <c r="C22" s="27" t="s">
        <v>47</v>
      </c>
      <c r="D22" s="49"/>
      <c r="E22" s="23" t="s">
        <v>0</v>
      </c>
      <c r="F22" s="51">
        <v>1900</v>
      </c>
      <c r="G22" s="53"/>
      <c r="H22" s="55"/>
      <c r="I22" s="24">
        <f t="shared" si="0"/>
        <v>0</v>
      </c>
      <c r="J22" s="24">
        <f t="shared" si="1"/>
        <v>0</v>
      </c>
      <c r="K22" s="25">
        <f t="shared" si="2"/>
        <v>0</v>
      </c>
      <c r="L22" s="26">
        <f t="shared" si="3"/>
        <v>0</v>
      </c>
      <c r="M22" s="26">
        <f t="shared" si="4"/>
        <v>0</v>
      </c>
    </row>
    <row r="23" spans="1:13" s="5" customFormat="1" ht="15" x14ac:dyDescent="0.2">
      <c r="A23" s="21">
        <v>13</v>
      </c>
      <c r="B23" s="21" t="s">
        <v>46</v>
      </c>
      <c r="C23" s="27" t="s">
        <v>48</v>
      </c>
      <c r="D23" s="49"/>
      <c r="E23" s="23" t="s">
        <v>0</v>
      </c>
      <c r="F23" s="51">
        <v>2100</v>
      </c>
      <c r="G23" s="53"/>
      <c r="H23" s="55"/>
      <c r="I23" s="24">
        <f t="shared" si="0"/>
        <v>0</v>
      </c>
      <c r="J23" s="24">
        <f t="shared" si="1"/>
        <v>0</v>
      </c>
      <c r="K23" s="25">
        <f t="shared" si="2"/>
        <v>0</v>
      </c>
      <c r="L23" s="26">
        <f t="shared" si="3"/>
        <v>0</v>
      </c>
      <c r="M23" s="26">
        <f t="shared" si="4"/>
        <v>0</v>
      </c>
    </row>
    <row r="24" spans="1:13" s="5" customFormat="1" ht="30" x14ac:dyDescent="0.2">
      <c r="A24" s="21">
        <v>14</v>
      </c>
      <c r="B24" s="21" t="s">
        <v>46</v>
      </c>
      <c r="C24" s="27" t="s">
        <v>49</v>
      </c>
      <c r="D24" s="49"/>
      <c r="E24" s="23" t="s">
        <v>0</v>
      </c>
      <c r="F24" s="51">
        <v>2700</v>
      </c>
      <c r="G24" s="53"/>
      <c r="H24" s="55"/>
      <c r="I24" s="24">
        <f t="shared" ref="I24:I26" si="5">ROUND(G24*H24/100,2)</f>
        <v>0</v>
      </c>
      <c r="J24" s="24">
        <f t="shared" ref="J24:J26" si="6">G24+I24</f>
        <v>0</v>
      </c>
      <c r="K24" s="25">
        <f t="shared" ref="K24:K26" si="7">F24*G24</f>
        <v>0</v>
      </c>
      <c r="L24" s="26">
        <f t="shared" ref="L24:L26" si="8">F24*I24</f>
        <v>0</v>
      </c>
      <c r="M24" s="26">
        <f t="shared" ref="M24:M26" si="9">J24*F24</f>
        <v>0</v>
      </c>
    </row>
    <row r="25" spans="1:13" s="5" customFormat="1" ht="150" x14ac:dyDescent="0.2">
      <c r="A25" s="21">
        <v>15</v>
      </c>
      <c r="B25" s="21" t="s">
        <v>50</v>
      </c>
      <c r="C25" s="27" t="s">
        <v>51</v>
      </c>
      <c r="D25" s="49"/>
      <c r="E25" s="23" t="s">
        <v>0</v>
      </c>
      <c r="F25" s="51">
        <v>4000</v>
      </c>
      <c r="G25" s="53"/>
      <c r="H25" s="55"/>
      <c r="I25" s="24">
        <f t="shared" si="5"/>
        <v>0</v>
      </c>
      <c r="J25" s="24">
        <f t="shared" si="6"/>
        <v>0</v>
      </c>
      <c r="K25" s="25">
        <f t="shared" si="7"/>
        <v>0</v>
      </c>
      <c r="L25" s="26">
        <f t="shared" si="8"/>
        <v>0</v>
      </c>
      <c r="M25" s="26">
        <f t="shared" si="9"/>
        <v>0</v>
      </c>
    </row>
    <row r="26" spans="1:13" s="5" customFormat="1" ht="135" x14ac:dyDescent="0.2">
      <c r="A26" s="21">
        <v>16</v>
      </c>
      <c r="B26" s="21" t="s">
        <v>52</v>
      </c>
      <c r="C26" s="27" t="s">
        <v>53</v>
      </c>
      <c r="D26" s="49"/>
      <c r="E26" s="23" t="s">
        <v>0</v>
      </c>
      <c r="F26" s="51">
        <v>12300</v>
      </c>
      <c r="G26" s="53"/>
      <c r="H26" s="55"/>
      <c r="I26" s="24">
        <f t="shared" si="5"/>
        <v>0</v>
      </c>
      <c r="J26" s="24">
        <f t="shared" si="6"/>
        <v>0</v>
      </c>
      <c r="K26" s="25">
        <f t="shared" si="7"/>
        <v>0</v>
      </c>
      <c r="L26" s="26">
        <f t="shared" si="8"/>
        <v>0</v>
      </c>
      <c r="M26" s="26">
        <f t="shared" si="9"/>
        <v>0</v>
      </c>
    </row>
    <row r="27" spans="1:13" s="5" customFormat="1" ht="135" x14ac:dyDescent="0.2">
      <c r="A27" s="21">
        <v>17</v>
      </c>
      <c r="B27" s="21" t="s">
        <v>52</v>
      </c>
      <c r="C27" s="27" t="s">
        <v>54</v>
      </c>
      <c r="D27" s="49"/>
      <c r="E27" s="23" t="s">
        <v>0</v>
      </c>
      <c r="F27" s="51">
        <v>120</v>
      </c>
      <c r="G27" s="53"/>
      <c r="H27" s="55"/>
      <c r="I27" s="24">
        <f t="shared" si="0"/>
        <v>0</v>
      </c>
      <c r="J27" s="24">
        <f t="shared" si="1"/>
        <v>0</v>
      </c>
      <c r="K27" s="25">
        <f t="shared" si="2"/>
        <v>0</v>
      </c>
      <c r="L27" s="26">
        <f t="shared" si="3"/>
        <v>0</v>
      </c>
      <c r="M27" s="26">
        <f t="shared" si="4"/>
        <v>0</v>
      </c>
    </row>
    <row r="28" spans="1:13" s="5" customFormat="1" ht="24.95" customHeight="1" x14ac:dyDescent="0.2">
      <c r="A28" s="30" t="s">
        <v>6</v>
      </c>
      <c r="B28" s="30"/>
      <c r="C28" s="30"/>
      <c r="D28" s="30"/>
      <c r="E28" s="30"/>
      <c r="F28" s="30"/>
      <c r="G28" s="30"/>
      <c r="H28" s="30"/>
      <c r="I28" s="30"/>
      <c r="J28" s="30"/>
      <c r="K28" s="28">
        <f>SUM(K11:K27)</f>
        <v>0</v>
      </c>
      <c r="L28" s="28">
        <f t="shared" ref="L28:M28" si="10">SUM(L11:L27)</f>
        <v>0</v>
      </c>
      <c r="M28" s="28">
        <f t="shared" si="10"/>
        <v>0</v>
      </c>
    </row>
    <row r="29" spans="1:13" ht="23.25" customHeight="1" x14ac:dyDescent="0.35">
      <c r="A29" s="8" t="s">
        <v>13</v>
      </c>
      <c r="B29" s="8"/>
      <c r="C29" s="9"/>
      <c r="D29" s="9"/>
      <c r="E29" s="9"/>
      <c r="F29" s="9"/>
      <c r="G29" s="9"/>
      <c r="H29" s="9"/>
      <c r="I29" s="9"/>
      <c r="J29" s="9"/>
      <c r="K29" s="9"/>
      <c r="L29" s="7"/>
      <c r="M29" s="7"/>
    </row>
    <row r="30" spans="1:13" ht="15" x14ac:dyDescent="0.25">
      <c r="A30" s="10" t="s">
        <v>59</v>
      </c>
      <c r="B30" s="10"/>
      <c r="C30" s="11"/>
      <c r="D30" s="11"/>
      <c r="E30" s="11"/>
      <c r="H30" s="6"/>
      <c r="I30" s="6"/>
      <c r="J30" s="6"/>
      <c r="K30" s="6"/>
      <c r="L30" s="17">
        <f>K28</f>
        <v>0</v>
      </c>
      <c r="M30" s="7"/>
    </row>
    <row r="31" spans="1:13" ht="15" x14ac:dyDescent="0.25">
      <c r="A31" s="10" t="s">
        <v>60</v>
      </c>
      <c r="B31" s="10"/>
      <c r="C31" s="11"/>
      <c r="D31" s="11"/>
      <c r="E31" s="11"/>
      <c r="H31" s="6"/>
      <c r="I31" s="6"/>
      <c r="J31" s="6"/>
      <c r="K31" s="6"/>
      <c r="L31" s="17">
        <f>M28</f>
        <v>0</v>
      </c>
      <c r="M31" s="7"/>
    </row>
    <row r="32" spans="1:13" ht="15" x14ac:dyDescent="0.25">
      <c r="A32" s="10" t="s">
        <v>7</v>
      </c>
      <c r="B32" s="10"/>
      <c r="C32" s="11"/>
      <c r="D32" s="11"/>
      <c r="E32" s="11"/>
      <c r="H32" s="6"/>
      <c r="I32" s="6"/>
      <c r="J32" s="6"/>
      <c r="K32" s="6"/>
      <c r="L32" s="17">
        <f>L28</f>
        <v>0</v>
      </c>
      <c r="M32" s="7"/>
    </row>
    <row r="33" spans="1:13" ht="21" x14ac:dyDescent="0.35">
      <c r="A33" s="8" t="s">
        <v>14</v>
      </c>
      <c r="B33" s="8"/>
      <c r="C33" s="11"/>
      <c r="D33" s="11"/>
      <c r="E33" s="11"/>
      <c r="G33" s="12"/>
      <c r="H33" s="6"/>
      <c r="I33" s="6"/>
      <c r="J33" s="6"/>
      <c r="K33" s="6"/>
      <c r="L33" s="7"/>
      <c r="M33" s="7"/>
    </row>
    <row r="34" spans="1:13" ht="15" x14ac:dyDescent="0.25">
      <c r="A34" s="10" t="s">
        <v>61</v>
      </c>
      <c r="B34" s="10"/>
      <c r="C34" s="11"/>
      <c r="D34" s="11"/>
      <c r="E34" s="11"/>
      <c r="G34" s="46">
        <f>L30*1.3</f>
        <v>0</v>
      </c>
      <c r="H34" s="46"/>
      <c r="I34" s="6"/>
      <c r="J34" s="6"/>
      <c r="K34" s="6"/>
      <c r="L34" s="7"/>
      <c r="M34" s="7"/>
    </row>
    <row r="35" spans="1:13" ht="15" x14ac:dyDescent="0.25">
      <c r="A35" s="10" t="s">
        <v>62</v>
      </c>
      <c r="B35" s="10"/>
      <c r="C35" s="11"/>
      <c r="D35" s="11"/>
      <c r="E35" s="11"/>
      <c r="G35" s="46">
        <f t="shared" ref="G35:G36" si="11">L31*1.3</f>
        <v>0</v>
      </c>
      <c r="H35" s="46"/>
      <c r="I35" s="6"/>
      <c r="J35" s="6"/>
      <c r="K35" s="6"/>
      <c r="L35" s="7"/>
      <c r="M35" s="7"/>
    </row>
    <row r="36" spans="1:13" ht="15" x14ac:dyDescent="0.25">
      <c r="A36" s="10" t="s">
        <v>7</v>
      </c>
      <c r="B36" s="10"/>
      <c r="C36" s="11"/>
      <c r="D36" s="11"/>
      <c r="E36" s="11"/>
      <c r="G36" s="46">
        <f t="shared" si="11"/>
        <v>0</v>
      </c>
      <c r="H36" s="46"/>
      <c r="I36" s="6"/>
      <c r="J36" s="6"/>
      <c r="K36" s="6"/>
      <c r="L36" s="7"/>
      <c r="M36" s="7"/>
    </row>
    <row r="37" spans="1:13" ht="13.5" customHeight="1" x14ac:dyDescent="0.2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</row>
    <row r="39" spans="1:13" ht="12.75" x14ac:dyDescent="0.2">
      <c r="A39" s="13" t="s">
        <v>9</v>
      </c>
      <c r="B39" s="13"/>
      <c r="C39" s="13"/>
      <c r="D39" s="13"/>
      <c r="E39" s="14"/>
      <c r="F39" s="14"/>
      <c r="G39" s="15"/>
      <c r="H39" s="40" t="s">
        <v>10</v>
      </c>
      <c r="I39" s="40"/>
      <c r="J39" s="40"/>
      <c r="K39" s="40"/>
      <c r="L39" s="40"/>
      <c r="M39" s="40"/>
    </row>
    <row r="40" spans="1:13" ht="23.25" customHeight="1" x14ac:dyDescent="0.2">
      <c r="A40" s="14"/>
      <c r="B40" s="14"/>
      <c r="C40" s="14"/>
      <c r="D40" s="14"/>
      <c r="E40" s="14"/>
      <c r="F40" s="14"/>
      <c r="G40" s="15"/>
      <c r="H40" s="39" t="s">
        <v>11</v>
      </c>
      <c r="I40" s="39"/>
      <c r="J40" s="39"/>
      <c r="K40" s="39"/>
      <c r="L40" s="39"/>
      <c r="M40" s="39"/>
    </row>
    <row r="41" spans="1:13" ht="12.75" customHeight="1" x14ac:dyDescent="0.2">
      <c r="A41" s="14"/>
      <c r="B41" s="14"/>
      <c r="C41" s="38"/>
      <c r="D41" s="38"/>
      <c r="E41" s="38"/>
      <c r="F41" s="38"/>
      <c r="G41" s="38"/>
      <c r="H41" s="41" t="s">
        <v>12</v>
      </c>
      <c r="I41" s="41"/>
      <c r="J41" s="41"/>
      <c r="K41" s="41"/>
      <c r="L41" s="41"/>
      <c r="M41" s="41"/>
    </row>
  </sheetData>
  <mergeCells count="21">
    <mergeCell ref="C41:G41"/>
    <mergeCell ref="H40:M40"/>
    <mergeCell ref="H39:M39"/>
    <mergeCell ref="H41:M41"/>
    <mergeCell ref="B8:B9"/>
    <mergeCell ref="D8:D9"/>
    <mergeCell ref="G34:H34"/>
    <mergeCell ref="G35:H35"/>
    <mergeCell ref="G36:H36"/>
    <mergeCell ref="A1:M1"/>
    <mergeCell ref="A28:J28"/>
    <mergeCell ref="A8:A9"/>
    <mergeCell ref="C8:C9"/>
    <mergeCell ref="E8:E9"/>
    <mergeCell ref="F8:F9"/>
    <mergeCell ref="A7:M7"/>
    <mergeCell ref="A2:M2"/>
    <mergeCell ref="A3:M3"/>
    <mergeCell ref="A4:M4"/>
    <mergeCell ref="A5:M5"/>
    <mergeCell ref="A6:M6"/>
  </mergeCells>
  <printOptions horizontalCentered="1"/>
  <pageMargins left="0.19685039370078741" right="0.19685039370078741" top="0.82677165354330717" bottom="0.51181102362204722" header="0.39370078740157483" footer="0.35433070866141736"/>
  <pageSetup paperSize="8" scale="81" orientation="portrait" r:id="rId1"/>
  <headerFooter alignWithMargins="0">
    <oddHeader>&amp;C&amp;"Arial,Pogrubiona kursywa"ARKUSZ KALKULACYJNY OKREŚLAJĄCY CENĘ OFERTY</oddHeader>
    <oddFooter>&amp;CStrona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zał. nr 3 do SWZ</vt:lpstr>
      <vt:lpstr>'zał. nr 3 do SWZ'!Obszar_wydruku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Małgorzata Kozłowska-Pióro</dc:creator>
  <cp:lastModifiedBy>ITCARE</cp:lastModifiedBy>
  <cp:lastPrinted>2024-12-15T21:30:37Z</cp:lastPrinted>
  <dcterms:created xsi:type="dcterms:W3CDTF">2008-07-24T05:15:32Z</dcterms:created>
  <dcterms:modified xsi:type="dcterms:W3CDTF">2024-12-15T22:40:42Z</dcterms:modified>
</cp:coreProperties>
</file>