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ikorski\Desktop\"/>
    </mc:Choice>
  </mc:AlternateContent>
  <xr:revisionPtr revIDLastSave="0" documentId="8_{8B4186F3-3B00-40C2-83A6-9619E62166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lkulacja" sheetId="1" r:id="rId1"/>
  </sheets>
  <definedNames>
    <definedName name="_xlnm.Print_Area" localSheetId="0">Kalkulacja!$A$1:$F$84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50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56" i="1"/>
  <c r="F32" i="1"/>
  <c r="F33" i="1"/>
  <c r="F34" i="1"/>
  <c r="F35" i="1"/>
  <c r="F36" i="1"/>
  <c r="F37" i="1"/>
  <c r="F38" i="1"/>
  <c r="F39" i="1"/>
  <c r="F31" i="1"/>
  <c r="F10" i="1"/>
  <c r="F11" i="1"/>
  <c r="F12" i="1"/>
  <c r="F13" i="1"/>
  <c r="F14" i="1"/>
  <c r="F15" i="1"/>
  <c r="F16" i="1"/>
  <c r="F17" i="1"/>
  <c r="F18" i="1"/>
  <c r="F19" i="1"/>
  <c r="F79" i="1" l="1"/>
  <c r="F40" i="1"/>
  <c r="F9" i="1" l="1"/>
  <c r="F20" i="1" l="1"/>
</calcChain>
</file>

<file path=xl/sharedStrings.xml><?xml version="1.0" encoding="utf-8"?>
<sst xmlns="http://schemas.openxmlformats.org/spreadsheetml/2006/main" count="141" uniqueCount="86">
  <si>
    <t>Lp.</t>
  </si>
  <si>
    <t>Element wyceny</t>
  </si>
  <si>
    <t>A</t>
  </si>
  <si>
    <t>B</t>
  </si>
  <si>
    <t>C</t>
  </si>
  <si>
    <t>D</t>
  </si>
  <si>
    <t>E</t>
  </si>
  <si>
    <t>Razem</t>
  </si>
  <si>
    <t>Liczba miesięcy</t>
  </si>
  <si>
    <t>Kompleksowa dostawa paliwa gazowego w roku 2025</t>
  </si>
  <si>
    <t>Załącznik nr 1a do SWZ</t>
  </si>
  <si>
    <t>ZP.271.32.2024</t>
  </si>
  <si>
    <t>Kalkulacja szczegółowa ceny oferty</t>
  </si>
  <si>
    <t>Przewidywane zużycie w roku 2025 (kWh)</t>
  </si>
  <si>
    <t xml:space="preserve">Cena jednostkowa netto za 1 kWh </t>
  </si>
  <si>
    <t>*</t>
  </si>
  <si>
    <t>OT - ochrona taryfowa</t>
  </si>
  <si>
    <t>BOT - brak ochrony taryfowej</t>
  </si>
  <si>
    <t>AZW - zwolnienie z akcyzy</t>
  </si>
  <si>
    <t>AP - płatność akcyzy</t>
  </si>
  <si>
    <t>Liczba PPG</t>
  </si>
  <si>
    <t>F</t>
  </si>
  <si>
    <r>
      <t xml:space="preserve">Wartość netto
</t>
    </r>
    <r>
      <rPr>
        <b/>
        <i/>
        <sz val="10"/>
        <color theme="1"/>
        <rFont val="Calibri"/>
        <family val="2"/>
        <charset val="238"/>
        <scheme val="minor"/>
      </rPr>
      <t>(kol. D x E)</t>
    </r>
  </si>
  <si>
    <t>OT, AZW</t>
  </si>
  <si>
    <t>BOT, AZW</t>
  </si>
  <si>
    <t>OT, ZW</t>
  </si>
  <si>
    <t>OT, AP</t>
  </si>
  <si>
    <t>BOT, AP</t>
  </si>
  <si>
    <t xml:space="preserve">Taryfa W-1.1 </t>
  </si>
  <si>
    <t xml:space="preserve">Taryfa W-2.1 </t>
  </si>
  <si>
    <t xml:space="preserve">Taryfa W-3.6 </t>
  </si>
  <si>
    <t xml:space="preserve">Taryfa W-4 </t>
  </si>
  <si>
    <t>Taryfa W-5.1</t>
  </si>
  <si>
    <t>Parametr do wyceny*</t>
  </si>
  <si>
    <t>Cena netto  
(za 1 miesiąc)</t>
  </si>
  <si>
    <r>
      <t xml:space="preserve">Wartość netto
</t>
    </r>
    <r>
      <rPr>
        <b/>
        <i/>
        <sz val="10"/>
        <color theme="1"/>
        <rFont val="Calibri"/>
        <family val="2"/>
        <charset val="238"/>
        <scheme val="minor"/>
      </rPr>
      <t>(kol. C x D x E)</t>
    </r>
  </si>
  <si>
    <t>Taryfa W-1.1 - Opłata abonamentowa za sprzedaż</t>
  </si>
  <si>
    <t>Taryfa W-1.1 - Opłata sieciowa stała</t>
  </si>
  <si>
    <t>Taryfa W-2.1 - Opłata abonamentowa za sprzedaż</t>
  </si>
  <si>
    <t>Taryfa W-3.6 - Opłata abonamentowa za sprzedaż</t>
  </si>
  <si>
    <t>Taryfa W-2.1 - Opłata sieciowa stała</t>
  </si>
  <si>
    <t>Taryfa W-4 - Opłata abonamentowa za sprzedaż</t>
  </si>
  <si>
    <t>Taryfa W-4 - Opłata sieciowa stała</t>
  </si>
  <si>
    <t>Taryfa W-5.1 - Opłata abonamentowa za sprzedaż</t>
  </si>
  <si>
    <t>Tabela A - Koszty paliwa</t>
  </si>
  <si>
    <t>ŁĄCZNIE NETTO</t>
  </si>
  <si>
    <t>Cena paliwa wg taryfy</t>
  </si>
  <si>
    <t>Taryfa</t>
  </si>
  <si>
    <t>Taryfa W-3.6 - Opłata sieciowa stała</t>
  </si>
  <si>
    <t>W-5.1</t>
  </si>
  <si>
    <t>W-3.6</t>
  </si>
  <si>
    <t>W-4</t>
  </si>
  <si>
    <t>W-2.1</t>
  </si>
  <si>
    <t>W-1.1</t>
  </si>
  <si>
    <t>8018590365500059184015 - Urząd Gminy</t>
  </si>
  <si>
    <t>8018590365500064480843 - OSP Izabelin</t>
  </si>
  <si>
    <t>8018590365500056060756 - OSP Laski</t>
  </si>
  <si>
    <t>8018590365500059391994 - Budynek komunalny</t>
  </si>
  <si>
    <t>8018590365500055065127 - Budynek komunalny</t>
  </si>
  <si>
    <t xml:space="preserve">8018590365500060733998 - Budynek gminny - Willa Europa </t>
  </si>
  <si>
    <t xml:space="preserve">8018590365500019267932 - Zespół Szkół w Izabelinie  </t>
  </si>
  <si>
    <t xml:space="preserve">8018590365500019267925 - Zespół Szkół w Izabelinie  </t>
  </si>
  <si>
    <t xml:space="preserve">8018590365500058328069 - Gminne Przedszkole w Izabelinie </t>
  </si>
  <si>
    <t xml:space="preserve">8018590365500069203423 - Gminne Przedszkole w Izabelinie </t>
  </si>
  <si>
    <t xml:space="preserve">8018590365500019211010 - Gminne Przedszkole w Laskach </t>
  </si>
  <si>
    <t>8018590365500055608355 - Budynek gminny - Klub Łoszaki, Rehabilitacja</t>
  </si>
  <si>
    <t>80185590365500055607761 - Budynek gminny - Klub Łoszaki, Rehabilitacja</t>
  </si>
  <si>
    <t>8018590365500055464227 - Budynek gminny - Rehabilitacja</t>
  </si>
  <si>
    <t>8018590365500055463954 - Budynek gminny - Rehabilitacja</t>
  </si>
  <si>
    <t>8018590365500060534427 - Budynek komunalny</t>
  </si>
  <si>
    <t xml:space="preserve">8018590365500054261513 - Budynek gminny - CUWI </t>
  </si>
  <si>
    <t>8018590365500055997534 - Budynek gminny - Dom Seniora</t>
  </si>
  <si>
    <t>Punkt poboru</t>
  </si>
  <si>
    <t xml:space="preserve">8018590365500019212147 - Centrum Kultury Izabelin </t>
  </si>
  <si>
    <t>8018590365500055399307 - Samodzielny Publiczny Zakład Opieki Zdrowotnej</t>
  </si>
  <si>
    <t xml:space="preserve">8018590365500062394227 - Gminne Przedsiębiorstwo Wodociągów i Kanalizacji Izabelin Mokre Łąki </t>
  </si>
  <si>
    <t>8018590365500067855204 - Ryś Izabelin</t>
  </si>
  <si>
    <t>Tabela B - Opłaty abonamentowe i sieciowe stałe</t>
  </si>
  <si>
    <t>Tabela C - Opłaty sieciowe zmienne</t>
  </si>
  <si>
    <t>Liczba godzin w okresie rozliczeniowym</t>
  </si>
  <si>
    <t>Moc umowna (kWh/h)</t>
  </si>
  <si>
    <t>8018590365500019267932 - Zespół Szkół w Izabelinie</t>
  </si>
  <si>
    <t>8018590365500019267925 - Zespół Szkół w Izabelinie</t>
  </si>
  <si>
    <t>Cena jednostkowa</t>
  </si>
  <si>
    <t>Wartość netto</t>
  </si>
  <si>
    <t>Tabela C - Opłata sieciowa stała dla taryfy W-5.1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</si>
</sst>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000\ &quot;zł&quot;;\-#,##0.00000\ &quot;zł&quot;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0" fillId="0" borderId="11" xfId="1" applyFont="1" applyBorder="1" applyAlignment="1" applyProtection="1">
      <alignment vertical="center"/>
    </xf>
    <xf numFmtId="44" fontId="0" fillId="0" borderId="14" xfId="1" applyFont="1" applyBorder="1" applyAlignment="1" applyProtection="1">
      <alignment vertical="center"/>
    </xf>
    <xf numFmtId="44" fontId="0" fillId="0" borderId="17" xfId="1" applyFont="1" applyBorder="1" applyAlignment="1" applyProtection="1">
      <alignment vertical="center"/>
    </xf>
    <xf numFmtId="44" fontId="0" fillId="0" borderId="0" xfId="1" applyFont="1" applyBorder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44" fontId="0" fillId="2" borderId="10" xfId="1" applyFont="1" applyFill="1" applyBorder="1" applyAlignment="1" applyProtection="1">
      <alignment vertical="center"/>
      <protection locked="0"/>
    </xf>
    <xf numFmtId="44" fontId="0" fillId="2" borderId="16" xfId="1" applyFont="1" applyFill="1" applyBorder="1" applyAlignment="1" applyProtection="1">
      <alignment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44" fontId="0" fillId="0" borderId="23" xfId="1" applyFont="1" applyBorder="1" applyAlignment="1" applyProtection="1">
      <alignment vertical="center"/>
    </xf>
    <xf numFmtId="44" fontId="2" fillId="0" borderId="24" xfId="1" applyFont="1" applyBorder="1" applyAlignment="1" applyProtection="1">
      <alignment vertical="center"/>
    </xf>
    <xf numFmtId="44" fontId="0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1" fontId="0" fillId="0" borderId="10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4" fontId="0" fillId="0" borderId="0" xfId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 wrapText="1"/>
    </xf>
    <xf numFmtId="0" fontId="0" fillId="0" borderId="25" xfId="0" applyBorder="1" applyAlignment="1">
      <alignment vertical="center" wrapText="1"/>
    </xf>
    <xf numFmtId="44" fontId="0" fillId="0" borderId="27" xfId="1" applyFont="1" applyBorder="1" applyAlignment="1" applyProtection="1">
      <alignment vertical="center"/>
    </xf>
    <xf numFmtId="164" fontId="0" fillId="2" borderId="10" xfId="1" applyNumberFormat="1" applyFont="1" applyFill="1" applyBorder="1" applyAlignment="1" applyProtection="1">
      <alignment vertical="center"/>
      <protection locked="0"/>
    </xf>
    <xf numFmtId="164" fontId="0" fillId="2" borderId="26" xfId="1" applyNumberFormat="1" applyFont="1" applyFill="1" applyBorder="1" applyAlignment="1" applyProtection="1">
      <alignment vertical="center"/>
      <protection locked="0"/>
    </xf>
    <xf numFmtId="164" fontId="0" fillId="2" borderId="16" xfId="1" applyNumberFormat="1" applyFont="1" applyFill="1" applyBorder="1" applyAlignment="1" applyProtection="1">
      <alignment vertical="center"/>
      <protection locked="0"/>
    </xf>
    <xf numFmtId="0" fontId="5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164" fontId="0" fillId="2" borderId="36" xfId="1" applyNumberFormat="1" applyFont="1" applyFill="1" applyBorder="1" applyAlignment="1" applyProtection="1">
      <alignment vertical="center"/>
      <protection locked="0"/>
    </xf>
    <xf numFmtId="44" fontId="0" fillId="0" borderId="24" xfId="1" applyFont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164" fontId="0" fillId="2" borderId="8" xfId="1" applyNumberFormat="1" applyFont="1" applyFill="1" applyBorder="1" applyAlignment="1" applyProtection="1">
      <alignment vertical="center"/>
      <protection locked="0"/>
    </xf>
    <xf numFmtId="44" fontId="0" fillId="0" borderId="9" xfId="1" applyFont="1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/>
    </xf>
    <xf numFmtId="44" fontId="0" fillId="2" borderId="26" xfId="1" applyFont="1" applyFill="1" applyBorder="1" applyAlignment="1" applyProtection="1">
      <alignment vertical="center"/>
      <protection locked="0"/>
    </xf>
    <xf numFmtId="164" fontId="0" fillId="2" borderId="13" xfId="1" applyNumberFormat="1" applyFont="1" applyFill="1" applyBorder="1" applyAlignment="1" applyProtection="1">
      <alignment vertical="center"/>
      <protection locked="0"/>
    </xf>
    <xf numFmtId="49" fontId="0" fillId="0" borderId="22" xfId="0" applyNumberFormat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49" fontId="0" fillId="0" borderId="15" xfId="0" applyNumberFormat="1" applyBorder="1" applyAlignment="1">
      <alignment vertical="center" wrapText="1"/>
    </xf>
    <xf numFmtId="4" fontId="0" fillId="0" borderId="10" xfId="0" applyNumberFormat="1" applyBorder="1" applyAlignment="1">
      <alignment horizontal="right" vertical="center" indent="1"/>
    </xf>
    <xf numFmtId="4" fontId="0" fillId="0" borderId="13" xfId="0" applyNumberFormat="1" applyBorder="1" applyAlignment="1">
      <alignment horizontal="right" vertical="center" indent="1"/>
    </xf>
    <xf numFmtId="4" fontId="0" fillId="0" borderId="16" xfId="0" applyNumberFormat="1" applyBorder="1" applyAlignment="1">
      <alignment horizontal="right" vertical="center" indent="1"/>
    </xf>
    <xf numFmtId="4" fontId="0" fillId="0" borderId="8" xfId="0" applyNumberFormat="1" applyBorder="1" applyAlignment="1">
      <alignment horizontal="right" vertical="center" indent="1"/>
    </xf>
    <xf numFmtId="4" fontId="0" fillId="0" borderId="36" xfId="0" applyNumberFormat="1" applyBorder="1" applyAlignment="1">
      <alignment horizontal="right" vertical="center" indent="1"/>
    </xf>
    <xf numFmtId="4" fontId="0" fillId="0" borderId="26" xfId="0" applyNumberForma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" fontId="0" fillId="0" borderId="8" xfId="0" applyNumberFormat="1" applyBorder="1" applyAlignment="1">
      <alignment horizontal="center" vertical="center"/>
    </xf>
    <xf numFmtId="44" fontId="0" fillId="2" borderId="8" xfId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4" fontId="0" fillId="2" borderId="13" xfId="1" applyFont="1" applyFill="1" applyBorder="1" applyAlignment="1">
      <alignment vertical="center"/>
    </xf>
    <xf numFmtId="44" fontId="0" fillId="0" borderId="14" xfId="1" applyFont="1" applyBorder="1" applyAlignment="1">
      <alignment vertical="center"/>
    </xf>
    <xf numFmtId="44" fontId="0" fillId="2" borderId="16" xfId="1" applyFont="1" applyFill="1" applyBorder="1" applyAlignment="1">
      <alignment vertical="center"/>
    </xf>
    <xf numFmtId="44" fontId="0" fillId="0" borderId="17" xfId="1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44" fontId="3" fillId="2" borderId="3" xfId="0" applyNumberFormat="1" applyFont="1" applyFill="1" applyBorder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tabSelected="1" zoomScaleNormal="100" zoomScaleSheetLayoutView="130" workbookViewId="0">
      <selection activeCell="J6" sqref="J6"/>
    </sheetView>
  </sheetViews>
  <sheetFormatPr defaultColWidth="9.109375" defaultRowHeight="13.8" x14ac:dyDescent="0.3"/>
  <cols>
    <col min="1" max="1" width="4" style="1" customWidth="1"/>
    <col min="2" max="2" width="56" style="2" customWidth="1"/>
    <col min="3" max="3" width="11.6640625" style="2" customWidth="1"/>
    <col min="4" max="4" width="16.88671875" style="1" customWidth="1"/>
    <col min="5" max="6" width="15.6640625" style="1" customWidth="1"/>
    <col min="7" max="8" width="2.33203125" style="1" customWidth="1"/>
    <col min="9" max="12" width="15.33203125" style="1" customWidth="1"/>
    <col min="13" max="16384" width="9.109375" style="1"/>
  </cols>
  <sheetData>
    <row r="1" spans="1:12" x14ac:dyDescent="0.3">
      <c r="A1" s="1" t="s">
        <v>11</v>
      </c>
      <c r="E1" s="76" t="s">
        <v>10</v>
      </c>
      <c r="F1" s="76"/>
    </row>
    <row r="2" spans="1:12" ht="36" customHeight="1" x14ac:dyDescent="0.3">
      <c r="A2" s="74" t="s">
        <v>12</v>
      </c>
      <c r="B2" s="74"/>
      <c r="C2" s="74"/>
      <c r="D2" s="74"/>
      <c r="E2" s="74"/>
      <c r="F2" s="74"/>
    </row>
    <row r="3" spans="1:12" x14ac:dyDescent="0.3">
      <c r="A3" s="75"/>
      <c r="B3" s="75"/>
      <c r="C3" s="75"/>
      <c r="D3" s="75"/>
      <c r="E3" s="75"/>
      <c r="F3" s="75"/>
    </row>
    <row r="4" spans="1:12" ht="18" customHeight="1" x14ac:dyDescent="0.3">
      <c r="A4" s="73" t="s">
        <v>9</v>
      </c>
      <c r="B4" s="73"/>
      <c r="C4" s="73"/>
      <c r="D4" s="73"/>
      <c r="E4" s="73"/>
      <c r="F4" s="73"/>
    </row>
    <row r="5" spans="1:12" ht="18" customHeight="1" x14ac:dyDescent="0.3">
      <c r="A5" s="17"/>
      <c r="B5" s="17"/>
      <c r="C5" s="17"/>
      <c r="D5" s="17"/>
      <c r="E5" s="17"/>
      <c r="F5" s="17"/>
    </row>
    <row r="6" spans="1:12" ht="18.75" customHeight="1" x14ac:dyDescent="0.3">
      <c r="A6" s="1" t="s">
        <v>44</v>
      </c>
    </row>
    <row r="7" spans="1:12" s="2" customFormat="1" ht="42" customHeight="1" x14ac:dyDescent="0.3">
      <c r="A7" s="4" t="s">
        <v>0</v>
      </c>
      <c r="B7" s="5" t="s">
        <v>46</v>
      </c>
      <c r="C7" s="42" t="s">
        <v>33</v>
      </c>
      <c r="D7" s="6" t="s">
        <v>13</v>
      </c>
      <c r="E7" s="6" t="s">
        <v>14</v>
      </c>
      <c r="F7" s="7" t="s">
        <v>22</v>
      </c>
    </row>
    <row r="8" spans="1:12" s="3" customFormat="1" ht="13.2" customHeight="1" x14ac:dyDescent="0.3">
      <c r="A8" s="8" t="s">
        <v>2</v>
      </c>
      <c r="B8" s="9" t="s">
        <v>3</v>
      </c>
      <c r="C8" s="41" t="s">
        <v>4</v>
      </c>
      <c r="D8" s="10" t="s">
        <v>5</v>
      </c>
      <c r="E8" s="10" t="s">
        <v>6</v>
      </c>
      <c r="F8" s="11" t="s">
        <v>21</v>
      </c>
      <c r="I8" s="31"/>
      <c r="J8" s="31"/>
      <c r="K8" s="31"/>
      <c r="L8" s="31"/>
    </row>
    <row r="9" spans="1:12" ht="19.2" customHeight="1" x14ac:dyDescent="0.3">
      <c r="A9" s="51">
        <v>1</v>
      </c>
      <c r="B9" s="52" t="s">
        <v>28</v>
      </c>
      <c r="C9" s="53" t="s">
        <v>23</v>
      </c>
      <c r="D9" s="70">
        <v>44200</v>
      </c>
      <c r="E9" s="54"/>
      <c r="F9" s="55">
        <f t="shared" ref="F9:F19" si="0">D9*E9</f>
        <v>0</v>
      </c>
      <c r="I9" s="27"/>
      <c r="J9" s="32"/>
      <c r="K9" s="27"/>
      <c r="L9" s="28"/>
    </row>
    <row r="10" spans="1:12" ht="19.2" customHeight="1" x14ac:dyDescent="0.3">
      <c r="A10" s="56">
        <v>2</v>
      </c>
      <c r="B10" s="57" t="s">
        <v>29</v>
      </c>
      <c r="C10" s="43" t="s">
        <v>23</v>
      </c>
      <c r="D10" s="67">
        <v>23400</v>
      </c>
      <c r="E10" s="38"/>
      <c r="F10" s="12">
        <f t="shared" si="0"/>
        <v>0</v>
      </c>
      <c r="I10" s="27"/>
      <c r="J10" s="32"/>
      <c r="K10" s="27"/>
      <c r="L10" s="28"/>
    </row>
    <row r="11" spans="1:12" ht="19.2" customHeight="1" x14ac:dyDescent="0.3">
      <c r="A11" s="46"/>
      <c r="B11" s="47"/>
      <c r="C11" s="48" t="s">
        <v>24</v>
      </c>
      <c r="D11" s="71">
        <v>6600</v>
      </c>
      <c r="E11" s="49"/>
      <c r="F11" s="50">
        <f t="shared" si="0"/>
        <v>0</v>
      </c>
      <c r="I11" s="27"/>
      <c r="J11" s="32"/>
      <c r="K11" s="27"/>
      <c r="L11" s="28"/>
    </row>
    <row r="12" spans="1:12" ht="19.2" customHeight="1" x14ac:dyDescent="0.3">
      <c r="A12" s="56">
        <v>3</v>
      </c>
      <c r="B12" s="57" t="s">
        <v>30</v>
      </c>
      <c r="C12" s="44" t="s">
        <v>25</v>
      </c>
      <c r="D12" s="72">
        <v>373032</v>
      </c>
      <c r="E12" s="39"/>
      <c r="F12" s="37">
        <f t="shared" si="0"/>
        <v>0</v>
      </c>
      <c r="I12" s="27"/>
      <c r="J12" s="32"/>
      <c r="K12" s="27"/>
      <c r="L12" s="28"/>
    </row>
    <row r="13" spans="1:12" ht="19.2" customHeight="1" x14ac:dyDescent="0.3">
      <c r="A13" s="58"/>
      <c r="B13" s="59"/>
      <c r="C13" s="44" t="s">
        <v>26</v>
      </c>
      <c r="D13" s="72">
        <v>85906.8</v>
      </c>
      <c r="E13" s="39"/>
      <c r="F13" s="37">
        <f t="shared" si="0"/>
        <v>0</v>
      </c>
      <c r="I13" s="27"/>
      <c r="J13" s="32"/>
      <c r="K13" s="27"/>
      <c r="L13" s="28"/>
    </row>
    <row r="14" spans="1:12" ht="19.2" customHeight="1" x14ac:dyDescent="0.3">
      <c r="A14" s="58"/>
      <c r="B14" s="59"/>
      <c r="C14" s="44" t="s">
        <v>24</v>
      </c>
      <c r="D14" s="72">
        <v>103272</v>
      </c>
      <c r="E14" s="39"/>
      <c r="F14" s="37">
        <f t="shared" si="0"/>
        <v>0</v>
      </c>
      <c r="I14" s="27"/>
      <c r="J14" s="32"/>
      <c r="K14" s="27"/>
      <c r="L14" s="28"/>
    </row>
    <row r="15" spans="1:12" ht="19.2" customHeight="1" x14ac:dyDescent="0.3">
      <c r="A15" s="46"/>
      <c r="B15" s="47"/>
      <c r="C15" s="45" t="s">
        <v>27</v>
      </c>
      <c r="D15" s="69">
        <v>26821.200000000001</v>
      </c>
      <c r="E15" s="40"/>
      <c r="F15" s="14">
        <f t="shared" si="0"/>
        <v>0</v>
      </c>
      <c r="I15" s="27"/>
      <c r="J15" s="32"/>
      <c r="K15" s="27"/>
      <c r="L15" s="28"/>
    </row>
    <row r="16" spans="1:12" ht="19.2" customHeight="1" x14ac:dyDescent="0.3">
      <c r="A16" s="56">
        <v>4</v>
      </c>
      <c r="B16" s="57" t="s">
        <v>31</v>
      </c>
      <c r="C16" s="44" t="s">
        <v>23</v>
      </c>
      <c r="D16" s="72">
        <v>239964</v>
      </c>
      <c r="E16" s="39"/>
      <c r="F16" s="37">
        <f t="shared" si="0"/>
        <v>0</v>
      </c>
      <c r="I16" s="27"/>
      <c r="J16" s="32"/>
      <c r="K16" s="27"/>
      <c r="L16" s="28"/>
    </row>
    <row r="17" spans="1:12" ht="19.2" customHeight="1" x14ac:dyDescent="0.3">
      <c r="A17" s="58"/>
      <c r="B17" s="59"/>
      <c r="C17" s="44" t="s">
        <v>24</v>
      </c>
      <c r="D17" s="72">
        <v>119556</v>
      </c>
      <c r="E17" s="39"/>
      <c r="F17" s="37">
        <f t="shared" si="0"/>
        <v>0</v>
      </c>
      <c r="I17" s="27"/>
      <c r="J17" s="32"/>
      <c r="K17" s="27"/>
      <c r="L17" s="28"/>
    </row>
    <row r="18" spans="1:12" ht="19.2" customHeight="1" x14ac:dyDescent="0.3">
      <c r="A18" s="46"/>
      <c r="B18" s="47"/>
      <c r="C18" s="45" t="s">
        <v>27</v>
      </c>
      <c r="D18" s="69">
        <v>125580</v>
      </c>
      <c r="E18" s="40"/>
      <c r="F18" s="14">
        <f t="shared" si="0"/>
        <v>0</v>
      </c>
      <c r="I18" s="27"/>
      <c r="J18" s="32"/>
      <c r="K18" s="27"/>
      <c r="L18" s="28"/>
    </row>
    <row r="19" spans="1:12" ht="19.2" customHeight="1" x14ac:dyDescent="0.3">
      <c r="A19" s="46">
        <v>5</v>
      </c>
      <c r="B19" s="47" t="s">
        <v>32</v>
      </c>
      <c r="C19" s="48" t="s">
        <v>23</v>
      </c>
      <c r="D19" s="71">
        <v>1530372</v>
      </c>
      <c r="E19" s="49"/>
      <c r="F19" s="50">
        <f t="shared" si="0"/>
        <v>0</v>
      </c>
      <c r="I19" s="27"/>
      <c r="J19" s="32"/>
      <c r="K19" s="27"/>
      <c r="L19" s="28"/>
    </row>
    <row r="20" spans="1:12" ht="19.2" customHeight="1" x14ac:dyDescent="0.3">
      <c r="B20" s="1"/>
      <c r="C20" s="1"/>
      <c r="E20" s="25" t="s">
        <v>7</v>
      </c>
      <c r="F20" s="26">
        <f>SUM(F9:F19)</f>
        <v>0</v>
      </c>
    </row>
    <row r="21" spans="1:12" ht="18" customHeight="1" x14ac:dyDescent="0.3">
      <c r="B21" s="1"/>
      <c r="C21" s="1"/>
      <c r="E21" s="15"/>
      <c r="F21" s="16"/>
    </row>
    <row r="22" spans="1:12" ht="10.8" customHeight="1" x14ac:dyDescent="0.3">
      <c r="A22" s="34" t="s">
        <v>15</v>
      </c>
      <c r="B22" s="35" t="s">
        <v>16</v>
      </c>
      <c r="C22" s="1"/>
      <c r="E22" s="15"/>
      <c r="F22" s="16"/>
    </row>
    <row r="23" spans="1:12" ht="10.8" customHeight="1" x14ac:dyDescent="0.3">
      <c r="B23" s="35" t="s">
        <v>17</v>
      </c>
      <c r="C23" s="1"/>
      <c r="E23" s="15"/>
      <c r="F23" s="16"/>
    </row>
    <row r="24" spans="1:12" ht="10.8" customHeight="1" x14ac:dyDescent="0.3">
      <c r="B24" s="35" t="s">
        <v>18</v>
      </c>
      <c r="C24" s="1"/>
      <c r="E24" s="15"/>
      <c r="F24" s="16"/>
    </row>
    <row r="25" spans="1:12" ht="10.8" customHeight="1" x14ac:dyDescent="0.3">
      <c r="B25" s="35" t="s">
        <v>19</v>
      </c>
      <c r="C25" s="1"/>
      <c r="E25" s="15"/>
      <c r="F25" s="16"/>
    </row>
    <row r="26" spans="1:12" ht="18" customHeight="1" x14ac:dyDescent="0.3">
      <c r="B26" s="1"/>
      <c r="C26" s="1"/>
      <c r="E26" s="15"/>
      <c r="F26" s="16"/>
    </row>
    <row r="27" spans="1:12" ht="13.5" customHeight="1" x14ac:dyDescent="0.3">
      <c r="B27" s="1"/>
      <c r="C27" s="1"/>
      <c r="E27" s="15"/>
      <c r="F27" s="16"/>
    </row>
    <row r="28" spans="1:12" ht="18.75" customHeight="1" x14ac:dyDescent="0.3">
      <c r="A28" s="33" t="s">
        <v>77</v>
      </c>
    </row>
    <row r="29" spans="1:12" ht="42" customHeight="1" x14ac:dyDescent="0.3">
      <c r="A29" s="4" t="s">
        <v>0</v>
      </c>
      <c r="B29" s="5" t="s">
        <v>1</v>
      </c>
      <c r="C29" s="42" t="s">
        <v>20</v>
      </c>
      <c r="D29" s="6" t="s">
        <v>8</v>
      </c>
      <c r="E29" s="6" t="s">
        <v>34</v>
      </c>
      <c r="F29" s="7" t="s">
        <v>35</v>
      </c>
    </row>
    <row r="30" spans="1:12" ht="13.2" customHeight="1" x14ac:dyDescent="0.3">
      <c r="A30" s="8" t="s">
        <v>2</v>
      </c>
      <c r="B30" s="9" t="s">
        <v>3</v>
      </c>
      <c r="C30" s="41" t="s">
        <v>4</v>
      </c>
      <c r="D30" s="10" t="s">
        <v>5</v>
      </c>
      <c r="E30" s="10" t="s">
        <v>6</v>
      </c>
      <c r="F30" s="11" t="s">
        <v>21</v>
      </c>
    </row>
    <row r="31" spans="1:12" ht="19.2" customHeight="1" x14ac:dyDescent="0.3">
      <c r="A31" s="56">
        <v>1</v>
      </c>
      <c r="B31" s="24" t="s">
        <v>36</v>
      </c>
      <c r="C31" s="43">
        <v>2</v>
      </c>
      <c r="D31" s="29">
        <v>12</v>
      </c>
      <c r="E31" s="21"/>
      <c r="F31" s="12">
        <f>C31*D31*E31</f>
        <v>0</v>
      </c>
    </row>
    <row r="32" spans="1:12" ht="19.2" customHeight="1" x14ac:dyDescent="0.3">
      <c r="A32" s="46"/>
      <c r="B32" s="20" t="s">
        <v>37</v>
      </c>
      <c r="C32" s="45">
        <v>2</v>
      </c>
      <c r="D32" s="30">
        <v>12</v>
      </c>
      <c r="E32" s="22"/>
      <c r="F32" s="14">
        <f t="shared" ref="F32:F39" si="1">C32*D32*E32</f>
        <v>0</v>
      </c>
    </row>
    <row r="33" spans="1:6" ht="19.2" customHeight="1" x14ac:dyDescent="0.3">
      <c r="A33" s="56">
        <v>2</v>
      </c>
      <c r="B33" s="36" t="s">
        <v>38</v>
      </c>
      <c r="C33" s="44">
        <v>2</v>
      </c>
      <c r="D33" s="61">
        <v>12</v>
      </c>
      <c r="E33" s="62"/>
      <c r="F33" s="37">
        <f t="shared" si="1"/>
        <v>0</v>
      </c>
    </row>
    <row r="34" spans="1:6" ht="19.2" customHeight="1" x14ac:dyDescent="0.3">
      <c r="A34" s="46"/>
      <c r="B34" s="20" t="s">
        <v>40</v>
      </c>
      <c r="C34" s="45">
        <v>2</v>
      </c>
      <c r="D34" s="30">
        <v>12</v>
      </c>
      <c r="E34" s="22"/>
      <c r="F34" s="14">
        <f t="shared" si="1"/>
        <v>0</v>
      </c>
    </row>
    <row r="35" spans="1:6" ht="19.2" customHeight="1" x14ac:dyDescent="0.3">
      <c r="A35" s="56">
        <v>3</v>
      </c>
      <c r="B35" s="36" t="s">
        <v>39</v>
      </c>
      <c r="C35" s="44">
        <v>12</v>
      </c>
      <c r="D35" s="61">
        <v>12</v>
      </c>
      <c r="E35" s="62"/>
      <c r="F35" s="37">
        <f t="shared" si="1"/>
        <v>0</v>
      </c>
    </row>
    <row r="36" spans="1:6" ht="19.2" customHeight="1" x14ac:dyDescent="0.3">
      <c r="A36" s="46"/>
      <c r="B36" s="20" t="s">
        <v>48</v>
      </c>
      <c r="C36" s="45">
        <v>12</v>
      </c>
      <c r="D36" s="30">
        <v>12</v>
      </c>
      <c r="E36" s="22"/>
      <c r="F36" s="14">
        <f t="shared" si="1"/>
        <v>0</v>
      </c>
    </row>
    <row r="37" spans="1:6" ht="19.2" customHeight="1" x14ac:dyDescent="0.3">
      <c r="A37" s="56">
        <v>4</v>
      </c>
      <c r="B37" s="36" t="s">
        <v>41</v>
      </c>
      <c r="C37" s="44">
        <v>3</v>
      </c>
      <c r="D37" s="61">
        <v>12</v>
      </c>
      <c r="E37" s="62"/>
      <c r="F37" s="37">
        <f t="shared" si="1"/>
        <v>0</v>
      </c>
    </row>
    <row r="38" spans="1:6" ht="19.2" customHeight="1" x14ac:dyDescent="0.3">
      <c r="A38" s="46"/>
      <c r="B38" s="20" t="s">
        <v>42</v>
      </c>
      <c r="C38" s="45">
        <v>3</v>
      </c>
      <c r="D38" s="30">
        <v>12</v>
      </c>
      <c r="E38" s="22"/>
      <c r="F38" s="14">
        <f t="shared" si="1"/>
        <v>0</v>
      </c>
    </row>
    <row r="39" spans="1:6" ht="19.2" customHeight="1" x14ac:dyDescent="0.3">
      <c r="A39" s="51">
        <v>5</v>
      </c>
      <c r="B39" s="52" t="s">
        <v>43</v>
      </c>
      <c r="C39" s="53">
        <v>4</v>
      </c>
      <c r="D39" s="77">
        <v>12</v>
      </c>
      <c r="E39" s="78"/>
      <c r="F39" s="55">
        <f t="shared" si="1"/>
        <v>0</v>
      </c>
    </row>
    <row r="40" spans="1:6" ht="19.2" customHeight="1" x14ac:dyDescent="0.3">
      <c r="E40" s="25" t="s">
        <v>7</v>
      </c>
      <c r="F40" s="26">
        <f>SUM(F31:F39)</f>
        <v>0</v>
      </c>
    </row>
    <row r="43" spans="1:6" x14ac:dyDescent="0.3">
      <c r="A43" s="1" t="s">
        <v>85</v>
      </c>
    </row>
    <row r="44" spans="1:6" ht="42" customHeight="1" x14ac:dyDescent="0.3">
      <c r="A44" s="4" t="s">
        <v>0</v>
      </c>
      <c r="B44" s="5" t="s">
        <v>72</v>
      </c>
      <c r="C44" s="42" t="s">
        <v>80</v>
      </c>
      <c r="D44" s="6" t="s">
        <v>79</v>
      </c>
      <c r="E44" s="6" t="s">
        <v>83</v>
      </c>
      <c r="F44" s="7" t="s">
        <v>84</v>
      </c>
    </row>
    <row r="45" spans="1:6" ht="13.2" customHeight="1" x14ac:dyDescent="0.3">
      <c r="A45" s="8" t="s">
        <v>2</v>
      </c>
      <c r="B45" s="9" t="s">
        <v>3</v>
      </c>
      <c r="C45" s="41" t="s">
        <v>4</v>
      </c>
      <c r="D45" s="10" t="s">
        <v>5</v>
      </c>
      <c r="E45" s="10" t="s">
        <v>6</v>
      </c>
      <c r="F45" s="11" t="s">
        <v>21</v>
      </c>
    </row>
    <row r="46" spans="1:6" ht="19.2" customHeight="1" x14ac:dyDescent="0.3">
      <c r="A46" s="18">
        <v>1</v>
      </c>
      <c r="B46" s="64" t="s">
        <v>81</v>
      </c>
      <c r="C46" s="79">
        <v>384</v>
      </c>
      <c r="D46" s="29">
        <v>8760</v>
      </c>
      <c r="E46" s="21"/>
      <c r="F46" s="12"/>
    </row>
    <row r="47" spans="1:6" ht="19.2" customHeight="1" x14ac:dyDescent="0.3">
      <c r="A47" s="23">
        <v>2</v>
      </c>
      <c r="B47" s="65" t="s">
        <v>82</v>
      </c>
      <c r="C47" s="80">
        <v>165</v>
      </c>
      <c r="D47" s="81">
        <v>8760</v>
      </c>
      <c r="E47" s="84"/>
      <c r="F47" s="85"/>
    </row>
    <row r="48" spans="1:6" ht="19.2" customHeight="1" x14ac:dyDescent="0.3">
      <c r="A48" s="23">
        <v>3</v>
      </c>
      <c r="B48" s="65" t="s">
        <v>64</v>
      </c>
      <c r="C48" s="80">
        <v>121</v>
      </c>
      <c r="D48" s="81">
        <v>8760</v>
      </c>
      <c r="E48" s="84"/>
      <c r="F48" s="85"/>
    </row>
    <row r="49" spans="1:12" ht="19.2" customHeight="1" x14ac:dyDescent="0.3">
      <c r="A49" s="19">
        <v>4</v>
      </c>
      <c r="B49" s="66" t="s">
        <v>73</v>
      </c>
      <c r="C49" s="82">
        <v>219</v>
      </c>
      <c r="D49" s="83">
        <v>8760</v>
      </c>
      <c r="E49" s="86"/>
      <c r="F49" s="87"/>
    </row>
    <row r="50" spans="1:12" ht="19.2" customHeight="1" x14ac:dyDescent="0.3">
      <c r="E50" s="25" t="s">
        <v>7</v>
      </c>
      <c r="F50" s="26">
        <f>SUM(F46:F49)</f>
        <v>0</v>
      </c>
    </row>
    <row r="53" spans="1:12" ht="18.75" customHeight="1" x14ac:dyDescent="0.3">
      <c r="A53" s="1" t="s">
        <v>78</v>
      </c>
    </row>
    <row r="54" spans="1:12" s="2" customFormat="1" ht="42" customHeight="1" x14ac:dyDescent="0.3">
      <c r="A54" s="4" t="s">
        <v>0</v>
      </c>
      <c r="B54" s="5" t="s">
        <v>72</v>
      </c>
      <c r="C54" s="42" t="s">
        <v>47</v>
      </c>
      <c r="D54" s="6" t="s">
        <v>13</v>
      </c>
      <c r="E54" s="6" t="s">
        <v>14</v>
      </c>
      <c r="F54" s="7" t="s">
        <v>22</v>
      </c>
    </row>
    <row r="55" spans="1:12" s="3" customFormat="1" ht="13.2" customHeight="1" x14ac:dyDescent="0.3">
      <c r="A55" s="8" t="s">
        <v>2</v>
      </c>
      <c r="B55" s="9" t="s">
        <v>3</v>
      </c>
      <c r="C55" s="41" t="s">
        <v>4</v>
      </c>
      <c r="D55" s="10" t="s">
        <v>5</v>
      </c>
      <c r="E55" s="10" t="s">
        <v>6</v>
      </c>
      <c r="F55" s="11" t="s">
        <v>21</v>
      </c>
      <c r="I55" s="31"/>
      <c r="J55" s="31"/>
      <c r="K55" s="31"/>
      <c r="L55" s="31"/>
    </row>
    <row r="56" spans="1:12" ht="29.25" customHeight="1" x14ac:dyDescent="0.3">
      <c r="A56" s="18">
        <v>1</v>
      </c>
      <c r="B56" s="64" t="s">
        <v>54</v>
      </c>
      <c r="C56" s="43" t="s">
        <v>51</v>
      </c>
      <c r="D56" s="67">
        <v>119556</v>
      </c>
      <c r="E56" s="38"/>
      <c r="F56" s="12">
        <f t="shared" ref="F56:F78" si="2">D56*E56</f>
        <v>0</v>
      </c>
      <c r="I56" s="27"/>
      <c r="J56" s="32"/>
      <c r="K56" s="27"/>
      <c r="L56" s="28"/>
    </row>
    <row r="57" spans="1:12" ht="29.25" customHeight="1" x14ac:dyDescent="0.3">
      <c r="A57" s="23">
        <v>2</v>
      </c>
      <c r="B57" s="65" t="s">
        <v>55</v>
      </c>
      <c r="C57" s="60" t="s">
        <v>50</v>
      </c>
      <c r="D57" s="68">
        <v>99144</v>
      </c>
      <c r="E57" s="63"/>
      <c r="F57" s="13">
        <f t="shared" si="2"/>
        <v>0</v>
      </c>
      <c r="I57" s="27"/>
      <c r="J57" s="32"/>
      <c r="K57" s="27"/>
      <c r="L57" s="28"/>
    </row>
    <row r="58" spans="1:12" ht="29.25" customHeight="1" x14ac:dyDescent="0.3">
      <c r="A58" s="23">
        <v>3</v>
      </c>
      <c r="B58" s="65" t="s">
        <v>56</v>
      </c>
      <c r="C58" s="60" t="s">
        <v>50</v>
      </c>
      <c r="D58" s="68">
        <v>66048</v>
      </c>
      <c r="E58" s="63"/>
      <c r="F58" s="13">
        <f t="shared" si="2"/>
        <v>0</v>
      </c>
      <c r="I58" s="27"/>
      <c r="J58" s="32"/>
      <c r="K58" s="27"/>
      <c r="L58" s="28"/>
    </row>
    <row r="59" spans="1:12" ht="29.25" customHeight="1" x14ac:dyDescent="0.3">
      <c r="A59" s="23">
        <v>4</v>
      </c>
      <c r="B59" s="65" t="s">
        <v>58</v>
      </c>
      <c r="C59" s="60" t="s">
        <v>50</v>
      </c>
      <c r="D59" s="68">
        <v>43812</v>
      </c>
      <c r="E59" s="63"/>
      <c r="F59" s="13">
        <f t="shared" si="2"/>
        <v>0</v>
      </c>
      <c r="I59" s="27"/>
      <c r="J59" s="32"/>
      <c r="K59" s="27"/>
      <c r="L59" s="28"/>
    </row>
    <row r="60" spans="1:12" ht="29.25" customHeight="1" x14ac:dyDescent="0.3">
      <c r="A60" s="23">
        <v>5</v>
      </c>
      <c r="B60" s="65" t="s">
        <v>57</v>
      </c>
      <c r="C60" s="60" t="s">
        <v>50</v>
      </c>
      <c r="D60" s="68">
        <v>59194.80000000001</v>
      </c>
      <c r="E60" s="63"/>
      <c r="F60" s="13">
        <f t="shared" si="2"/>
        <v>0</v>
      </c>
      <c r="I60" s="27"/>
      <c r="J60" s="32"/>
      <c r="K60" s="27"/>
      <c r="L60" s="28"/>
    </row>
    <row r="61" spans="1:12" ht="29.25" customHeight="1" x14ac:dyDescent="0.3">
      <c r="A61" s="23">
        <v>6</v>
      </c>
      <c r="B61" s="65" t="s">
        <v>57</v>
      </c>
      <c r="C61" s="60" t="s">
        <v>50</v>
      </c>
      <c r="D61" s="68">
        <v>6577.2000000000016</v>
      </c>
      <c r="E61" s="63"/>
      <c r="F61" s="13">
        <f t="shared" si="2"/>
        <v>0</v>
      </c>
      <c r="I61" s="27"/>
      <c r="J61" s="32"/>
      <c r="K61" s="27"/>
      <c r="L61" s="28"/>
    </row>
    <row r="62" spans="1:12" ht="29.25" customHeight="1" x14ac:dyDescent="0.3">
      <c r="A62" s="23">
        <v>7</v>
      </c>
      <c r="B62" s="65" t="s">
        <v>59</v>
      </c>
      <c r="C62" s="60" t="s">
        <v>50</v>
      </c>
      <c r="D62" s="68">
        <v>82932</v>
      </c>
      <c r="E62" s="63"/>
      <c r="F62" s="13">
        <f t="shared" si="2"/>
        <v>0</v>
      </c>
      <c r="I62" s="27"/>
      <c r="J62" s="32"/>
      <c r="K62" s="27"/>
      <c r="L62" s="28"/>
    </row>
    <row r="63" spans="1:12" ht="29.25" customHeight="1" x14ac:dyDescent="0.3">
      <c r="A63" s="23">
        <v>8</v>
      </c>
      <c r="B63" s="65" t="s">
        <v>60</v>
      </c>
      <c r="C63" s="60" t="s">
        <v>49</v>
      </c>
      <c r="D63" s="68">
        <v>701664</v>
      </c>
      <c r="E63" s="63"/>
      <c r="F63" s="13">
        <f t="shared" si="2"/>
        <v>0</v>
      </c>
      <c r="I63" s="27"/>
      <c r="J63" s="32"/>
      <c r="K63" s="27"/>
      <c r="L63" s="28"/>
    </row>
    <row r="64" spans="1:12" ht="29.25" customHeight="1" x14ac:dyDescent="0.3">
      <c r="A64" s="23">
        <v>9</v>
      </c>
      <c r="B64" s="65" t="s">
        <v>61</v>
      </c>
      <c r="C64" s="60" t="s">
        <v>49</v>
      </c>
      <c r="D64" s="68">
        <v>297312</v>
      </c>
      <c r="E64" s="63"/>
      <c r="F64" s="13">
        <f t="shared" si="2"/>
        <v>0</v>
      </c>
      <c r="I64" s="27"/>
      <c r="J64" s="32"/>
      <c r="K64" s="27"/>
      <c r="L64" s="28"/>
    </row>
    <row r="65" spans="1:12" ht="29.25" customHeight="1" x14ac:dyDescent="0.3">
      <c r="A65" s="23">
        <v>10</v>
      </c>
      <c r="B65" s="65" t="s">
        <v>62</v>
      </c>
      <c r="C65" s="60" t="s">
        <v>51</v>
      </c>
      <c r="D65" s="68">
        <v>239964</v>
      </c>
      <c r="E65" s="63"/>
      <c r="F65" s="13">
        <f t="shared" si="2"/>
        <v>0</v>
      </c>
      <c r="I65" s="27"/>
      <c r="J65" s="32"/>
      <c r="K65" s="27"/>
      <c r="L65" s="28"/>
    </row>
    <row r="66" spans="1:12" ht="29.25" customHeight="1" x14ac:dyDescent="0.3">
      <c r="A66" s="23">
        <v>11</v>
      </c>
      <c r="B66" s="65" t="s">
        <v>63</v>
      </c>
      <c r="C66" s="60" t="s">
        <v>50</v>
      </c>
      <c r="D66" s="68">
        <v>26712</v>
      </c>
      <c r="E66" s="63"/>
      <c r="F66" s="13">
        <f t="shared" si="2"/>
        <v>0</v>
      </c>
      <c r="I66" s="27"/>
      <c r="J66" s="32"/>
      <c r="K66" s="27"/>
      <c r="L66" s="28"/>
    </row>
    <row r="67" spans="1:12" ht="29.25" customHeight="1" x14ac:dyDescent="0.3">
      <c r="A67" s="23">
        <v>12</v>
      </c>
      <c r="B67" s="65" t="s">
        <v>64</v>
      </c>
      <c r="C67" s="60" t="s">
        <v>49</v>
      </c>
      <c r="D67" s="68">
        <v>277536</v>
      </c>
      <c r="E67" s="63"/>
      <c r="F67" s="13">
        <f t="shared" si="2"/>
        <v>0</v>
      </c>
      <c r="I67" s="27"/>
      <c r="J67" s="32"/>
      <c r="K67" s="27"/>
      <c r="L67" s="28"/>
    </row>
    <row r="68" spans="1:12" ht="29.25" customHeight="1" x14ac:dyDescent="0.3">
      <c r="A68" s="23">
        <v>13</v>
      </c>
      <c r="B68" s="65" t="s">
        <v>65</v>
      </c>
      <c r="C68" s="60" t="s">
        <v>50</v>
      </c>
      <c r="D68" s="68">
        <v>8400</v>
      </c>
      <c r="E68" s="63"/>
      <c r="F68" s="13">
        <f t="shared" si="2"/>
        <v>0</v>
      </c>
      <c r="I68" s="27"/>
      <c r="J68" s="32"/>
      <c r="K68" s="27"/>
      <c r="L68" s="28"/>
    </row>
    <row r="69" spans="1:12" ht="29.25" customHeight="1" x14ac:dyDescent="0.3">
      <c r="A69" s="23">
        <v>14</v>
      </c>
      <c r="B69" s="65" t="s">
        <v>66</v>
      </c>
      <c r="C69" s="60" t="s">
        <v>52</v>
      </c>
      <c r="D69" s="68">
        <v>12000</v>
      </c>
      <c r="E69" s="63"/>
      <c r="F69" s="13">
        <f t="shared" si="2"/>
        <v>0</v>
      </c>
      <c r="I69" s="27"/>
      <c r="J69" s="32"/>
      <c r="K69" s="27"/>
      <c r="L69" s="28"/>
    </row>
    <row r="70" spans="1:12" ht="29.25" customHeight="1" x14ac:dyDescent="0.3">
      <c r="A70" s="23">
        <v>15</v>
      </c>
      <c r="B70" s="65" t="s">
        <v>67</v>
      </c>
      <c r="C70" s="60" t="s">
        <v>53</v>
      </c>
      <c r="D70" s="68">
        <v>37800</v>
      </c>
      <c r="E70" s="63"/>
      <c r="F70" s="13">
        <f t="shared" si="2"/>
        <v>0</v>
      </c>
      <c r="I70" s="27"/>
      <c r="J70" s="32"/>
      <c r="K70" s="27"/>
      <c r="L70" s="28"/>
    </row>
    <row r="71" spans="1:12" ht="29.25" customHeight="1" x14ac:dyDescent="0.3">
      <c r="A71" s="23">
        <v>16</v>
      </c>
      <c r="B71" s="65" t="s">
        <v>68</v>
      </c>
      <c r="C71" s="60" t="s">
        <v>53</v>
      </c>
      <c r="D71" s="68">
        <v>6400</v>
      </c>
      <c r="E71" s="63"/>
      <c r="F71" s="13">
        <f t="shared" si="2"/>
        <v>0</v>
      </c>
      <c r="I71" s="27"/>
      <c r="J71" s="32"/>
      <c r="K71" s="27"/>
      <c r="L71" s="28"/>
    </row>
    <row r="72" spans="1:12" ht="29.25" customHeight="1" x14ac:dyDescent="0.3">
      <c r="A72" s="23">
        <v>17</v>
      </c>
      <c r="B72" s="65" t="s">
        <v>69</v>
      </c>
      <c r="C72" s="60" t="s">
        <v>52</v>
      </c>
      <c r="D72" s="68">
        <v>18000</v>
      </c>
      <c r="E72" s="63"/>
      <c r="F72" s="13">
        <f t="shared" si="2"/>
        <v>0</v>
      </c>
      <c r="I72" s="27"/>
      <c r="J72" s="32"/>
      <c r="K72" s="27"/>
      <c r="L72" s="28"/>
    </row>
    <row r="73" spans="1:12" ht="29.25" customHeight="1" x14ac:dyDescent="0.3">
      <c r="A73" s="23">
        <v>18</v>
      </c>
      <c r="B73" s="65" t="s">
        <v>70</v>
      </c>
      <c r="C73" s="60" t="s">
        <v>50</v>
      </c>
      <c r="D73" s="68">
        <v>20244</v>
      </c>
      <c r="E73" s="63"/>
      <c r="F73" s="13">
        <f t="shared" si="2"/>
        <v>0</v>
      </c>
      <c r="I73" s="27"/>
      <c r="J73" s="32"/>
      <c r="K73" s="27"/>
      <c r="L73" s="28"/>
    </row>
    <row r="74" spans="1:12" ht="29.25" customHeight="1" x14ac:dyDescent="0.3">
      <c r="A74" s="23">
        <v>19</v>
      </c>
      <c r="B74" s="65" t="s">
        <v>71</v>
      </c>
      <c r="C74" s="60" t="s">
        <v>50</v>
      </c>
      <c r="D74" s="68">
        <v>64284</v>
      </c>
      <c r="E74" s="63"/>
      <c r="F74" s="13">
        <f t="shared" si="2"/>
        <v>0</v>
      </c>
      <c r="I74" s="27"/>
      <c r="J74" s="32"/>
      <c r="K74" s="27"/>
      <c r="L74" s="28"/>
    </row>
    <row r="75" spans="1:12" ht="29.25" customHeight="1" x14ac:dyDescent="0.3">
      <c r="A75" s="23">
        <v>20</v>
      </c>
      <c r="B75" s="65" t="s">
        <v>73</v>
      </c>
      <c r="C75" s="60" t="s">
        <v>49</v>
      </c>
      <c r="D75" s="68">
        <v>253860</v>
      </c>
      <c r="E75" s="63"/>
      <c r="F75" s="13">
        <f t="shared" si="2"/>
        <v>0</v>
      </c>
      <c r="I75" s="27"/>
      <c r="J75" s="32"/>
      <c r="K75" s="27"/>
      <c r="L75" s="28"/>
    </row>
    <row r="76" spans="1:12" ht="29.25" customHeight="1" x14ac:dyDescent="0.3">
      <c r="A76" s="23">
        <v>21</v>
      </c>
      <c r="B76" s="65" t="s">
        <v>74</v>
      </c>
      <c r="C76" s="60" t="s">
        <v>50</v>
      </c>
      <c r="D76" s="68">
        <v>92184</v>
      </c>
      <c r="E76" s="63"/>
      <c r="F76" s="13">
        <f t="shared" si="2"/>
        <v>0</v>
      </c>
      <c r="I76" s="27"/>
      <c r="J76" s="32"/>
      <c r="K76" s="27"/>
      <c r="L76" s="28"/>
    </row>
    <row r="77" spans="1:12" ht="29.25" customHeight="1" x14ac:dyDescent="0.3">
      <c r="A77" s="23">
        <v>22</v>
      </c>
      <c r="B77" s="65" t="s">
        <v>75</v>
      </c>
      <c r="C77" s="60" t="s">
        <v>51</v>
      </c>
      <c r="D77" s="68">
        <v>125580</v>
      </c>
      <c r="E77" s="63"/>
      <c r="F77" s="13">
        <f t="shared" si="2"/>
        <v>0</v>
      </c>
      <c r="I77" s="27"/>
      <c r="J77" s="32"/>
      <c r="K77" s="27"/>
      <c r="L77" s="28"/>
    </row>
    <row r="78" spans="1:12" ht="29.25" customHeight="1" x14ac:dyDescent="0.3">
      <c r="A78" s="19">
        <v>23</v>
      </c>
      <c r="B78" s="66" t="s">
        <v>76</v>
      </c>
      <c r="C78" s="45" t="s">
        <v>50</v>
      </c>
      <c r="D78" s="69">
        <v>19500</v>
      </c>
      <c r="E78" s="40"/>
      <c r="F78" s="14">
        <f t="shared" si="2"/>
        <v>0</v>
      </c>
      <c r="I78" s="27"/>
      <c r="J78" s="32"/>
      <c r="K78" s="27"/>
      <c r="L78" s="28"/>
    </row>
    <row r="79" spans="1:12" ht="18" customHeight="1" x14ac:dyDescent="0.3">
      <c r="B79" s="1"/>
      <c r="C79" s="1"/>
      <c r="E79" s="25" t="s">
        <v>7</v>
      </c>
      <c r="F79" s="26">
        <f>SUM(F56:F78)</f>
        <v>0</v>
      </c>
    </row>
    <row r="80" spans="1:12" x14ac:dyDescent="0.3">
      <c r="A80" s="34"/>
      <c r="B80" s="35"/>
      <c r="C80" s="35"/>
    </row>
    <row r="81" spans="2:6" x14ac:dyDescent="0.3">
      <c r="B81" s="35"/>
      <c r="C81" s="35"/>
    </row>
    <row r="82" spans="2:6" ht="24.75" customHeight="1" x14ac:dyDescent="0.3">
      <c r="E82" s="88" t="s">
        <v>45</v>
      </c>
      <c r="F82" s="89">
        <f>F20+F40+F50+F79</f>
        <v>0</v>
      </c>
    </row>
    <row r="83" spans="2:6" x14ac:dyDescent="0.3">
      <c r="B83" s="35"/>
      <c r="C83" s="35"/>
    </row>
    <row r="84" spans="2:6" x14ac:dyDescent="0.3">
      <c r="B84" s="35"/>
      <c r="C84" s="35"/>
    </row>
  </sheetData>
  <sheetProtection selectLockedCells="1"/>
  <mergeCells count="4">
    <mergeCell ref="A4:F4"/>
    <mergeCell ref="A2:F2"/>
    <mergeCell ref="A3:F3"/>
    <mergeCell ref="E1:F1"/>
  </mergeCells>
  <phoneticPr fontId="6" type="noConversion"/>
  <pageMargins left="0.70866141732283472" right="0.70866141732283472" top="0.39370078740157483" bottom="0.39370078740157483" header="0.31496062992125984" footer="0.31496062992125984"/>
  <pageSetup paperSize="9" scale="81" fitToHeight="0" orientation="portrait" r:id="rId1"/>
  <rowBreaks count="1" manualBreakCount="1">
    <brk id="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</vt:lpstr>
      <vt:lpstr>Kalkulacja!Obszar_wydruku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Lech Sikorski</cp:lastModifiedBy>
  <cp:lastPrinted>2024-12-19T07:02:14Z</cp:lastPrinted>
  <dcterms:created xsi:type="dcterms:W3CDTF">2020-11-09T20:59:13Z</dcterms:created>
  <dcterms:modified xsi:type="dcterms:W3CDTF">2024-12-19T07:07:02Z</dcterms:modified>
</cp:coreProperties>
</file>