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Przetargi\2024\zp_43_24_energia\"/>
    </mc:Choice>
  </mc:AlternateContent>
  <xr:revisionPtr revIDLastSave="0" documentId="13_ncr:1_{433C1D86-927F-4E74-B101-E9A4DE8D9A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6" i="1" l="1"/>
  <c r="I35" i="1"/>
  <c r="I33" i="1"/>
  <c r="I31" i="1"/>
  <c r="I29" i="1"/>
  <c r="I26" i="1"/>
  <c r="I9" i="1"/>
  <c r="I24" i="1"/>
  <c r="I20" i="1"/>
  <c r="I17" i="1"/>
  <c r="I14" i="1"/>
  <c r="I12" i="1"/>
  <c r="I11" i="1"/>
  <c r="D40" i="1" l="1"/>
  <c r="D42" i="1" l="1"/>
  <c r="D43" i="1" s="1"/>
</calcChain>
</file>

<file path=xl/sharedStrings.xml><?xml version="1.0" encoding="utf-8"?>
<sst xmlns="http://schemas.openxmlformats.org/spreadsheetml/2006/main" count="80" uniqueCount="57">
  <si>
    <t>Grupa taryfowa B23</t>
  </si>
  <si>
    <t>Grupa taryfowa G11</t>
  </si>
  <si>
    <t>ostatnie 12 miesięcy</t>
  </si>
  <si>
    <t>Grupa taryfowa C21</t>
  </si>
  <si>
    <t>Grupa taryfowa C11</t>
  </si>
  <si>
    <t>FORMULARZ CENOWY</t>
  </si>
  <si>
    <t>PPE 590243841021438750</t>
  </si>
  <si>
    <t>PPE 590243841021197831</t>
  </si>
  <si>
    <t>PPE 590243841022061179</t>
  </si>
  <si>
    <t>PPE 590380100004933966</t>
  </si>
  <si>
    <t>62-800 Kalisz,
ul. Prymasa Wyszyńskiego 60
mieszkanie nr 27</t>
  </si>
  <si>
    <t>62-800 Kalisz, 
ul. Prymasa Wyszyńskiego 60, 
mieszkanie nr 29</t>
  </si>
  <si>
    <t>62-800 Kalisz,
ul. Wrocławska 193-195</t>
  </si>
  <si>
    <t>00-758 Warszawa, 
ul. Sulkiewicza 11</t>
  </si>
  <si>
    <t xml:space="preserve"> 00-155 Warszawa, 
ul Karmelicka 9</t>
  </si>
  <si>
    <t>PPE 590380100000619741</t>
  </si>
  <si>
    <t>PPE 590380100000619734</t>
  </si>
  <si>
    <t>02-620 Warszawa, 
ul. Pawła Lipowczana 3</t>
  </si>
  <si>
    <t>PPE 590243841021651760</t>
  </si>
  <si>
    <t>PPE 590243841021837621</t>
  </si>
  <si>
    <t>Miejsce dostarczania
energii elektrycznej</t>
  </si>
  <si>
    <t>1.</t>
  </si>
  <si>
    <t>2.</t>
  </si>
  <si>
    <t>3.</t>
  </si>
  <si>
    <t>4.</t>
  </si>
  <si>
    <t>5.</t>
  </si>
  <si>
    <t>6.</t>
  </si>
  <si>
    <t>7.</t>
  </si>
  <si>
    <t>62-800 Kalisz,
 ul. Łódzka 2</t>
  </si>
  <si>
    <t xml:space="preserve"> </t>
  </si>
  <si>
    <t>Wartość netto razem</t>
  </si>
  <si>
    <t>Tabela 1</t>
  </si>
  <si>
    <t>Tabela 2</t>
  </si>
  <si>
    <t>Stawka podatku VAT</t>
  </si>
  <si>
    <t>Wartość podatku VAT 
(wiersz 1* wiersz 2)</t>
  </si>
  <si>
    <t>Wartość 
netto [zł]</t>
  </si>
  <si>
    <t xml:space="preserve">Cena jednostkowa netto
[zł]
</t>
  </si>
  <si>
    <t>Ilość zamawianej energii
[MWh]</t>
  </si>
  <si>
    <t>Nr licznika</t>
  </si>
  <si>
    <t>Nr PPE</t>
  </si>
  <si>
    <t>....................................................................
[dokument należy wypełnić i opatrzyć
kwalifikowanym podpisem elektronicznym
lub podpisem zaufanym lub podpisem osobistym]</t>
  </si>
  <si>
    <t>PPE 590243841021297388</t>
  </si>
  <si>
    <t xml:space="preserve">PPE 590380100001513673 </t>
  </si>
  <si>
    <t>PPE 590380100001513680</t>
  </si>
  <si>
    <t>Wartość brutto
(wiersz 1 + wiersz 3)</t>
  </si>
  <si>
    <t>Załącznik nr 3 do SWZ
43/zp/24</t>
  </si>
  <si>
    <t xml:space="preserve"> 00-193 Warszawa
ul. Stawki 3a/0
</t>
  </si>
  <si>
    <t>PPE 590380100000709107</t>
  </si>
  <si>
    <t>PPE 590380100000709114</t>
  </si>
  <si>
    <t xml:space="preserve">02-520 Warszawa
ul. Wiśniowa 50
</t>
  </si>
  <si>
    <t>PPE 590380100005813113</t>
  </si>
  <si>
    <t>17-220 Nowa Łuka, 
ul. Świerkowa 17</t>
  </si>
  <si>
    <t>PPE 590543510300399552</t>
  </si>
  <si>
    <t>34-500 Zakopane, 
ul. Ogrodowa 6</t>
  </si>
  <si>
    <t>PPE 590322429500425130</t>
  </si>
  <si>
    <t>00-570 Warszawa, 
Al. Wyzwolenia LU1</t>
  </si>
  <si>
    <t>PPE 590380100001133697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</si>
</sst>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000\ &quot;zł&quot;_-;\-* #,##0.00000\ &quot;zł&quot;_-;_-* &quot;-&quot;??\ &quot;zł&quot;_-;_-@_-"/>
  </numFmts>
  <fonts count="10" x14ac:knownFonts="1">
    <font>
      <sz val="11"/>
      <color theme="1"/>
      <name val="Calibri"/>
      <family val="2"/>
      <charset val="238"/>
      <scheme val="minor"/>
    </font>
    <font>
      <i/>
      <sz val="9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3" fillId="0" borderId="7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44" fontId="0" fillId="0" borderId="14" xfId="0" applyNumberForma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4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4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5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9" fillId="0" borderId="0" xfId="0" applyFont="1"/>
    <xf numFmtId="0" fontId="5" fillId="0" borderId="11" xfId="0" applyFont="1" applyBorder="1" applyAlignment="1">
      <alignment horizontal="left"/>
    </xf>
    <xf numFmtId="0" fontId="5" fillId="0" borderId="11" xfId="0" applyFont="1" applyBorder="1" applyAlignment="1">
      <alignment horizontal="left" wrapText="1"/>
    </xf>
    <xf numFmtId="44" fontId="0" fillId="0" borderId="11" xfId="0" applyNumberFormat="1" applyBorder="1" applyAlignment="1">
      <alignment horizontal="center" vertical="center"/>
    </xf>
    <xf numFmtId="9" fontId="0" fillId="0" borderId="11" xfId="0" applyNumberFormat="1" applyBorder="1" applyAlignment="1">
      <alignment horizontal="right" vertical="center"/>
    </xf>
    <xf numFmtId="0" fontId="5" fillId="3" borderId="11" xfId="0" applyFont="1" applyFill="1" applyBorder="1" applyAlignment="1">
      <alignment horizontal="left" wrapText="1"/>
    </xf>
    <xf numFmtId="44" fontId="0" fillId="3" borderId="1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4" borderId="14" xfId="0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6" fillId="0" borderId="17" xfId="0" applyFont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4" fontId="0" fillId="4" borderId="0" xfId="0" applyNumberFormat="1" applyFill="1" applyBorder="1" applyAlignment="1">
      <alignment horizontal="center" vertical="center"/>
    </xf>
    <xf numFmtId="44" fontId="0" fillId="0" borderId="0" xfId="0" applyNumberForma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4" fontId="0" fillId="0" borderId="1" xfId="0" applyNumberFormat="1" applyBorder="1" applyAlignment="1">
      <alignment horizontal="center" vertical="center"/>
    </xf>
    <xf numFmtId="44" fontId="0" fillId="0" borderId="7" xfId="0" applyNumberFormat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164" fontId="0" fillId="4" borderId="7" xfId="0" applyNumberFormat="1" applyFill="1" applyBorder="1" applyAlignment="1">
      <alignment horizontal="center" vertical="center"/>
    </xf>
    <xf numFmtId="164" fontId="0" fillId="4" borderId="2" xfId="0" applyNumberForma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wrapText="1"/>
    </xf>
    <xf numFmtId="0" fontId="6" fillId="0" borderId="28" xfId="0" applyFont="1" applyBorder="1" applyAlignment="1">
      <alignment horizontal="center" wrapText="1"/>
    </xf>
    <xf numFmtId="44" fontId="0" fillId="0" borderId="3" xfId="0" applyNumberFormat="1" applyBorder="1" applyAlignment="1">
      <alignment horizontal="center" vertical="center"/>
    </xf>
    <xf numFmtId="164" fontId="0" fillId="4" borderId="13" xfId="0" applyNumberForma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47"/>
  <sheetViews>
    <sheetView tabSelected="1" zoomScale="70" zoomScaleNormal="70" workbookViewId="0">
      <selection activeCell="M47" sqref="M47"/>
    </sheetView>
  </sheetViews>
  <sheetFormatPr defaultRowHeight="15" x14ac:dyDescent="0.25"/>
  <cols>
    <col min="1" max="1" width="13.28515625" customWidth="1"/>
    <col min="2" max="2" width="6.28515625" customWidth="1"/>
    <col min="3" max="3" width="30.7109375" customWidth="1"/>
    <col min="4" max="4" width="34.7109375" customWidth="1"/>
    <col min="5" max="5" width="23.42578125" customWidth="1"/>
    <col min="6" max="6" width="18.7109375" customWidth="1"/>
    <col min="7" max="7" width="17.28515625" customWidth="1"/>
    <col min="8" max="8" width="22" customWidth="1"/>
    <col min="9" max="9" width="17.5703125" customWidth="1"/>
  </cols>
  <sheetData>
    <row r="1" spans="3:11" ht="30" customHeight="1" x14ac:dyDescent="0.25">
      <c r="H1" s="53" t="s">
        <v>45</v>
      </c>
      <c r="I1" s="54"/>
    </row>
    <row r="3" spans="3:11" x14ac:dyDescent="0.25">
      <c r="C3" s="78" t="s">
        <v>5</v>
      </c>
      <c r="D3" s="78"/>
      <c r="E3" s="78"/>
      <c r="F3" s="78"/>
      <c r="G3" s="78"/>
      <c r="H3" s="78"/>
      <c r="I3" s="78"/>
    </row>
    <row r="5" spans="3:11" ht="16.5" thickBot="1" x14ac:dyDescent="0.3">
      <c r="C5" s="33" t="s">
        <v>31</v>
      </c>
    </row>
    <row r="6" spans="3:11" ht="90" customHeight="1" thickBot="1" x14ac:dyDescent="0.3">
      <c r="C6" s="23" t="s">
        <v>20</v>
      </c>
      <c r="D6" s="24" t="s">
        <v>39</v>
      </c>
      <c r="E6" s="23" t="s">
        <v>38</v>
      </c>
      <c r="F6" s="85" t="s">
        <v>37</v>
      </c>
      <c r="G6" s="86"/>
      <c r="H6" s="25" t="s">
        <v>36</v>
      </c>
      <c r="I6" s="23" t="s">
        <v>35</v>
      </c>
    </row>
    <row r="7" spans="3:11" ht="17.25" customHeight="1" thickBot="1" x14ac:dyDescent="0.3">
      <c r="C7" s="29" t="s">
        <v>21</v>
      </c>
      <c r="D7" s="22" t="s">
        <v>22</v>
      </c>
      <c r="E7" s="29" t="s">
        <v>23</v>
      </c>
      <c r="F7" s="22" t="s">
        <v>24</v>
      </c>
      <c r="G7" s="29" t="s">
        <v>25</v>
      </c>
      <c r="H7" s="22" t="s">
        <v>26</v>
      </c>
      <c r="I7" s="22" t="s">
        <v>27</v>
      </c>
    </row>
    <row r="8" spans="3:11" ht="15.75" thickBot="1" x14ac:dyDescent="0.3">
      <c r="C8" s="63" t="s">
        <v>0</v>
      </c>
      <c r="D8" s="64"/>
      <c r="E8" s="64"/>
      <c r="F8" s="64"/>
      <c r="G8" s="64"/>
      <c r="H8" s="64"/>
      <c r="I8" s="64"/>
    </row>
    <row r="9" spans="3:11" s="9" customFormat="1" ht="26.25" thickBot="1" x14ac:dyDescent="0.3">
      <c r="C9" s="1" t="s">
        <v>12</v>
      </c>
      <c r="D9" s="4" t="s">
        <v>6</v>
      </c>
      <c r="E9" s="4">
        <v>69769806</v>
      </c>
      <c r="F9" s="3" t="s">
        <v>2</v>
      </c>
      <c r="G9" s="5">
        <v>820</v>
      </c>
      <c r="H9" s="41"/>
      <c r="I9" s="7">
        <f>G9*H9</f>
        <v>0</v>
      </c>
      <c r="J9" s="40"/>
      <c r="K9" s="40"/>
    </row>
    <row r="10" spans="3:11" ht="15.75" thickBot="1" x14ac:dyDescent="0.3">
      <c r="C10" s="63" t="s">
        <v>1</v>
      </c>
      <c r="D10" s="64"/>
      <c r="E10" s="64"/>
      <c r="F10" s="64"/>
      <c r="G10" s="64"/>
      <c r="H10" s="64"/>
      <c r="I10" s="64"/>
    </row>
    <row r="11" spans="3:11" ht="39" thickBot="1" x14ac:dyDescent="0.3">
      <c r="C11" s="8" t="s">
        <v>10</v>
      </c>
      <c r="D11" s="4" t="s">
        <v>8</v>
      </c>
      <c r="E11" s="4">
        <v>10572821</v>
      </c>
      <c r="F11" s="3" t="s">
        <v>2</v>
      </c>
      <c r="G11" s="5">
        <v>1.2</v>
      </c>
      <c r="H11" s="41"/>
      <c r="I11" s="7">
        <f>G11*H11</f>
        <v>0</v>
      </c>
    </row>
    <row r="12" spans="3:11" ht="51" customHeight="1" thickBot="1" x14ac:dyDescent="0.3">
      <c r="C12" s="1" t="s">
        <v>11</v>
      </c>
      <c r="D12" s="4" t="s">
        <v>7</v>
      </c>
      <c r="E12" s="4">
        <v>10571486</v>
      </c>
      <c r="F12" s="3" t="s">
        <v>2</v>
      </c>
      <c r="G12" s="5">
        <v>1.2</v>
      </c>
      <c r="H12" s="41"/>
      <c r="I12" s="7">
        <f>G12*H12</f>
        <v>0</v>
      </c>
    </row>
    <row r="13" spans="3:11" ht="15.75" thickBot="1" x14ac:dyDescent="0.3">
      <c r="C13" s="63" t="s">
        <v>3</v>
      </c>
      <c r="D13" s="64"/>
      <c r="E13" s="64"/>
      <c r="F13" s="64"/>
      <c r="G13" s="64"/>
      <c r="H13" s="64"/>
      <c r="I13" s="64"/>
    </row>
    <row r="14" spans="3:11" ht="17.25" customHeight="1" x14ac:dyDescent="0.25">
      <c r="C14" s="79" t="s">
        <v>13</v>
      </c>
      <c r="D14" s="26" t="s">
        <v>42</v>
      </c>
      <c r="E14" s="18">
        <v>2159226</v>
      </c>
      <c r="F14" s="81" t="s">
        <v>2</v>
      </c>
      <c r="G14" s="65">
        <v>240</v>
      </c>
      <c r="H14" s="60"/>
      <c r="I14" s="57">
        <f>G14*H14</f>
        <v>0</v>
      </c>
    </row>
    <row r="15" spans="3:11" ht="15.75" thickBot="1" x14ac:dyDescent="0.3">
      <c r="C15" s="80"/>
      <c r="D15" s="27" t="s">
        <v>43</v>
      </c>
      <c r="E15" s="19">
        <v>2191471</v>
      </c>
      <c r="F15" s="82"/>
      <c r="G15" s="83"/>
      <c r="H15" s="62"/>
      <c r="I15" s="59"/>
    </row>
    <row r="16" spans="3:11" ht="15.75" thickBot="1" x14ac:dyDescent="0.3">
      <c r="C16" s="63" t="s">
        <v>3</v>
      </c>
      <c r="D16" s="64"/>
      <c r="E16" s="64"/>
      <c r="F16" s="64"/>
      <c r="G16" s="64"/>
      <c r="H16" s="64"/>
      <c r="I16" s="64"/>
    </row>
    <row r="17" spans="3:11" ht="15" customHeight="1" x14ac:dyDescent="0.25">
      <c r="C17" s="67" t="s">
        <v>14</v>
      </c>
      <c r="D17" s="28" t="s">
        <v>16</v>
      </c>
      <c r="E17" s="6">
        <v>1364279</v>
      </c>
      <c r="F17" s="81" t="s">
        <v>2</v>
      </c>
      <c r="G17" s="65">
        <v>69.2</v>
      </c>
      <c r="H17" s="60"/>
      <c r="I17" s="57">
        <f>G17*H17</f>
        <v>0</v>
      </c>
    </row>
    <row r="18" spans="3:11" ht="15.75" thickBot="1" x14ac:dyDescent="0.3">
      <c r="C18" s="68"/>
      <c r="D18" s="30" t="s">
        <v>15</v>
      </c>
      <c r="E18" s="31">
        <v>32890786</v>
      </c>
      <c r="F18" s="84"/>
      <c r="G18" s="66"/>
      <c r="H18" s="62"/>
      <c r="I18" s="59"/>
    </row>
    <row r="19" spans="3:11" ht="18.75" customHeight="1" thickBot="1" x14ac:dyDescent="0.3">
      <c r="C19" s="63" t="s">
        <v>4</v>
      </c>
      <c r="D19" s="64"/>
      <c r="E19" s="64"/>
      <c r="F19" s="64"/>
      <c r="G19" s="64"/>
      <c r="H19" s="64"/>
      <c r="I19" s="64"/>
    </row>
    <row r="20" spans="3:11" x14ac:dyDescent="0.25">
      <c r="C20" s="69" t="s">
        <v>28</v>
      </c>
      <c r="D20" s="11" t="s">
        <v>41</v>
      </c>
      <c r="E20" s="14">
        <v>13212669</v>
      </c>
      <c r="F20" s="72" t="s">
        <v>2</v>
      </c>
      <c r="G20" s="75">
        <v>32</v>
      </c>
      <c r="H20" s="60"/>
      <c r="I20" s="57">
        <f>G20*H20</f>
        <v>0</v>
      </c>
    </row>
    <row r="21" spans="3:11" x14ac:dyDescent="0.25">
      <c r="C21" s="70"/>
      <c r="D21" s="12" t="s">
        <v>19</v>
      </c>
      <c r="E21" s="15">
        <v>13185565</v>
      </c>
      <c r="F21" s="73"/>
      <c r="G21" s="76"/>
      <c r="H21" s="61"/>
      <c r="I21" s="58"/>
      <c r="K21" t="s">
        <v>29</v>
      </c>
    </row>
    <row r="22" spans="3:11" ht="15.75" thickBot="1" x14ac:dyDescent="0.3">
      <c r="C22" s="71"/>
      <c r="D22" s="13" t="s">
        <v>18</v>
      </c>
      <c r="E22" s="16">
        <v>13185566</v>
      </c>
      <c r="F22" s="74"/>
      <c r="G22" s="77"/>
      <c r="H22" s="62"/>
      <c r="I22" s="59"/>
    </row>
    <row r="23" spans="3:11" ht="15.75" thickBot="1" x14ac:dyDescent="0.3">
      <c r="C23" s="51" t="s">
        <v>3</v>
      </c>
      <c r="D23" s="52"/>
      <c r="E23" s="52"/>
      <c r="F23" s="52"/>
      <c r="G23" s="52"/>
      <c r="H23" s="52"/>
      <c r="I23" s="52"/>
    </row>
    <row r="24" spans="3:11" ht="26.25" thickBot="1" x14ac:dyDescent="0.3">
      <c r="C24" s="32" t="s">
        <v>17</v>
      </c>
      <c r="D24" s="17" t="s">
        <v>9</v>
      </c>
      <c r="E24" s="2">
        <v>51281461</v>
      </c>
      <c r="F24" s="21" t="s">
        <v>2</v>
      </c>
      <c r="G24" s="20">
        <v>30</v>
      </c>
      <c r="H24" s="41"/>
      <c r="I24" s="7">
        <f>G24*H24</f>
        <v>0</v>
      </c>
    </row>
    <row r="25" spans="3:11" ht="19.5" customHeight="1" thickBot="1" x14ac:dyDescent="0.3">
      <c r="C25" s="63" t="s">
        <v>4</v>
      </c>
      <c r="D25" s="64"/>
      <c r="E25" s="64"/>
      <c r="F25" s="64"/>
      <c r="G25" s="64"/>
      <c r="H25" s="64"/>
      <c r="I25" s="64"/>
    </row>
    <row r="26" spans="3:11" ht="21.75" customHeight="1" x14ac:dyDescent="0.25">
      <c r="C26" s="87" t="s">
        <v>46</v>
      </c>
      <c r="D26" s="28" t="s">
        <v>47</v>
      </c>
      <c r="E26" s="6">
        <v>72242024</v>
      </c>
      <c r="F26" s="81" t="s">
        <v>2</v>
      </c>
      <c r="G26" s="65">
        <v>30</v>
      </c>
      <c r="H26" s="60"/>
      <c r="I26" s="57">
        <f>G26*H26</f>
        <v>0</v>
      </c>
    </row>
    <row r="27" spans="3:11" ht="24" customHeight="1" thickBot="1" x14ac:dyDescent="0.3">
      <c r="C27" s="88"/>
      <c r="D27" s="30" t="s">
        <v>48</v>
      </c>
      <c r="E27" s="31">
        <v>10010445</v>
      </c>
      <c r="F27" s="84"/>
      <c r="G27" s="66"/>
      <c r="H27" s="62"/>
      <c r="I27" s="59"/>
    </row>
    <row r="28" spans="3:11" ht="15.75" thickBot="1" x14ac:dyDescent="0.3">
      <c r="C28" s="51" t="s">
        <v>4</v>
      </c>
      <c r="D28" s="52"/>
      <c r="E28" s="52"/>
      <c r="F28" s="52"/>
      <c r="G28" s="52"/>
      <c r="H28" s="52"/>
      <c r="I28" s="52"/>
    </row>
    <row r="29" spans="3:11" ht="39.75" thickBot="1" x14ac:dyDescent="0.3">
      <c r="C29" s="44" t="s">
        <v>49</v>
      </c>
      <c r="D29" s="17" t="s">
        <v>50</v>
      </c>
      <c r="E29" s="2">
        <v>10012870</v>
      </c>
      <c r="F29" s="21" t="s">
        <v>2</v>
      </c>
      <c r="G29" s="20">
        <v>75</v>
      </c>
      <c r="H29" s="41"/>
      <c r="I29" s="7">
        <f>G29*H29</f>
        <v>0</v>
      </c>
    </row>
    <row r="30" spans="3:11" ht="15.75" thickBot="1" x14ac:dyDescent="0.3">
      <c r="C30" s="51" t="s">
        <v>1</v>
      </c>
      <c r="D30" s="52"/>
      <c r="E30" s="52"/>
      <c r="F30" s="52"/>
      <c r="G30" s="52"/>
      <c r="H30" s="52"/>
      <c r="I30" s="52"/>
    </row>
    <row r="31" spans="3:11" ht="26.25" thickBot="1" x14ac:dyDescent="0.3">
      <c r="C31" s="32" t="s">
        <v>51</v>
      </c>
      <c r="D31" s="17" t="s">
        <v>52</v>
      </c>
      <c r="E31" s="2">
        <v>82767352</v>
      </c>
      <c r="F31" s="21" t="s">
        <v>2</v>
      </c>
      <c r="G31" s="20">
        <v>2</v>
      </c>
      <c r="H31" s="41"/>
      <c r="I31" s="7">
        <f>G31*H31</f>
        <v>0</v>
      </c>
    </row>
    <row r="32" spans="3:11" ht="15.75" thickBot="1" x14ac:dyDescent="0.3">
      <c r="C32" s="51" t="s">
        <v>3</v>
      </c>
      <c r="D32" s="52"/>
      <c r="E32" s="52"/>
      <c r="F32" s="52"/>
      <c r="G32" s="52"/>
      <c r="H32" s="52"/>
      <c r="I32" s="52"/>
    </row>
    <row r="33" spans="2:9" ht="26.25" thickBot="1" x14ac:dyDescent="0.3">
      <c r="C33" s="32" t="s">
        <v>53</v>
      </c>
      <c r="D33" s="17" t="s">
        <v>54</v>
      </c>
      <c r="E33" s="2">
        <v>96482306</v>
      </c>
      <c r="F33" s="21" t="s">
        <v>2</v>
      </c>
      <c r="G33" s="20">
        <v>70</v>
      </c>
      <c r="H33" s="41"/>
      <c r="I33" s="7">
        <f>G33*H33</f>
        <v>0</v>
      </c>
    </row>
    <row r="34" spans="2:9" ht="15.75" thickBot="1" x14ac:dyDescent="0.3">
      <c r="C34" s="51" t="s">
        <v>4</v>
      </c>
      <c r="D34" s="52"/>
      <c r="E34" s="52"/>
      <c r="F34" s="52"/>
      <c r="G34" s="52"/>
      <c r="H34" s="52"/>
      <c r="I34" s="52"/>
    </row>
    <row r="35" spans="2:9" ht="26.25" thickBot="1" x14ac:dyDescent="0.3">
      <c r="C35" s="32" t="s">
        <v>55</v>
      </c>
      <c r="D35" s="17" t="s">
        <v>56</v>
      </c>
      <c r="E35" s="2">
        <v>10025410</v>
      </c>
      <c r="F35" s="21" t="s">
        <v>2</v>
      </c>
      <c r="G35" s="20">
        <v>2</v>
      </c>
      <c r="H35" s="42"/>
      <c r="I35" s="43">
        <f>G35*H35</f>
        <v>0</v>
      </c>
    </row>
    <row r="36" spans="2:9" ht="15.75" thickBot="1" x14ac:dyDescent="0.3">
      <c r="C36" s="50"/>
      <c r="D36" s="45"/>
      <c r="E36" s="46"/>
      <c r="F36" s="47"/>
      <c r="G36" s="47"/>
      <c r="H36" s="90" t="s">
        <v>30</v>
      </c>
      <c r="I36" s="89">
        <f>SUM(I9,I11,I12,I14,I17,I20,I24,I26,I29,I31,I33,I35)</f>
        <v>0</v>
      </c>
    </row>
    <row r="37" spans="2:9" x14ac:dyDescent="0.25">
      <c r="C37" s="50"/>
      <c r="D37" s="45"/>
      <c r="E37" s="46"/>
      <c r="F37" s="47"/>
      <c r="G37" s="47"/>
      <c r="H37" s="48"/>
      <c r="I37" s="49"/>
    </row>
    <row r="39" spans="2:9" ht="15.75" x14ac:dyDescent="0.25">
      <c r="B39" s="33" t="s">
        <v>32</v>
      </c>
    </row>
    <row r="40" spans="2:9" x14ac:dyDescent="0.25">
      <c r="B40" s="10" t="s">
        <v>21</v>
      </c>
      <c r="C40" s="34" t="s">
        <v>30</v>
      </c>
      <c r="D40" s="36">
        <f>I27</f>
        <v>0</v>
      </c>
    </row>
    <row r="41" spans="2:9" x14ac:dyDescent="0.25">
      <c r="B41" s="10" t="s">
        <v>22</v>
      </c>
      <c r="C41" s="34" t="s">
        <v>33</v>
      </c>
      <c r="D41" s="37">
        <v>0.23</v>
      </c>
    </row>
    <row r="42" spans="2:9" ht="30" customHeight="1" x14ac:dyDescent="0.25">
      <c r="B42" s="10" t="s">
        <v>23</v>
      </c>
      <c r="C42" s="35" t="s">
        <v>34</v>
      </c>
      <c r="D42" s="36">
        <f>D40*D41</f>
        <v>0</v>
      </c>
    </row>
    <row r="43" spans="2:9" ht="30" x14ac:dyDescent="0.25">
      <c r="B43" s="10" t="s">
        <v>24</v>
      </c>
      <c r="C43" s="38" t="s">
        <v>44</v>
      </c>
      <c r="D43" s="39">
        <f>D40+D42</f>
        <v>0</v>
      </c>
    </row>
    <row r="44" spans="2:9" x14ac:dyDescent="0.25">
      <c r="G44" s="55" t="s">
        <v>40</v>
      </c>
      <c r="H44" s="56"/>
      <c r="I44" s="56"/>
    </row>
    <row r="45" spans="2:9" x14ac:dyDescent="0.25">
      <c r="G45" s="56"/>
      <c r="H45" s="56"/>
      <c r="I45" s="56"/>
    </row>
    <row r="46" spans="2:9" x14ac:dyDescent="0.25">
      <c r="G46" s="56"/>
      <c r="H46" s="56"/>
      <c r="I46" s="56"/>
    </row>
    <row r="47" spans="2:9" x14ac:dyDescent="0.25">
      <c r="G47" s="56"/>
      <c r="H47" s="56"/>
      <c r="I47" s="56"/>
    </row>
  </sheetData>
  <mergeCells count="35">
    <mergeCell ref="C8:I8"/>
    <mergeCell ref="H14:H15"/>
    <mergeCell ref="I14:I15"/>
    <mergeCell ref="H17:H18"/>
    <mergeCell ref="I17:I18"/>
    <mergeCell ref="G44:I47"/>
    <mergeCell ref="I20:I22"/>
    <mergeCell ref="H20:H22"/>
    <mergeCell ref="C23:I23"/>
    <mergeCell ref="C19:I19"/>
    <mergeCell ref="C20:C22"/>
    <mergeCell ref="F20:F22"/>
    <mergeCell ref="G20:G22"/>
    <mergeCell ref="C25:I25"/>
    <mergeCell ref="C26:C27"/>
    <mergeCell ref="F26:F27"/>
    <mergeCell ref="G26:G27"/>
    <mergeCell ref="H26:H27"/>
    <mergeCell ref="I26:I27"/>
    <mergeCell ref="C34:I34"/>
    <mergeCell ref="C28:I28"/>
    <mergeCell ref="C30:I30"/>
    <mergeCell ref="C32:I32"/>
    <mergeCell ref="H1:I1"/>
    <mergeCell ref="C16:I16"/>
    <mergeCell ref="G17:G18"/>
    <mergeCell ref="C17:C18"/>
    <mergeCell ref="C3:I3"/>
    <mergeCell ref="C14:C15"/>
    <mergeCell ref="F14:F15"/>
    <mergeCell ref="G14:G15"/>
    <mergeCell ref="F17:F18"/>
    <mergeCell ref="C13:I13"/>
    <mergeCell ref="C10:I10"/>
    <mergeCell ref="F6:G6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Krystyna Pawlak</dc:creator>
  <cp:lastModifiedBy>Marcin Sobczak</cp:lastModifiedBy>
  <dcterms:created xsi:type="dcterms:W3CDTF">2022-09-16T11:49:01Z</dcterms:created>
  <dcterms:modified xsi:type="dcterms:W3CDTF">2024-11-12T10:38:05Z</dcterms:modified>
</cp:coreProperties>
</file>