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szyna2384\Desktop\Ogólnospożywcze przetarg 2024\"/>
    </mc:Choice>
  </mc:AlternateContent>
  <bookViews>
    <workbookView xWindow="0" yWindow="0" windowWidth="28800" windowHeight="1410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O52" i="1" l="1"/>
  <c r="O53" i="1"/>
  <c r="L52" i="1"/>
  <c r="L53" i="1"/>
  <c r="I52" i="1"/>
  <c r="I53" i="1"/>
  <c r="G52" i="1"/>
  <c r="G53" i="1"/>
  <c r="H53" i="1"/>
  <c r="J53" i="1"/>
  <c r="K53" i="1" s="1"/>
  <c r="H52" i="1"/>
  <c r="J52" i="1"/>
  <c r="K52" i="1" s="1"/>
  <c r="M53" i="1" l="1"/>
  <c r="N53" i="1" s="1"/>
  <c r="M52" i="1"/>
  <c r="N52" i="1" s="1"/>
  <c r="H22" i="1"/>
  <c r="I22" i="1" s="1"/>
  <c r="J22" i="1"/>
  <c r="K22" i="1" s="1"/>
  <c r="L22" i="1" s="1"/>
  <c r="H17" i="1"/>
  <c r="I17" i="1" s="1"/>
  <c r="J17" i="1"/>
  <c r="K17" i="1" s="1"/>
  <c r="L17" i="1" s="1"/>
  <c r="G22" i="1"/>
  <c r="G17" i="1"/>
  <c r="M17" i="1" l="1"/>
  <c r="N17" i="1" s="1"/>
  <c r="O17" i="1" s="1"/>
  <c r="M22" i="1"/>
  <c r="N22" i="1" s="1"/>
  <c r="O22" i="1" s="1"/>
  <c r="J54" i="1"/>
  <c r="K54" i="1" s="1"/>
  <c r="L54" i="1" s="1"/>
  <c r="J51" i="1"/>
  <c r="M51" i="1" s="1"/>
  <c r="N51" i="1" s="1"/>
  <c r="O51" i="1" s="1"/>
  <c r="J50" i="1"/>
  <c r="M50" i="1" s="1"/>
  <c r="N50" i="1" s="1"/>
  <c r="O50" i="1" s="1"/>
  <c r="J49" i="1"/>
  <c r="M49" i="1" s="1"/>
  <c r="N49" i="1" s="1"/>
  <c r="O49" i="1" s="1"/>
  <c r="J48" i="1"/>
  <c r="M48" i="1" s="1"/>
  <c r="N48" i="1" s="1"/>
  <c r="O48" i="1" s="1"/>
  <c r="J47" i="1"/>
  <c r="M47" i="1" s="1"/>
  <c r="N47" i="1" s="1"/>
  <c r="O47" i="1" s="1"/>
  <c r="J46" i="1"/>
  <c r="M46" i="1" s="1"/>
  <c r="N46" i="1" s="1"/>
  <c r="O46" i="1" s="1"/>
  <c r="J45" i="1"/>
  <c r="K45" i="1" s="1"/>
  <c r="L45" i="1" s="1"/>
  <c r="J44" i="1"/>
  <c r="M44" i="1" s="1"/>
  <c r="N44" i="1" s="1"/>
  <c r="O44" i="1" s="1"/>
  <c r="J43" i="1"/>
  <c r="M43" i="1" s="1"/>
  <c r="N43" i="1" s="1"/>
  <c r="O43" i="1" s="1"/>
  <c r="J42" i="1"/>
  <c r="M42" i="1" s="1"/>
  <c r="N42" i="1" s="1"/>
  <c r="O42" i="1" s="1"/>
  <c r="J41" i="1"/>
  <c r="K41" i="1" s="1"/>
  <c r="L41" i="1" s="1"/>
  <c r="J40" i="1"/>
  <c r="M40" i="1" s="1"/>
  <c r="N40" i="1" s="1"/>
  <c r="O40" i="1" s="1"/>
  <c r="J39" i="1"/>
  <c r="K39" i="1" s="1"/>
  <c r="L39" i="1" s="1"/>
  <c r="J38" i="1"/>
  <c r="M38" i="1" s="1"/>
  <c r="N38" i="1" s="1"/>
  <c r="O38" i="1" s="1"/>
  <c r="J37" i="1"/>
  <c r="M37" i="1" s="1"/>
  <c r="N37" i="1" s="1"/>
  <c r="O37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4" i="1"/>
  <c r="I54" i="1" s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4" i="1"/>
  <c r="K49" i="1" l="1"/>
  <c r="L49" i="1" s="1"/>
  <c r="K51" i="1"/>
  <c r="L51" i="1" s="1"/>
  <c r="K47" i="1"/>
  <c r="L47" i="1" s="1"/>
  <c r="K40" i="1"/>
  <c r="L40" i="1" s="1"/>
  <c r="K48" i="1"/>
  <c r="L48" i="1" s="1"/>
  <c r="K37" i="1"/>
  <c r="L37" i="1" s="1"/>
  <c r="M41" i="1"/>
  <c r="N41" i="1" s="1"/>
  <c r="O41" i="1" s="1"/>
  <c r="K44" i="1"/>
  <c r="L44" i="1" s="1"/>
  <c r="M45" i="1"/>
  <c r="N45" i="1" s="1"/>
  <c r="O45" i="1" s="1"/>
  <c r="K46" i="1"/>
  <c r="L46" i="1" s="1"/>
  <c r="M54" i="1"/>
  <c r="N54" i="1" s="1"/>
  <c r="O54" i="1" s="1"/>
  <c r="K50" i="1"/>
  <c r="L50" i="1" s="1"/>
  <c r="K43" i="1"/>
  <c r="L43" i="1" s="1"/>
  <c r="K42" i="1"/>
  <c r="L42" i="1" s="1"/>
  <c r="M39" i="1"/>
  <c r="N39" i="1" s="1"/>
  <c r="O39" i="1" s="1"/>
  <c r="K38" i="1"/>
  <c r="L38" i="1" s="1"/>
  <c r="G31" i="1"/>
  <c r="G32" i="1"/>
  <c r="G33" i="1"/>
  <c r="G34" i="1"/>
  <c r="G35" i="1"/>
  <c r="G36" i="1"/>
  <c r="G12" i="1" l="1"/>
  <c r="J12" i="1" l="1"/>
  <c r="J24" i="1" l="1"/>
  <c r="J13" i="1"/>
  <c r="J14" i="1"/>
  <c r="J15" i="1"/>
  <c r="J16" i="1"/>
  <c r="J18" i="1"/>
  <c r="J19" i="1"/>
  <c r="J20" i="1"/>
  <c r="J21" i="1"/>
  <c r="J23" i="1"/>
  <c r="J25" i="1"/>
  <c r="J26" i="1"/>
  <c r="J27" i="1"/>
  <c r="J28" i="1"/>
  <c r="J29" i="1"/>
  <c r="J30" i="1"/>
  <c r="J31" i="1"/>
  <c r="K31" i="1" s="1"/>
  <c r="L31" i="1" s="1"/>
  <c r="J32" i="1"/>
  <c r="K32" i="1" s="1"/>
  <c r="L32" i="1" s="1"/>
  <c r="J33" i="1"/>
  <c r="K33" i="1" s="1"/>
  <c r="L33" i="1" s="1"/>
  <c r="J34" i="1"/>
  <c r="K34" i="1" s="1"/>
  <c r="L34" i="1" s="1"/>
  <c r="J35" i="1"/>
  <c r="K35" i="1" s="1"/>
  <c r="L35" i="1" s="1"/>
  <c r="J36" i="1"/>
  <c r="K36" i="1" s="1"/>
  <c r="H35" i="1"/>
  <c r="I35" i="1" s="1"/>
  <c r="H34" i="1"/>
  <c r="I34" i="1" s="1"/>
  <c r="H33" i="1"/>
  <c r="I33" i="1" s="1"/>
  <c r="H32" i="1"/>
  <c r="I32" i="1" s="1"/>
  <c r="H31" i="1"/>
  <c r="I31" i="1" s="1"/>
  <c r="M34" i="1" l="1"/>
  <c r="N34" i="1" s="1"/>
  <c r="O34" i="1" s="1"/>
  <c r="M33" i="1"/>
  <c r="N33" i="1" s="1"/>
  <c r="O33" i="1" s="1"/>
  <c r="M35" i="1"/>
  <c r="N35" i="1" s="1"/>
  <c r="O35" i="1" s="1"/>
  <c r="M32" i="1"/>
  <c r="N32" i="1" s="1"/>
  <c r="O32" i="1" s="1"/>
  <c r="M31" i="1"/>
  <c r="N31" i="1" s="1"/>
  <c r="O31" i="1" s="1"/>
  <c r="G30" i="1"/>
  <c r="G29" i="1"/>
  <c r="G28" i="1"/>
  <c r="G27" i="1"/>
  <c r="G26" i="1"/>
  <c r="G25" i="1"/>
  <c r="G24" i="1"/>
  <c r="G23" i="1"/>
  <c r="G21" i="1"/>
  <c r="G20" i="1"/>
  <c r="G19" i="1"/>
  <c r="G18" i="1"/>
  <c r="G16" i="1"/>
  <c r="G15" i="1"/>
  <c r="G14" i="1"/>
  <c r="G13" i="1"/>
  <c r="K20" i="1" l="1"/>
  <c r="L20" i="1" s="1"/>
  <c r="H20" i="1"/>
  <c r="I20" i="1" s="1"/>
  <c r="M19" i="1"/>
  <c r="N19" i="1" s="1"/>
  <c r="O19" i="1" s="1"/>
  <c r="H19" i="1"/>
  <c r="I19" i="1" s="1"/>
  <c r="M18" i="1"/>
  <c r="N18" i="1" s="1"/>
  <c r="O18" i="1" s="1"/>
  <c r="H18" i="1"/>
  <c r="I18" i="1" s="1"/>
  <c r="K16" i="1"/>
  <c r="L16" i="1" s="1"/>
  <c r="H16" i="1"/>
  <c r="I16" i="1" s="1"/>
  <c r="M15" i="1"/>
  <c r="N15" i="1" s="1"/>
  <c r="O15" i="1" s="1"/>
  <c r="K15" i="1"/>
  <c r="L15" i="1" s="1"/>
  <c r="H15" i="1"/>
  <c r="I15" i="1" s="1"/>
  <c r="M14" i="1"/>
  <c r="N14" i="1" s="1"/>
  <c r="O14" i="1" s="1"/>
  <c r="H14" i="1"/>
  <c r="I14" i="1" s="1"/>
  <c r="M13" i="1"/>
  <c r="N13" i="1" s="1"/>
  <c r="O13" i="1" s="1"/>
  <c r="K13" i="1"/>
  <c r="L13" i="1" s="1"/>
  <c r="H13" i="1"/>
  <c r="I13" i="1" s="1"/>
  <c r="K28" i="1"/>
  <c r="L28" i="1" s="1"/>
  <c r="H28" i="1"/>
  <c r="I28" i="1" s="1"/>
  <c r="M27" i="1"/>
  <c r="N27" i="1" s="1"/>
  <c r="O27" i="1" s="1"/>
  <c r="H27" i="1"/>
  <c r="I27" i="1" s="1"/>
  <c r="M26" i="1"/>
  <c r="N26" i="1" s="1"/>
  <c r="O26" i="1" s="1"/>
  <c r="H26" i="1"/>
  <c r="I26" i="1" s="1"/>
  <c r="K25" i="1"/>
  <c r="L25" i="1" s="1"/>
  <c r="H25" i="1"/>
  <c r="I25" i="1" s="1"/>
  <c r="K24" i="1"/>
  <c r="L24" i="1" s="1"/>
  <c r="H24" i="1"/>
  <c r="I24" i="1" s="1"/>
  <c r="M23" i="1"/>
  <c r="N23" i="1" s="1"/>
  <c r="O23" i="1" s="1"/>
  <c r="H23" i="1"/>
  <c r="I23" i="1" s="1"/>
  <c r="K21" i="1"/>
  <c r="L21" i="1" s="1"/>
  <c r="H21" i="1"/>
  <c r="I21" i="1" s="1"/>
  <c r="K23" i="1" l="1"/>
  <c r="L23" i="1" s="1"/>
  <c r="K18" i="1"/>
  <c r="L18" i="1" s="1"/>
  <c r="K26" i="1"/>
  <c r="L26" i="1" s="1"/>
  <c r="K27" i="1"/>
  <c r="L27" i="1" s="1"/>
  <c r="K14" i="1"/>
  <c r="L14" i="1" s="1"/>
  <c r="M16" i="1"/>
  <c r="N16" i="1" s="1"/>
  <c r="O16" i="1" s="1"/>
  <c r="K19" i="1"/>
  <c r="L19" i="1" s="1"/>
  <c r="M20" i="1"/>
  <c r="N20" i="1" s="1"/>
  <c r="O20" i="1" s="1"/>
  <c r="M21" i="1"/>
  <c r="N21" i="1" s="1"/>
  <c r="O21" i="1" s="1"/>
  <c r="M24" i="1"/>
  <c r="N24" i="1" s="1"/>
  <c r="O24" i="1" s="1"/>
  <c r="M25" i="1"/>
  <c r="N25" i="1" s="1"/>
  <c r="O25" i="1" s="1"/>
  <c r="M28" i="1"/>
  <c r="N28" i="1" s="1"/>
  <c r="O28" i="1" s="1"/>
  <c r="K30" i="1" l="1"/>
  <c r="L30" i="1" s="1"/>
  <c r="H30" i="1"/>
  <c r="I30" i="1" s="1"/>
  <c r="M30" i="1" l="1"/>
  <c r="N30" i="1" s="1"/>
  <c r="O30" i="1" s="1"/>
  <c r="M29" i="1" l="1"/>
  <c r="M36" i="1"/>
  <c r="M12" i="1"/>
  <c r="N29" i="1" l="1"/>
  <c r="O29" i="1" s="1"/>
  <c r="N36" i="1"/>
  <c r="O36" i="1" s="1"/>
  <c r="N12" i="1"/>
  <c r="O12" i="1" s="1"/>
  <c r="K29" i="1"/>
  <c r="L29" i="1" s="1"/>
  <c r="L36" i="1"/>
  <c r="K12" i="1"/>
  <c r="L12" i="1" s="1"/>
  <c r="H29" i="1"/>
  <c r="I29" i="1" s="1"/>
  <c r="H36" i="1"/>
  <c r="I36" i="1" s="1"/>
  <c r="H12" i="1"/>
  <c r="I12" i="1" s="1"/>
  <c r="I56" i="1" l="1"/>
  <c r="H57" i="1"/>
  <c r="L56" i="1"/>
  <c r="K57" i="1"/>
  <c r="O56" i="1"/>
  <c r="N57" i="1"/>
  <c r="K58" i="1" l="1"/>
  <c r="N58" i="1"/>
  <c r="H58" i="1"/>
</calcChain>
</file>

<file path=xl/sharedStrings.xml><?xml version="1.0" encoding="utf-8"?>
<sst xmlns="http://schemas.openxmlformats.org/spreadsheetml/2006/main" count="126" uniqueCount="79">
  <si>
    <t>Lp.</t>
  </si>
  <si>
    <t>Nazwa</t>
  </si>
  <si>
    <t>Jm</t>
  </si>
  <si>
    <t>Zamówienie podstawowe</t>
  </si>
  <si>
    <t>Zamówienie w ramach prawa opcji</t>
  </si>
  <si>
    <t>Zamówienie podstawowe + prawo opcji</t>
  </si>
  <si>
    <t>Ilość</t>
  </si>
  <si>
    <t>Cena jednostkowa brutto (zł)</t>
  </si>
  <si>
    <t>Wartość  brutto (zł)</t>
  </si>
  <si>
    <t>Ilość do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</si>
  <si>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</si>
  <si>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</si>
  <si>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</si>
  <si>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</si>
  <si>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</si>
  <si>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>kol.11 =  kol.10 x kol.5</t>
  </si>
  <si>
    <t>kol.12 = kol.11 + kol.6 (VAT)</t>
  </si>
  <si>
    <t>kol.14 =  kol.13 x kol.5</t>
  </si>
  <si>
    <t>kol.15 = kol.14 + kol.6 (VAT)</t>
  </si>
  <si>
    <t>kg</t>
  </si>
  <si>
    <t xml:space="preserve">  ………………………..</t>
  </si>
  <si>
    <t>(miejscowość data)</t>
  </si>
  <si>
    <t>Zamówienie w ramach opcji</t>
  </si>
  <si>
    <t>Zamówienie podstawowe + opcja</t>
  </si>
  <si>
    <t xml:space="preserve">dokument należy podpisać kwalifikowanym podpisem elektronicznym lub elektronicznym podpisem zaufanym lub podpisem osobistym przez osobę lub osoby umocowane do złożenia podpisu w imieniu Wykonawcy </t>
  </si>
  <si>
    <r>
      <t>Stawka VAT (%)</t>
    </r>
    <r>
      <rPr>
        <b/>
        <sz val="12"/>
        <rFont val="Arial"/>
        <family val="2"/>
        <charset val="238"/>
      </rPr>
      <t>*</t>
    </r>
  </si>
  <si>
    <t>*Stawka VAT (%) - wpisać odpowiednią stawkę VAT</t>
  </si>
  <si>
    <t>Sos grzybowy</t>
  </si>
  <si>
    <t>Sos do sałatek</t>
  </si>
  <si>
    <t>Sos boloński</t>
  </si>
  <si>
    <t>Barszcz czerwony - instant</t>
  </si>
  <si>
    <t>Bulion drobiowy</t>
  </si>
  <si>
    <t>Majonez</t>
  </si>
  <si>
    <t>Musztarda</t>
  </si>
  <si>
    <t>Ketchup</t>
  </si>
  <si>
    <t>Przyprawa do zupy w płynie</t>
  </si>
  <si>
    <t>Przyprawa do mięsa</t>
  </si>
  <si>
    <t>Przyprawa uniwersalna</t>
  </si>
  <si>
    <t>Przyprawa do gyrosa</t>
  </si>
  <si>
    <t>Ocet</t>
  </si>
  <si>
    <t>Ocet balsamiczny</t>
  </si>
  <si>
    <t>Koncentrat pomidorowy</t>
  </si>
  <si>
    <t>Kwasek cytrynowy spożywczy</t>
  </si>
  <si>
    <t>Żelatyna spożywcza</t>
  </si>
  <si>
    <t>Liść laurowy</t>
  </si>
  <si>
    <t>Majeranek</t>
  </si>
  <si>
    <t>Tymianek</t>
  </si>
  <si>
    <t>Ziele angielskie</t>
  </si>
  <si>
    <t>Rozmaryn</t>
  </si>
  <si>
    <t>Czosnek</t>
  </si>
  <si>
    <t>Papryka chili</t>
  </si>
  <si>
    <t>Papryka słodka</t>
  </si>
  <si>
    <t>Bazylia</t>
  </si>
  <si>
    <t>Oregano</t>
  </si>
  <si>
    <t>Przyprawa curry</t>
  </si>
  <si>
    <t>Kurkuma</t>
  </si>
  <si>
    <t>Kmin rzymski mielony</t>
  </si>
  <si>
    <t>Kolendra</t>
  </si>
  <si>
    <t>Cynamon</t>
  </si>
  <si>
    <t>Zioła prowansalskie</t>
  </si>
  <si>
    <t>Pieprz czarny mielony</t>
  </si>
  <si>
    <t>Imbir mielony</t>
  </si>
  <si>
    <t>Gałka muszkatołowa</t>
  </si>
  <si>
    <t>Sezam</t>
  </si>
  <si>
    <t>l</t>
  </si>
  <si>
    <t>**Razem wartość brutto część 6 (suma pozycji z kol. 9):</t>
  </si>
  <si>
    <t>**Razem wartość netto część 6 (suma pozycji z kol. 8):</t>
  </si>
  <si>
    <t>**Razem wartość podatku VAT część 6 (razem wartość brutto minus razem wartość netto):</t>
  </si>
  <si>
    <t>Barszcz czerwony koncentrat w płynie</t>
  </si>
  <si>
    <t>Żurek - instant</t>
  </si>
  <si>
    <t>Żurek na zakwasie koncentrat</t>
  </si>
  <si>
    <t>Musztarda francuska</t>
  </si>
  <si>
    <t xml:space="preserve">FORMULARZ KALKULACJI CENY </t>
  </si>
  <si>
    <t xml:space="preserve"> **Wartości z poz. RAZEM przenieść do Formularza  i wpisać w odpowiednie pola dot. części nr 6 zamówienia</t>
  </si>
  <si>
    <t>Znak sprawy: 7/2024</t>
  </si>
  <si>
    <t>Część 6  - sosy, zupy, przyprawy przetworzone</t>
  </si>
  <si>
    <t>Przyprawa do kurczaka</t>
  </si>
  <si>
    <t>Przyprawa Garam Masala</t>
  </si>
  <si>
    <t>Załącznik nr 1F do SWZ / nr 1F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</si>
</sst>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110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21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2" borderId="3" xfId="7" applyNumberFormat="1" applyFont="1" applyFill="1" applyBorder="1" applyAlignment="1">
      <alignment horizontal="center" vertical="center" wrapText="1"/>
    </xf>
    <xf numFmtId="0" fontId="7" fillId="2" borderId="12" xfId="7" applyNumberFormat="1" applyFont="1" applyFill="1" applyBorder="1" applyAlignment="1">
      <alignment horizontal="center" vertical="center" wrapText="1"/>
    </xf>
    <xf numFmtId="0" fontId="7" fillId="2" borderId="20" xfId="7" applyNumberFormat="1" applyFont="1" applyFill="1" applyBorder="1" applyAlignment="1">
      <alignment horizontal="center" vertical="center" wrapText="1"/>
    </xf>
    <xf numFmtId="0" fontId="7" fillId="2" borderId="13" xfId="7" applyNumberFormat="1" applyFont="1" applyFill="1" applyBorder="1" applyAlignment="1">
      <alignment horizontal="center" vertical="center" wrapText="1"/>
    </xf>
    <xf numFmtId="0" fontId="7" fillId="2" borderId="1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0" fontId="7" fillId="0" borderId="14" xfId="7" applyNumberFormat="1" applyFont="1" applyFill="1" applyBorder="1" applyAlignment="1">
      <alignment horizontal="center" vertical="center" wrapText="1"/>
    </xf>
    <xf numFmtId="0" fontId="7" fillId="0" borderId="12" xfId="7" applyNumberFormat="1" applyFont="1" applyFill="1" applyBorder="1" applyAlignment="1">
      <alignment horizontal="center" vertical="center" wrapText="1"/>
    </xf>
    <xf numFmtId="0" fontId="7" fillId="0" borderId="13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Border="1" applyAlignment="1">
      <alignment horizontal="center" vertical="center" wrapText="1"/>
    </xf>
    <xf numFmtId="0" fontId="8" fillId="0" borderId="14" xfId="7" applyNumberFormat="1" applyFont="1" applyFill="1" applyBorder="1" applyAlignment="1">
      <alignment horizontal="center" vertical="center" wrapText="1"/>
    </xf>
    <xf numFmtId="2" fontId="8" fillId="6" borderId="12" xfId="7" applyNumberFormat="1" applyFont="1" applyFill="1" applyBorder="1" applyAlignment="1">
      <alignment horizontal="center" vertical="center" wrapText="1"/>
    </xf>
    <xf numFmtId="2" fontId="8" fillId="0" borderId="12" xfId="7" applyNumberFormat="1" applyFont="1" applyFill="1" applyBorder="1" applyAlignment="1">
      <alignment horizontal="center" vertical="center" wrapText="1"/>
    </xf>
    <xf numFmtId="2" fontId="8" fillId="0" borderId="13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center" vertical="center" wrapText="1"/>
    </xf>
    <xf numFmtId="0" fontId="8" fillId="0" borderId="0" xfId="7" applyNumberFormat="1" applyFont="1" applyFill="1" applyBorder="1" applyAlignment="1">
      <alignment horizontal="center" vertical="center" wrapText="1"/>
    </xf>
    <xf numFmtId="2" fontId="7" fillId="0" borderId="24" xfId="7" applyNumberFormat="1" applyFont="1" applyFill="1" applyBorder="1" applyAlignment="1">
      <alignment vertical="center" wrapText="1"/>
    </xf>
    <xf numFmtId="2" fontId="7" fillId="7" borderId="15" xfId="7" applyNumberFormat="1" applyFont="1" applyFill="1" applyBorder="1" applyAlignment="1">
      <alignment horizontal="center" vertical="center" wrapText="1"/>
    </xf>
    <xf numFmtId="2" fontId="8" fillId="0" borderId="25" xfId="7" applyNumberFormat="1" applyFont="1" applyFill="1" applyBorder="1" applyAlignment="1">
      <alignment horizontal="center" vertical="center" wrapText="1"/>
    </xf>
    <xf numFmtId="2" fontId="7" fillId="4" borderId="22" xfId="7" applyNumberFormat="1" applyFont="1" applyFill="1" applyBorder="1" applyAlignment="1">
      <alignment horizontal="center" vertical="center" wrapText="1"/>
    </xf>
    <xf numFmtId="2" fontId="7" fillId="5" borderId="22" xfId="7" applyNumberFormat="1" applyFont="1" applyFill="1" applyBorder="1" applyAlignment="1">
      <alignment horizontal="center" vertical="center" wrapText="1"/>
    </xf>
    <xf numFmtId="2" fontId="7" fillId="0" borderId="23" xfId="7" applyNumberFormat="1" applyFont="1" applyFill="1" applyBorder="1" applyAlignment="1">
      <alignment horizontal="center" vertical="center" wrapText="1"/>
    </xf>
    <xf numFmtId="2" fontId="7" fillId="4" borderId="15" xfId="7" applyNumberFormat="1" applyFont="1" applyFill="1" applyBorder="1" applyAlignment="1">
      <alignment horizontal="center" vertical="center" wrapText="1"/>
    </xf>
    <xf numFmtId="2" fontId="8" fillId="0" borderId="0" xfId="7" applyNumberFormat="1" applyFont="1" applyFill="1" applyBorder="1" applyAlignment="1">
      <alignment horizontal="center" vertical="center" wrapText="1"/>
    </xf>
    <xf numFmtId="2" fontId="7" fillId="5" borderId="15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0" fillId="0" borderId="0" xfId="7" applyNumberFormat="1" applyFont="1" applyFill="1" applyAlignment="1">
      <alignment vertical="center" wrapText="1"/>
    </xf>
    <xf numFmtId="0" fontId="12" fillId="0" borderId="0" xfId="7" applyNumberFormat="1" applyFont="1" applyFill="1" applyAlignment="1">
      <alignment vertical="center" wrapText="1"/>
    </xf>
    <xf numFmtId="0" fontId="11" fillId="0" borderId="0" xfId="7" applyNumberFormat="1" applyFont="1" applyFill="1" applyBorder="1" applyAlignment="1">
      <alignment horizontal="right" vertical="center" wrapText="1"/>
    </xf>
    <xf numFmtId="0" fontId="5" fillId="0" borderId="0" xfId="7" applyNumberFormat="1" applyFont="1" applyFill="1" applyBorder="1" applyAlignment="1">
      <alignment vertical="center" wrapText="1"/>
    </xf>
    <xf numFmtId="0" fontId="5" fillId="0" borderId="0" xfId="7" applyNumberFormat="1" applyFont="1" applyFill="1" applyBorder="1" applyAlignment="1">
      <alignment horizontal="right" vertical="center" wrapText="1"/>
    </xf>
    <xf numFmtId="0" fontId="13" fillId="0" borderId="0" xfId="0" applyNumberFormat="1" applyFont="1" applyAlignment="1">
      <alignment vertical="center" wrapText="1"/>
    </xf>
    <xf numFmtId="0" fontId="11" fillId="0" borderId="0" xfId="4" applyNumberFormat="1" applyFont="1" applyFill="1" applyBorder="1" applyAlignment="1">
      <alignment vertical="center" wrapText="1"/>
    </xf>
    <xf numFmtId="0" fontId="12" fillId="0" borderId="0" xfId="7" applyNumberFormat="1" applyFont="1" applyFill="1" applyAlignment="1">
      <alignment horizontal="center" vertical="center" wrapText="1"/>
    </xf>
    <xf numFmtId="0" fontId="7" fillId="0" borderId="13" xfId="5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7" applyNumberFormat="1" applyFont="1" applyFill="1" applyAlignment="1">
      <alignment horizontal="center" vertical="center" wrapText="1"/>
    </xf>
    <xf numFmtId="0" fontId="16" fillId="0" borderId="8" xfId="7" applyNumberFormat="1" applyFont="1" applyFill="1" applyBorder="1" applyAlignment="1">
      <alignment horizontal="center" vertical="center" wrapText="1"/>
    </xf>
    <xf numFmtId="0" fontId="16" fillId="2" borderId="11" xfId="7" applyNumberFormat="1" applyFont="1" applyFill="1" applyBorder="1" applyAlignment="1">
      <alignment horizontal="center" vertical="center" wrapText="1"/>
    </xf>
    <xf numFmtId="0" fontId="16" fillId="0" borderId="11" xfId="7" applyNumberFormat="1" applyFont="1" applyFill="1" applyBorder="1" applyAlignment="1">
      <alignment horizontal="center" vertical="center" wrapText="1"/>
    </xf>
    <xf numFmtId="0" fontId="16" fillId="0" borderId="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6" fillId="0" borderId="0" xfId="4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 wrapText="1"/>
    </xf>
    <xf numFmtId="0" fontId="16" fillId="0" borderId="9" xfId="7" applyNumberFormat="1" applyFont="1" applyFill="1" applyBorder="1" applyAlignment="1">
      <alignment horizontal="center" vertical="center" wrapText="1"/>
    </xf>
    <xf numFmtId="0" fontId="16" fillId="2" borderId="12" xfId="7" applyNumberFormat="1" applyFont="1" applyFill="1" applyBorder="1" applyAlignment="1">
      <alignment horizontal="center" vertical="center" wrapText="1"/>
    </xf>
    <xf numFmtId="0" fontId="16" fillId="0" borderId="12" xfId="7" applyNumberFormat="1" applyFont="1" applyFill="1" applyBorder="1" applyAlignment="1">
      <alignment horizontal="center" vertical="center" wrapText="1"/>
    </xf>
    <xf numFmtId="0" fontId="12" fillId="0" borderId="0" xfId="7" applyNumberFormat="1" applyFont="1" applyFill="1" applyAlignment="1">
      <alignment horizontal="left" vertical="center" wrapText="1"/>
    </xf>
    <xf numFmtId="0" fontId="11" fillId="0" borderId="0" xfId="4" applyNumberFormat="1" applyFont="1" applyFill="1" applyBorder="1" applyAlignment="1">
      <alignment horizontal="left" vertical="center" wrapText="1"/>
    </xf>
    <xf numFmtId="0" fontId="7" fillId="0" borderId="0" xfId="7" applyNumberFormat="1" applyFont="1" applyFill="1" applyBorder="1" applyAlignment="1">
      <alignment horizontal="left" vertical="center" wrapText="1"/>
    </xf>
    <xf numFmtId="0" fontId="11" fillId="0" borderId="0" xfId="7" applyNumberFormat="1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8" fillId="0" borderId="12" xfId="5" applyFont="1" applyFill="1" applyBorder="1" applyAlignment="1" applyProtection="1">
      <alignment horizontal="left" vertical="center" wrapText="1"/>
      <protection hidden="1"/>
    </xf>
    <xf numFmtId="4" fontId="8" fillId="0" borderId="12" xfId="5" applyNumberFormat="1" applyFont="1" applyFill="1" applyBorder="1" applyAlignment="1" applyProtection="1">
      <alignment horizontal="center" vertical="center"/>
      <protection hidden="1"/>
    </xf>
    <xf numFmtId="0" fontId="8" fillId="6" borderId="12" xfId="5" applyFont="1" applyFill="1" applyBorder="1" applyAlignment="1" applyProtection="1">
      <alignment horizontal="left" vertical="center" wrapText="1"/>
      <protection hidden="1"/>
    </xf>
    <xf numFmtId="4" fontId="8" fillId="6" borderId="12" xfId="5" applyNumberFormat="1" applyFont="1" applyFill="1" applyBorder="1" applyAlignment="1" applyProtection="1">
      <alignment horizontal="center" vertical="center"/>
      <protection hidden="1"/>
    </xf>
    <xf numFmtId="0" fontId="15" fillId="0" borderId="0" xfId="7" applyNumberFormat="1" applyFont="1" applyAlignment="1">
      <alignment horizontal="center" vertical="center" wrapText="1"/>
    </xf>
    <xf numFmtId="9" fontId="8" fillId="6" borderId="12" xfId="7" applyNumberFormat="1" applyFont="1" applyFill="1" applyBorder="1" applyAlignment="1">
      <alignment horizontal="center" vertical="center" wrapText="1"/>
    </xf>
    <xf numFmtId="2" fontId="8" fillId="6" borderId="12" xfId="5" applyNumberFormat="1" applyFont="1" applyFill="1" applyBorder="1" applyAlignment="1" applyProtection="1">
      <alignment horizontal="center" vertical="center"/>
      <protection hidden="1"/>
    </xf>
    <xf numFmtId="2" fontId="8" fillId="0" borderId="11" xfId="7" applyNumberFormat="1" applyFont="1" applyFill="1" applyBorder="1" applyAlignment="1">
      <alignment horizontal="center" vertical="center" wrapText="1"/>
    </xf>
    <xf numFmtId="0" fontId="10" fillId="0" borderId="0" xfId="7" applyNumberFormat="1" applyFont="1" applyFill="1" applyAlignment="1">
      <alignment horizontal="right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16" fillId="0" borderId="33" xfId="7" applyNumberFormat="1" applyFont="1" applyFill="1" applyBorder="1" applyAlignment="1">
      <alignment horizontal="center" vertical="center" wrapText="1"/>
    </xf>
    <xf numFmtId="9" fontId="8" fillId="6" borderId="33" xfId="7" applyNumberFormat="1" applyFont="1" applyFill="1" applyBorder="1" applyAlignment="1">
      <alignment horizontal="center" vertical="center" wrapText="1"/>
    </xf>
    <xf numFmtId="0" fontId="7" fillId="6" borderId="27" xfId="7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 applyAlignment="1">
      <alignment vertical="center" wrapText="1"/>
    </xf>
    <xf numFmtId="0" fontId="7" fillId="4" borderId="26" xfId="7" applyNumberFormat="1" applyFont="1" applyFill="1" applyBorder="1" applyAlignment="1">
      <alignment horizontal="center" vertical="center" wrapText="1"/>
    </xf>
    <xf numFmtId="0" fontId="7" fillId="4" borderId="27" xfId="7" applyNumberFormat="1" applyFont="1" applyFill="1" applyBorder="1" applyAlignment="1">
      <alignment horizontal="center" vertical="center" wrapText="1"/>
    </xf>
    <xf numFmtId="0" fontId="7" fillId="5" borderId="26" xfId="7" applyNumberFormat="1" applyFont="1" applyFill="1" applyBorder="1" applyAlignment="1">
      <alignment horizontal="center" vertical="center" wrapText="1"/>
    </xf>
    <xf numFmtId="0" fontId="7" fillId="5" borderId="27" xfId="7" applyNumberFormat="1" applyFont="1" applyFill="1" applyBorder="1" applyAlignment="1">
      <alignment horizontal="center" vertical="center" wrapText="1"/>
    </xf>
    <xf numFmtId="0" fontId="15" fillId="0" borderId="0" xfId="7" applyNumberFormat="1" applyFont="1" applyAlignment="1">
      <alignment horizontal="center" vertical="center" wrapText="1"/>
    </xf>
    <xf numFmtId="0" fontId="7" fillId="7" borderId="26" xfId="7" applyNumberFormat="1" applyFont="1" applyFill="1" applyBorder="1" applyAlignment="1">
      <alignment horizontal="center" vertical="center" wrapText="1"/>
    </xf>
    <xf numFmtId="0" fontId="7" fillId="7" borderId="27" xfId="7" applyNumberFormat="1" applyFont="1" applyFill="1" applyBorder="1" applyAlignment="1">
      <alignment horizontal="center" vertical="center" wrapText="1"/>
    </xf>
    <xf numFmtId="0" fontId="10" fillId="0" borderId="0" xfId="7" applyNumberFormat="1" applyFont="1" applyFill="1" applyAlignment="1">
      <alignment horizontal="right" vertical="center" wrapText="1"/>
    </xf>
    <xf numFmtId="0" fontId="18" fillId="0" borderId="0" xfId="7" applyNumberFormat="1" applyFont="1" applyFill="1" applyBorder="1" applyAlignment="1">
      <alignment horizontal="center" vertical="center" wrapText="1"/>
    </xf>
    <xf numFmtId="0" fontId="18" fillId="0" borderId="0" xfId="4" applyNumberFormat="1" applyFont="1" applyFill="1" applyBorder="1" applyAlignment="1">
      <alignment horizontal="center" vertical="center" wrapText="1"/>
    </xf>
    <xf numFmtId="0" fontId="7" fillId="0" borderId="19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7" fillId="0" borderId="28" xfId="7" applyNumberFormat="1" applyFont="1" applyFill="1" applyBorder="1" applyAlignment="1">
      <alignment horizontal="center" vertical="center" wrapText="1"/>
    </xf>
    <xf numFmtId="0" fontId="7" fillId="0" borderId="29" xfId="7" applyNumberFormat="1" applyFont="1" applyFill="1" applyBorder="1" applyAlignment="1">
      <alignment horizontal="center" vertical="center" wrapText="1"/>
    </xf>
    <xf numFmtId="0" fontId="7" fillId="0" borderId="7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5" fillId="0" borderId="0" xfId="7" applyFont="1" applyAlignment="1">
      <alignment horizontal="center" vertical="center" wrapText="1"/>
    </xf>
    <xf numFmtId="0" fontId="12" fillId="0" borderId="0" xfId="7" applyFont="1" applyAlignment="1">
      <alignment horizontal="center" vertical="center" wrapText="1"/>
    </xf>
    <xf numFmtId="0" fontId="7" fillId="4" borderId="15" xfId="4" applyNumberFormat="1" applyFont="1" applyFill="1" applyBorder="1" applyAlignment="1">
      <alignment horizontal="center" vertical="center" wrapText="1"/>
    </xf>
    <xf numFmtId="0" fontId="7" fillId="5" borderId="15" xfId="4" applyNumberFormat="1" applyFont="1" applyFill="1" applyBorder="1" applyAlignment="1">
      <alignment horizontal="center" vertical="center" wrapText="1"/>
    </xf>
    <xf numFmtId="0" fontId="7" fillId="3" borderId="15" xfId="4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horizontal="left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  <xf numFmtId="0" fontId="7" fillId="0" borderId="31" xfId="7" applyNumberFormat="1" applyFont="1" applyFill="1" applyBorder="1" applyAlignment="1">
      <alignment horizontal="center" vertical="center" wrapText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7" xfId="7" applyNumberFormat="1" applyFont="1" applyFill="1" applyBorder="1" applyAlignment="1">
      <alignment horizontal="center" vertical="center" wrapText="1"/>
    </xf>
    <xf numFmtId="0" fontId="7" fillId="0" borderId="32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18" xfId="7" applyNumberFormat="1" applyFont="1" applyFill="1" applyBorder="1" applyAlignment="1">
      <alignment horizontal="center" vertical="center" wrapText="1"/>
    </xf>
    <xf numFmtId="0" fontId="7" fillId="0" borderId="30" xfId="7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</cellXfs>
  <cellStyles count="9">
    <cellStyle name="Normalny" xfId="0" builtinId="0"/>
    <cellStyle name="Normalny 2" xfId="2"/>
    <cellStyle name="Normalny 2 2" xfId="8"/>
    <cellStyle name="Normalny 2 2 3_Załączniki do przetargu 12.03.2012_nowy" xfId="3"/>
    <cellStyle name="Normalny 2 3" xfId="4"/>
    <cellStyle name="Normalny 3" xfId="1"/>
    <cellStyle name="Normalny 4" xfId="6"/>
    <cellStyle name="Normalny 5" xfId="7"/>
    <cellStyle name="Normalny_JW1106 Olszty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view="pageLayout" zoomScaleNormal="100" workbookViewId="0">
      <selection activeCell="K1" sqref="K1:O1"/>
    </sheetView>
  </sheetViews>
  <sheetFormatPr defaultColWidth="9" defaultRowHeight="11.4"/>
  <cols>
    <col min="1" max="1" width="3.109375" style="1" customWidth="1"/>
    <col min="2" max="2" width="22.109375" style="50" customWidth="1"/>
    <col min="3" max="3" width="4.88671875" style="1" customWidth="1"/>
    <col min="4" max="4" width="6.88671875" style="52" customWidth="1"/>
    <col min="5" max="5" width="10.5546875" style="52" customWidth="1"/>
    <col min="6" max="6" width="6.5546875" style="1" customWidth="1"/>
    <col min="7" max="8" width="10.5546875" style="1" customWidth="1"/>
    <col min="9" max="9" width="10.88671875" style="1" customWidth="1"/>
    <col min="10" max="10" width="7.109375" style="1" customWidth="1"/>
    <col min="11" max="12" width="10.5546875" style="1" customWidth="1"/>
    <col min="13" max="13" width="6.6640625" style="1" customWidth="1"/>
    <col min="14" max="15" width="10.5546875" style="1" customWidth="1"/>
    <col min="16" max="16384" width="9" style="1"/>
  </cols>
  <sheetData>
    <row r="1" spans="1:15" ht="12.75" customHeight="1">
      <c r="A1" s="93" t="s">
        <v>74</v>
      </c>
      <c r="B1" s="93"/>
      <c r="C1" s="93"/>
      <c r="D1" s="93"/>
      <c r="E1" s="93"/>
      <c r="F1" s="34"/>
      <c r="G1" s="34"/>
      <c r="H1" s="34"/>
      <c r="I1" s="35"/>
      <c r="J1" s="36"/>
      <c r="K1" s="84" t="s">
        <v>78</v>
      </c>
      <c r="L1" s="84"/>
      <c r="M1" s="84"/>
      <c r="N1" s="84"/>
      <c r="O1" s="84"/>
    </row>
    <row r="2" spans="1:15" ht="12.75" customHeight="1">
      <c r="A2" s="72"/>
      <c r="B2" s="72"/>
      <c r="C2" s="72"/>
      <c r="D2" s="72"/>
      <c r="E2" s="72"/>
      <c r="F2" s="34"/>
      <c r="G2" s="34"/>
      <c r="H2" s="34"/>
      <c r="I2" s="35"/>
      <c r="J2" s="36"/>
      <c r="K2" s="71"/>
      <c r="L2" s="71"/>
      <c r="M2" s="71"/>
      <c r="N2" s="71"/>
      <c r="O2" s="71"/>
    </row>
    <row r="3" spans="1:15" ht="12.75" customHeight="1">
      <c r="A3" s="37"/>
      <c r="B3" s="57"/>
      <c r="C3" s="37"/>
      <c r="D3" s="45"/>
      <c r="E3" s="45"/>
      <c r="F3" s="34"/>
      <c r="G3" s="34"/>
      <c r="H3" s="34"/>
      <c r="I3" s="35"/>
      <c r="J3" s="37"/>
      <c r="K3" s="37"/>
      <c r="L3" s="37"/>
      <c r="M3" s="94" t="s">
        <v>20</v>
      </c>
      <c r="N3" s="94"/>
      <c r="O3" s="94"/>
    </row>
    <row r="4" spans="1:15" ht="12.75" customHeight="1">
      <c r="A4" s="43"/>
      <c r="B4" s="57"/>
      <c r="C4" s="43"/>
      <c r="D4" s="45"/>
      <c r="E4" s="45"/>
      <c r="F4" s="34"/>
      <c r="G4" s="34"/>
      <c r="H4" s="34"/>
      <c r="I4" s="35"/>
      <c r="J4" s="37"/>
      <c r="K4" s="37"/>
      <c r="L4" s="37"/>
      <c r="M4" s="95" t="s">
        <v>21</v>
      </c>
      <c r="N4" s="95"/>
      <c r="O4" s="95"/>
    </row>
    <row r="5" spans="1:15" ht="12.75" customHeight="1">
      <c r="A5" s="85" t="s">
        <v>72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5" ht="12.75" customHeight="1">
      <c r="A6" s="86" t="s">
        <v>75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</row>
    <row r="7" spans="1:15" ht="13.8" thickBot="1">
      <c r="A7" s="42"/>
      <c r="B7" s="58"/>
      <c r="C7" s="42"/>
      <c r="D7" s="51"/>
      <c r="E7" s="51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5" ht="36" customHeight="1" thickBot="1">
      <c r="A8" s="87" t="s">
        <v>0</v>
      </c>
      <c r="B8" s="89" t="s">
        <v>1</v>
      </c>
      <c r="C8" s="91" t="s">
        <v>2</v>
      </c>
      <c r="D8" s="98" t="s">
        <v>3</v>
      </c>
      <c r="E8" s="98"/>
      <c r="F8" s="98"/>
      <c r="G8" s="98"/>
      <c r="H8" s="98"/>
      <c r="I8" s="98"/>
      <c r="J8" s="96" t="s">
        <v>22</v>
      </c>
      <c r="K8" s="96"/>
      <c r="L8" s="96"/>
      <c r="M8" s="97" t="s">
        <v>23</v>
      </c>
      <c r="N8" s="97"/>
      <c r="O8" s="97"/>
    </row>
    <row r="9" spans="1:15" ht="39.9" customHeight="1">
      <c r="A9" s="88"/>
      <c r="B9" s="90"/>
      <c r="C9" s="92"/>
      <c r="D9" s="46" t="s">
        <v>6</v>
      </c>
      <c r="E9" s="54" t="s">
        <v>11</v>
      </c>
      <c r="F9" s="3" t="s">
        <v>25</v>
      </c>
      <c r="G9" s="3" t="s">
        <v>7</v>
      </c>
      <c r="H9" s="3" t="s">
        <v>10</v>
      </c>
      <c r="I9" s="4" t="s">
        <v>8</v>
      </c>
      <c r="J9" s="2" t="s">
        <v>9</v>
      </c>
      <c r="K9" s="5" t="s">
        <v>10</v>
      </c>
      <c r="L9" s="4" t="s">
        <v>8</v>
      </c>
      <c r="M9" s="2" t="s">
        <v>9</v>
      </c>
      <c r="N9" s="3" t="s">
        <v>10</v>
      </c>
      <c r="O9" s="4" t="s">
        <v>8</v>
      </c>
    </row>
    <row r="10" spans="1:15" ht="12" customHeight="1">
      <c r="A10" s="6">
        <v>1</v>
      </c>
      <c r="B10" s="10">
        <v>2</v>
      </c>
      <c r="C10" s="7">
        <v>3</v>
      </c>
      <c r="D10" s="47">
        <v>4</v>
      </c>
      <c r="E10" s="55">
        <v>5</v>
      </c>
      <c r="F10" s="8">
        <v>6</v>
      </c>
      <c r="G10" s="9">
        <v>7</v>
      </c>
      <c r="H10" s="8">
        <v>8</v>
      </c>
      <c r="I10" s="10">
        <v>9</v>
      </c>
      <c r="J10" s="6">
        <v>10</v>
      </c>
      <c r="K10" s="8">
        <v>11</v>
      </c>
      <c r="L10" s="11">
        <v>12</v>
      </c>
      <c r="M10" s="6">
        <v>13</v>
      </c>
      <c r="N10" s="8">
        <v>14</v>
      </c>
      <c r="O10" s="11">
        <v>15</v>
      </c>
    </row>
    <row r="11" spans="1:15" ht="50.1" customHeight="1">
      <c r="A11" s="12"/>
      <c r="B11" s="44"/>
      <c r="C11" s="13"/>
      <c r="D11" s="48"/>
      <c r="E11" s="56"/>
      <c r="F11" s="14"/>
      <c r="G11" s="14" t="s">
        <v>13</v>
      </c>
      <c r="H11" s="14" t="s">
        <v>12</v>
      </c>
      <c r="I11" s="15" t="s">
        <v>14</v>
      </c>
      <c r="J11" s="16"/>
      <c r="K11" s="14" t="s">
        <v>15</v>
      </c>
      <c r="L11" s="15" t="s">
        <v>16</v>
      </c>
      <c r="M11" s="12"/>
      <c r="N11" s="14" t="s">
        <v>17</v>
      </c>
      <c r="O11" s="15" t="s">
        <v>18</v>
      </c>
    </row>
    <row r="12" spans="1:15" ht="24" customHeight="1">
      <c r="A12" s="12">
        <v>1</v>
      </c>
      <c r="B12" s="63" t="s">
        <v>27</v>
      </c>
      <c r="C12" s="17" t="s">
        <v>19</v>
      </c>
      <c r="D12" s="69">
        <v>9</v>
      </c>
      <c r="E12" s="64"/>
      <c r="F12" s="68">
        <v>0</v>
      </c>
      <c r="G12" s="18">
        <f>E12*F12+E12</f>
        <v>0</v>
      </c>
      <c r="H12" s="19">
        <f>D12*E12</f>
        <v>0</v>
      </c>
      <c r="I12" s="20">
        <f>H12*F12+H12</f>
        <v>0</v>
      </c>
      <c r="J12" s="70">
        <f xml:space="preserve"> ROUNDUP(D12*0.6, 0)</f>
        <v>6</v>
      </c>
      <c r="K12" s="19">
        <f>J12*E12</f>
        <v>0</v>
      </c>
      <c r="L12" s="20">
        <f>K12*F12+K12</f>
        <v>0</v>
      </c>
      <c r="M12" s="70">
        <f>D12+J12</f>
        <v>15</v>
      </c>
      <c r="N12" s="19">
        <f>M12*E12</f>
        <v>0</v>
      </c>
      <c r="O12" s="20">
        <f>N12*F12+N12</f>
        <v>0</v>
      </c>
    </row>
    <row r="13" spans="1:15" ht="24" customHeight="1">
      <c r="A13" s="12">
        <v>2</v>
      </c>
      <c r="B13" s="65" t="s">
        <v>28</v>
      </c>
      <c r="C13" s="17" t="s">
        <v>19</v>
      </c>
      <c r="D13" s="69">
        <v>11</v>
      </c>
      <c r="E13" s="64"/>
      <c r="F13" s="68">
        <v>0</v>
      </c>
      <c r="G13" s="18">
        <f t="shared" ref="G13:G54" si="0">E13*F13+E13</f>
        <v>0</v>
      </c>
      <c r="H13" s="19">
        <f t="shared" ref="H13:H20" si="1">D13*E13</f>
        <v>0</v>
      </c>
      <c r="I13" s="20">
        <f t="shared" ref="I13:I54" si="2">H13*F13+H13</f>
        <v>0</v>
      </c>
      <c r="J13" s="70">
        <f t="shared" ref="J13:J54" si="3" xml:space="preserve"> ROUNDUP(D13*0.6, 0)</f>
        <v>7</v>
      </c>
      <c r="K13" s="19">
        <f t="shared" ref="K13:K20" si="4">J13*E13</f>
        <v>0</v>
      </c>
      <c r="L13" s="20">
        <f t="shared" ref="L13:L54" si="5">K13*F13+K13</f>
        <v>0</v>
      </c>
      <c r="M13" s="70">
        <f t="shared" ref="M13:M20" si="6">D13+J13</f>
        <v>18</v>
      </c>
      <c r="N13" s="19">
        <f t="shared" ref="N13:N20" si="7">M13*E13</f>
        <v>0</v>
      </c>
      <c r="O13" s="20">
        <f t="shared" ref="O13:O54" si="8">N13*F13+N13</f>
        <v>0</v>
      </c>
    </row>
    <row r="14" spans="1:15" ht="24" customHeight="1">
      <c r="A14" s="12">
        <v>3</v>
      </c>
      <c r="B14" s="65" t="s">
        <v>29</v>
      </c>
      <c r="C14" s="17" t="s">
        <v>19</v>
      </c>
      <c r="D14" s="69">
        <v>22</v>
      </c>
      <c r="E14" s="66"/>
      <c r="F14" s="68">
        <v>0</v>
      </c>
      <c r="G14" s="18">
        <f t="shared" si="0"/>
        <v>0</v>
      </c>
      <c r="H14" s="19">
        <f t="shared" si="1"/>
        <v>0</v>
      </c>
      <c r="I14" s="20">
        <f t="shared" si="2"/>
        <v>0</v>
      </c>
      <c r="J14" s="70">
        <f t="shared" si="3"/>
        <v>14</v>
      </c>
      <c r="K14" s="19">
        <f t="shared" si="4"/>
        <v>0</v>
      </c>
      <c r="L14" s="20">
        <f t="shared" si="5"/>
        <v>0</v>
      </c>
      <c r="M14" s="70">
        <f t="shared" si="6"/>
        <v>36</v>
      </c>
      <c r="N14" s="19">
        <f t="shared" si="7"/>
        <v>0</v>
      </c>
      <c r="O14" s="20">
        <f t="shared" si="8"/>
        <v>0</v>
      </c>
    </row>
    <row r="15" spans="1:15" ht="24" customHeight="1">
      <c r="A15" s="12">
        <v>4</v>
      </c>
      <c r="B15" s="63" t="s">
        <v>30</v>
      </c>
      <c r="C15" s="17" t="s">
        <v>19</v>
      </c>
      <c r="D15" s="69">
        <v>5</v>
      </c>
      <c r="E15" s="66"/>
      <c r="F15" s="68">
        <v>0</v>
      </c>
      <c r="G15" s="18">
        <f t="shared" si="0"/>
        <v>0</v>
      </c>
      <c r="H15" s="19">
        <f t="shared" si="1"/>
        <v>0</v>
      </c>
      <c r="I15" s="20">
        <f t="shared" si="2"/>
        <v>0</v>
      </c>
      <c r="J15" s="70">
        <f t="shared" si="3"/>
        <v>3</v>
      </c>
      <c r="K15" s="19">
        <f t="shared" si="4"/>
        <v>0</v>
      </c>
      <c r="L15" s="20">
        <f t="shared" si="5"/>
        <v>0</v>
      </c>
      <c r="M15" s="70">
        <f t="shared" si="6"/>
        <v>8</v>
      </c>
      <c r="N15" s="19">
        <f t="shared" si="7"/>
        <v>0</v>
      </c>
      <c r="O15" s="20">
        <f t="shared" si="8"/>
        <v>0</v>
      </c>
    </row>
    <row r="16" spans="1:15" ht="24" customHeight="1">
      <c r="A16" s="12">
        <v>5</v>
      </c>
      <c r="B16" s="63" t="s">
        <v>68</v>
      </c>
      <c r="C16" s="17" t="s">
        <v>64</v>
      </c>
      <c r="D16" s="69">
        <v>8</v>
      </c>
      <c r="E16" s="66"/>
      <c r="F16" s="68">
        <v>0</v>
      </c>
      <c r="G16" s="18">
        <f t="shared" si="0"/>
        <v>0</v>
      </c>
      <c r="H16" s="19">
        <f t="shared" si="1"/>
        <v>0</v>
      </c>
      <c r="I16" s="20">
        <f t="shared" si="2"/>
        <v>0</v>
      </c>
      <c r="J16" s="70">
        <f t="shared" si="3"/>
        <v>5</v>
      </c>
      <c r="K16" s="19">
        <f t="shared" si="4"/>
        <v>0</v>
      </c>
      <c r="L16" s="20">
        <f t="shared" si="5"/>
        <v>0</v>
      </c>
      <c r="M16" s="70">
        <f t="shared" si="6"/>
        <v>13</v>
      </c>
      <c r="N16" s="19">
        <f t="shared" si="7"/>
        <v>0</v>
      </c>
      <c r="O16" s="20">
        <f t="shared" si="8"/>
        <v>0</v>
      </c>
    </row>
    <row r="17" spans="1:15" ht="24" customHeight="1">
      <c r="A17" s="12">
        <v>6</v>
      </c>
      <c r="B17" s="63" t="s">
        <v>70</v>
      </c>
      <c r="C17" s="17" t="s">
        <v>64</v>
      </c>
      <c r="D17" s="69">
        <v>8</v>
      </c>
      <c r="E17" s="66"/>
      <c r="F17" s="68">
        <v>0</v>
      </c>
      <c r="G17" s="18">
        <f t="shared" si="0"/>
        <v>0</v>
      </c>
      <c r="H17" s="19">
        <f t="shared" si="1"/>
        <v>0</v>
      </c>
      <c r="I17" s="20">
        <f t="shared" si="2"/>
        <v>0</v>
      </c>
      <c r="J17" s="70">
        <f t="shared" si="3"/>
        <v>5</v>
      </c>
      <c r="K17" s="19">
        <f t="shared" si="4"/>
        <v>0</v>
      </c>
      <c r="L17" s="20">
        <f t="shared" si="5"/>
        <v>0</v>
      </c>
      <c r="M17" s="70">
        <f t="shared" si="6"/>
        <v>13</v>
      </c>
      <c r="N17" s="19">
        <f t="shared" si="7"/>
        <v>0</v>
      </c>
      <c r="O17" s="20">
        <f t="shared" si="8"/>
        <v>0</v>
      </c>
    </row>
    <row r="18" spans="1:15" ht="24" customHeight="1">
      <c r="A18" s="12">
        <v>7</v>
      </c>
      <c r="B18" s="63" t="s">
        <v>69</v>
      </c>
      <c r="C18" s="17" t="s">
        <v>19</v>
      </c>
      <c r="D18" s="69">
        <v>22</v>
      </c>
      <c r="E18" s="66"/>
      <c r="F18" s="68">
        <v>0</v>
      </c>
      <c r="G18" s="18">
        <f t="shared" si="0"/>
        <v>0</v>
      </c>
      <c r="H18" s="19">
        <f t="shared" si="1"/>
        <v>0</v>
      </c>
      <c r="I18" s="20">
        <f t="shared" si="2"/>
        <v>0</v>
      </c>
      <c r="J18" s="70">
        <f t="shared" si="3"/>
        <v>14</v>
      </c>
      <c r="K18" s="19">
        <f t="shared" si="4"/>
        <v>0</v>
      </c>
      <c r="L18" s="20">
        <f t="shared" si="5"/>
        <v>0</v>
      </c>
      <c r="M18" s="70">
        <f t="shared" si="6"/>
        <v>36</v>
      </c>
      <c r="N18" s="19">
        <f t="shared" si="7"/>
        <v>0</v>
      </c>
      <c r="O18" s="20">
        <f t="shared" si="8"/>
        <v>0</v>
      </c>
    </row>
    <row r="19" spans="1:15" ht="24" customHeight="1">
      <c r="A19" s="12">
        <v>8</v>
      </c>
      <c r="B19" s="63" t="s">
        <v>31</v>
      </c>
      <c r="C19" s="17" t="s">
        <v>19</v>
      </c>
      <c r="D19" s="69">
        <v>110</v>
      </c>
      <c r="E19" s="66"/>
      <c r="F19" s="68">
        <v>0</v>
      </c>
      <c r="G19" s="18">
        <f t="shared" si="0"/>
        <v>0</v>
      </c>
      <c r="H19" s="19">
        <f t="shared" si="1"/>
        <v>0</v>
      </c>
      <c r="I19" s="20">
        <f t="shared" si="2"/>
        <v>0</v>
      </c>
      <c r="J19" s="70">
        <f t="shared" si="3"/>
        <v>66</v>
      </c>
      <c r="K19" s="19">
        <f t="shared" si="4"/>
        <v>0</v>
      </c>
      <c r="L19" s="20">
        <f t="shared" si="5"/>
        <v>0</v>
      </c>
      <c r="M19" s="70">
        <f t="shared" si="6"/>
        <v>176</v>
      </c>
      <c r="N19" s="19">
        <f t="shared" si="7"/>
        <v>0</v>
      </c>
      <c r="O19" s="20">
        <f t="shared" si="8"/>
        <v>0</v>
      </c>
    </row>
    <row r="20" spans="1:15" ht="24" customHeight="1">
      <c r="A20" s="12">
        <v>9</v>
      </c>
      <c r="B20" s="63" t="s">
        <v>32</v>
      </c>
      <c r="C20" s="17" t="s">
        <v>19</v>
      </c>
      <c r="D20" s="69">
        <v>170</v>
      </c>
      <c r="E20" s="66"/>
      <c r="F20" s="68">
        <v>0</v>
      </c>
      <c r="G20" s="18">
        <f t="shared" si="0"/>
        <v>0</v>
      </c>
      <c r="H20" s="19">
        <f t="shared" si="1"/>
        <v>0</v>
      </c>
      <c r="I20" s="20">
        <f t="shared" si="2"/>
        <v>0</v>
      </c>
      <c r="J20" s="70">
        <f t="shared" si="3"/>
        <v>102</v>
      </c>
      <c r="K20" s="19">
        <f t="shared" si="4"/>
        <v>0</v>
      </c>
      <c r="L20" s="20">
        <f t="shared" si="5"/>
        <v>0</v>
      </c>
      <c r="M20" s="70">
        <f t="shared" si="6"/>
        <v>272</v>
      </c>
      <c r="N20" s="19">
        <f t="shared" si="7"/>
        <v>0</v>
      </c>
      <c r="O20" s="20">
        <f t="shared" si="8"/>
        <v>0</v>
      </c>
    </row>
    <row r="21" spans="1:15" ht="24" customHeight="1">
      <c r="A21" s="12">
        <v>10</v>
      </c>
      <c r="B21" s="65" t="s">
        <v>33</v>
      </c>
      <c r="C21" s="17" t="s">
        <v>19</v>
      </c>
      <c r="D21" s="69">
        <v>110</v>
      </c>
      <c r="E21" s="64"/>
      <c r="F21" s="68">
        <v>0</v>
      </c>
      <c r="G21" s="18">
        <f t="shared" si="0"/>
        <v>0</v>
      </c>
      <c r="H21" s="19">
        <f t="shared" ref="H21:H28" si="9">D21*E21</f>
        <v>0</v>
      </c>
      <c r="I21" s="20">
        <f t="shared" si="2"/>
        <v>0</v>
      </c>
      <c r="J21" s="70">
        <f t="shared" si="3"/>
        <v>66</v>
      </c>
      <c r="K21" s="19">
        <f t="shared" ref="K21:K28" si="10">J21*E21</f>
        <v>0</v>
      </c>
      <c r="L21" s="20">
        <f t="shared" si="5"/>
        <v>0</v>
      </c>
      <c r="M21" s="70">
        <f t="shared" ref="M21:M28" si="11">D21+J21</f>
        <v>176</v>
      </c>
      <c r="N21" s="19">
        <f t="shared" ref="N21:N28" si="12">M21*E21</f>
        <v>0</v>
      </c>
      <c r="O21" s="20">
        <f t="shared" si="8"/>
        <v>0</v>
      </c>
    </row>
    <row r="22" spans="1:15" ht="24" customHeight="1">
      <c r="A22" s="12">
        <v>11</v>
      </c>
      <c r="B22" s="65" t="s">
        <v>71</v>
      </c>
      <c r="C22" s="17" t="s">
        <v>19</v>
      </c>
      <c r="D22" s="69">
        <v>110</v>
      </c>
      <c r="E22" s="64"/>
      <c r="F22" s="68">
        <v>0</v>
      </c>
      <c r="G22" s="18">
        <f t="shared" si="0"/>
        <v>0</v>
      </c>
      <c r="H22" s="19">
        <f t="shared" si="9"/>
        <v>0</v>
      </c>
      <c r="I22" s="20">
        <f t="shared" si="2"/>
        <v>0</v>
      </c>
      <c r="J22" s="70">
        <f t="shared" si="3"/>
        <v>66</v>
      </c>
      <c r="K22" s="19">
        <f t="shared" si="10"/>
        <v>0</v>
      </c>
      <c r="L22" s="20">
        <f t="shared" si="5"/>
        <v>0</v>
      </c>
      <c r="M22" s="70">
        <f t="shared" si="11"/>
        <v>176</v>
      </c>
      <c r="N22" s="19">
        <f t="shared" si="12"/>
        <v>0</v>
      </c>
      <c r="O22" s="20">
        <f t="shared" si="8"/>
        <v>0</v>
      </c>
    </row>
    <row r="23" spans="1:15" ht="24" customHeight="1">
      <c r="A23" s="12">
        <v>12</v>
      </c>
      <c r="B23" s="65" t="s">
        <v>34</v>
      </c>
      <c r="C23" s="17" t="s">
        <v>19</v>
      </c>
      <c r="D23" s="69">
        <v>160</v>
      </c>
      <c r="E23" s="66"/>
      <c r="F23" s="68">
        <v>0</v>
      </c>
      <c r="G23" s="18">
        <f t="shared" si="0"/>
        <v>0</v>
      </c>
      <c r="H23" s="19">
        <f t="shared" si="9"/>
        <v>0</v>
      </c>
      <c r="I23" s="20">
        <f t="shared" si="2"/>
        <v>0</v>
      </c>
      <c r="J23" s="70">
        <f t="shared" si="3"/>
        <v>96</v>
      </c>
      <c r="K23" s="19">
        <f t="shared" si="10"/>
        <v>0</v>
      </c>
      <c r="L23" s="20">
        <f t="shared" si="5"/>
        <v>0</v>
      </c>
      <c r="M23" s="70">
        <f t="shared" si="11"/>
        <v>256</v>
      </c>
      <c r="N23" s="19">
        <f t="shared" si="12"/>
        <v>0</v>
      </c>
      <c r="O23" s="20">
        <f t="shared" si="8"/>
        <v>0</v>
      </c>
    </row>
    <row r="24" spans="1:15" ht="24" customHeight="1">
      <c r="A24" s="12">
        <v>13</v>
      </c>
      <c r="B24" s="63" t="s">
        <v>35</v>
      </c>
      <c r="C24" s="17" t="s">
        <v>19</v>
      </c>
      <c r="D24" s="69">
        <v>33</v>
      </c>
      <c r="E24" s="66"/>
      <c r="F24" s="68">
        <v>0</v>
      </c>
      <c r="G24" s="18">
        <f t="shared" si="0"/>
        <v>0</v>
      </c>
      <c r="H24" s="19">
        <f t="shared" si="9"/>
        <v>0</v>
      </c>
      <c r="I24" s="20">
        <f t="shared" si="2"/>
        <v>0</v>
      </c>
      <c r="J24" s="70">
        <f t="shared" si="3"/>
        <v>20</v>
      </c>
      <c r="K24" s="19">
        <f t="shared" si="10"/>
        <v>0</v>
      </c>
      <c r="L24" s="20">
        <f t="shared" si="5"/>
        <v>0</v>
      </c>
      <c r="M24" s="70">
        <f t="shared" si="11"/>
        <v>53</v>
      </c>
      <c r="N24" s="19">
        <f t="shared" si="12"/>
        <v>0</v>
      </c>
      <c r="O24" s="20">
        <f t="shared" si="8"/>
        <v>0</v>
      </c>
    </row>
    <row r="25" spans="1:15" ht="24" customHeight="1">
      <c r="A25" s="12">
        <v>14</v>
      </c>
      <c r="B25" s="63" t="s">
        <v>36</v>
      </c>
      <c r="C25" s="17" t="s">
        <v>19</v>
      </c>
      <c r="D25" s="69">
        <v>44</v>
      </c>
      <c r="E25" s="66"/>
      <c r="F25" s="68">
        <v>0</v>
      </c>
      <c r="G25" s="18">
        <f t="shared" si="0"/>
        <v>0</v>
      </c>
      <c r="H25" s="19">
        <f t="shared" si="9"/>
        <v>0</v>
      </c>
      <c r="I25" s="20">
        <f t="shared" si="2"/>
        <v>0</v>
      </c>
      <c r="J25" s="70">
        <f t="shared" si="3"/>
        <v>27</v>
      </c>
      <c r="K25" s="19">
        <f t="shared" si="10"/>
        <v>0</v>
      </c>
      <c r="L25" s="20">
        <f t="shared" si="5"/>
        <v>0</v>
      </c>
      <c r="M25" s="70">
        <f t="shared" si="11"/>
        <v>71</v>
      </c>
      <c r="N25" s="19">
        <f t="shared" si="12"/>
        <v>0</v>
      </c>
      <c r="O25" s="20">
        <f t="shared" si="8"/>
        <v>0</v>
      </c>
    </row>
    <row r="26" spans="1:15" ht="24" customHeight="1">
      <c r="A26" s="12">
        <v>15</v>
      </c>
      <c r="B26" s="63" t="s">
        <v>37</v>
      </c>
      <c r="C26" s="17" t="s">
        <v>19</v>
      </c>
      <c r="D26" s="69">
        <v>65</v>
      </c>
      <c r="E26" s="66"/>
      <c r="F26" s="68">
        <v>0</v>
      </c>
      <c r="G26" s="18">
        <f t="shared" si="0"/>
        <v>0</v>
      </c>
      <c r="H26" s="19">
        <f t="shared" si="9"/>
        <v>0</v>
      </c>
      <c r="I26" s="20">
        <f t="shared" si="2"/>
        <v>0</v>
      </c>
      <c r="J26" s="70">
        <f t="shared" si="3"/>
        <v>39</v>
      </c>
      <c r="K26" s="19">
        <f t="shared" si="10"/>
        <v>0</v>
      </c>
      <c r="L26" s="20">
        <f t="shared" si="5"/>
        <v>0</v>
      </c>
      <c r="M26" s="70">
        <f t="shared" si="11"/>
        <v>104</v>
      </c>
      <c r="N26" s="19">
        <f t="shared" si="12"/>
        <v>0</v>
      </c>
      <c r="O26" s="20">
        <f t="shared" si="8"/>
        <v>0</v>
      </c>
    </row>
    <row r="27" spans="1:15" ht="24" customHeight="1">
      <c r="A27" s="12">
        <v>16</v>
      </c>
      <c r="B27" s="63" t="s">
        <v>38</v>
      </c>
      <c r="C27" s="17" t="s">
        <v>19</v>
      </c>
      <c r="D27" s="69">
        <v>43</v>
      </c>
      <c r="E27" s="66"/>
      <c r="F27" s="68">
        <v>0</v>
      </c>
      <c r="G27" s="18">
        <f t="shared" si="0"/>
        <v>0</v>
      </c>
      <c r="H27" s="19">
        <f t="shared" si="9"/>
        <v>0</v>
      </c>
      <c r="I27" s="20">
        <f t="shared" si="2"/>
        <v>0</v>
      </c>
      <c r="J27" s="70">
        <f t="shared" si="3"/>
        <v>26</v>
      </c>
      <c r="K27" s="19">
        <f t="shared" si="10"/>
        <v>0</v>
      </c>
      <c r="L27" s="20">
        <f t="shared" si="5"/>
        <v>0</v>
      </c>
      <c r="M27" s="70">
        <f t="shared" si="11"/>
        <v>69</v>
      </c>
      <c r="N27" s="19">
        <f t="shared" si="12"/>
        <v>0</v>
      </c>
      <c r="O27" s="20">
        <f t="shared" si="8"/>
        <v>0</v>
      </c>
    </row>
    <row r="28" spans="1:15" ht="24" customHeight="1">
      <c r="A28" s="12">
        <v>17</v>
      </c>
      <c r="B28" s="63" t="s">
        <v>39</v>
      </c>
      <c r="C28" s="17" t="s">
        <v>64</v>
      </c>
      <c r="D28" s="69">
        <v>54</v>
      </c>
      <c r="E28" s="66"/>
      <c r="F28" s="68">
        <v>0</v>
      </c>
      <c r="G28" s="18">
        <f t="shared" si="0"/>
        <v>0</v>
      </c>
      <c r="H28" s="19">
        <f t="shared" si="9"/>
        <v>0</v>
      </c>
      <c r="I28" s="20">
        <f t="shared" si="2"/>
        <v>0</v>
      </c>
      <c r="J28" s="70">
        <f t="shared" si="3"/>
        <v>33</v>
      </c>
      <c r="K28" s="19">
        <f t="shared" si="10"/>
        <v>0</v>
      </c>
      <c r="L28" s="20">
        <f t="shared" si="5"/>
        <v>0</v>
      </c>
      <c r="M28" s="70">
        <f t="shared" si="11"/>
        <v>87</v>
      </c>
      <c r="N28" s="19">
        <f t="shared" si="12"/>
        <v>0</v>
      </c>
      <c r="O28" s="20">
        <f t="shared" si="8"/>
        <v>0</v>
      </c>
    </row>
    <row r="29" spans="1:15" ht="24" customHeight="1">
      <c r="A29" s="12">
        <v>18</v>
      </c>
      <c r="B29" s="65" t="s">
        <v>40</v>
      </c>
      <c r="C29" s="17" t="s">
        <v>64</v>
      </c>
      <c r="D29" s="69">
        <v>2</v>
      </c>
      <c r="E29" s="64"/>
      <c r="F29" s="68">
        <v>0</v>
      </c>
      <c r="G29" s="18">
        <f t="shared" si="0"/>
        <v>0</v>
      </c>
      <c r="H29" s="19">
        <f t="shared" ref="H29:H54" si="13">D29*E29</f>
        <v>0</v>
      </c>
      <c r="I29" s="20">
        <f t="shared" si="2"/>
        <v>0</v>
      </c>
      <c r="J29" s="70">
        <f t="shared" si="3"/>
        <v>2</v>
      </c>
      <c r="K29" s="19">
        <f t="shared" ref="K29:K35" si="14">J29*E29</f>
        <v>0</v>
      </c>
      <c r="L29" s="20">
        <f t="shared" si="5"/>
        <v>0</v>
      </c>
      <c r="M29" s="70">
        <f t="shared" ref="M29:M54" si="15">D29+J29</f>
        <v>4</v>
      </c>
      <c r="N29" s="19">
        <f t="shared" ref="N29:N54" si="16">M29*E29</f>
        <v>0</v>
      </c>
      <c r="O29" s="20">
        <f t="shared" si="8"/>
        <v>0</v>
      </c>
    </row>
    <row r="30" spans="1:15" ht="24" customHeight="1">
      <c r="A30" s="12">
        <v>19</v>
      </c>
      <c r="B30" s="65" t="s">
        <v>41</v>
      </c>
      <c r="C30" s="17" t="s">
        <v>19</v>
      </c>
      <c r="D30" s="69">
        <v>218</v>
      </c>
      <c r="E30" s="66"/>
      <c r="F30" s="68">
        <v>0</v>
      </c>
      <c r="G30" s="18">
        <f t="shared" si="0"/>
        <v>0</v>
      </c>
      <c r="H30" s="19">
        <f t="shared" si="13"/>
        <v>0</v>
      </c>
      <c r="I30" s="20">
        <f t="shared" si="2"/>
        <v>0</v>
      </c>
      <c r="J30" s="70">
        <f t="shared" si="3"/>
        <v>131</v>
      </c>
      <c r="K30" s="19">
        <f t="shared" si="14"/>
        <v>0</v>
      </c>
      <c r="L30" s="20">
        <f t="shared" si="5"/>
        <v>0</v>
      </c>
      <c r="M30" s="70">
        <f t="shared" si="15"/>
        <v>349</v>
      </c>
      <c r="N30" s="19">
        <f t="shared" si="16"/>
        <v>0</v>
      </c>
      <c r="O30" s="20">
        <f t="shared" si="8"/>
        <v>0</v>
      </c>
    </row>
    <row r="31" spans="1:15" ht="24" customHeight="1">
      <c r="A31" s="12">
        <v>20</v>
      </c>
      <c r="B31" s="63" t="s">
        <v>42</v>
      </c>
      <c r="C31" s="17" t="s">
        <v>19</v>
      </c>
      <c r="D31" s="69">
        <v>2</v>
      </c>
      <c r="E31" s="66"/>
      <c r="F31" s="68">
        <v>0</v>
      </c>
      <c r="G31" s="18">
        <f t="shared" si="0"/>
        <v>0</v>
      </c>
      <c r="H31" s="19">
        <f t="shared" si="13"/>
        <v>0</v>
      </c>
      <c r="I31" s="20">
        <f t="shared" si="2"/>
        <v>0</v>
      </c>
      <c r="J31" s="70">
        <f t="shared" si="3"/>
        <v>2</v>
      </c>
      <c r="K31" s="19">
        <f t="shared" si="14"/>
        <v>0</v>
      </c>
      <c r="L31" s="20">
        <f t="shared" si="5"/>
        <v>0</v>
      </c>
      <c r="M31" s="70">
        <f t="shared" si="15"/>
        <v>4</v>
      </c>
      <c r="N31" s="19">
        <f t="shared" si="16"/>
        <v>0</v>
      </c>
      <c r="O31" s="20">
        <f t="shared" si="8"/>
        <v>0</v>
      </c>
    </row>
    <row r="32" spans="1:15" ht="24" customHeight="1">
      <c r="A32" s="12">
        <v>21</v>
      </c>
      <c r="B32" s="65" t="s">
        <v>43</v>
      </c>
      <c r="C32" s="17" t="s">
        <v>19</v>
      </c>
      <c r="D32" s="69">
        <v>2</v>
      </c>
      <c r="E32" s="66"/>
      <c r="F32" s="68">
        <v>0</v>
      </c>
      <c r="G32" s="18">
        <f t="shared" si="0"/>
        <v>0</v>
      </c>
      <c r="H32" s="19">
        <f t="shared" si="13"/>
        <v>0</v>
      </c>
      <c r="I32" s="20">
        <f t="shared" si="2"/>
        <v>0</v>
      </c>
      <c r="J32" s="70">
        <f t="shared" si="3"/>
        <v>2</v>
      </c>
      <c r="K32" s="19">
        <f t="shared" si="14"/>
        <v>0</v>
      </c>
      <c r="L32" s="20">
        <f t="shared" si="5"/>
        <v>0</v>
      </c>
      <c r="M32" s="70">
        <f t="shared" si="15"/>
        <v>4</v>
      </c>
      <c r="N32" s="19">
        <f t="shared" si="16"/>
        <v>0</v>
      </c>
      <c r="O32" s="20">
        <f t="shared" si="8"/>
        <v>0</v>
      </c>
    </row>
    <row r="33" spans="1:15" ht="24" customHeight="1">
      <c r="A33" s="12">
        <v>22</v>
      </c>
      <c r="B33" s="65" t="s">
        <v>44</v>
      </c>
      <c r="C33" s="17" t="s">
        <v>19</v>
      </c>
      <c r="D33" s="69">
        <v>2</v>
      </c>
      <c r="E33" s="66"/>
      <c r="F33" s="68">
        <v>0</v>
      </c>
      <c r="G33" s="18">
        <f t="shared" si="0"/>
        <v>0</v>
      </c>
      <c r="H33" s="19">
        <f t="shared" si="13"/>
        <v>0</v>
      </c>
      <c r="I33" s="20">
        <f t="shared" si="2"/>
        <v>0</v>
      </c>
      <c r="J33" s="70">
        <f t="shared" si="3"/>
        <v>2</v>
      </c>
      <c r="K33" s="19">
        <f t="shared" si="14"/>
        <v>0</v>
      </c>
      <c r="L33" s="20">
        <f t="shared" si="5"/>
        <v>0</v>
      </c>
      <c r="M33" s="70">
        <f t="shared" si="15"/>
        <v>4</v>
      </c>
      <c r="N33" s="19">
        <f t="shared" si="16"/>
        <v>0</v>
      </c>
      <c r="O33" s="20">
        <f t="shared" si="8"/>
        <v>0</v>
      </c>
    </row>
    <row r="34" spans="1:15" ht="24" customHeight="1">
      <c r="A34" s="12">
        <v>23</v>
      </c>
      <c r="B34" s="65" t="s">
        <v>45</v>
      </c>
      <c r="C34" s="17" t="s">
        <v>19</v>
      </c>
      <c r="D34" s="69">
        <v>2</v>
      </c>
      <c r="E34" s="66"/>
      <c r="F34" s="68">
        <v>0</v>
      </c>
      <c r="G34" s="18">
        <f t="shared" si="0"/>
        <v>0</v>
      </c>
      <c r="H34" s="19">
        <f t="shared" si="13"/>
        <v>0</v>
      </c>
      <c r="I34" s="20">
        <f t="shared" si="2"/>
        <v>0</v>
      </c>
      <c r="J34" s="70">
        <f t="shared" si="3"/>
        <v>2</v>
      </c>
      <c r="K34" s="19">
        <f t="shared" si="14"/>
        <v>0</v>
      </c>
      <c r="L34" s="20">
        <f t="shared" si="5"/>
        <v>0</v>
      </c>
      <c r="M34" s="70">
        <f t="shared" si="15"/>
        <v>4</v>
      </c>
      <c r="N34" s="19">
        <f t="shared" si="16"/>
        <v>0</v>
      </c>
      <c r="O34" s="20">
        <f t="shared" si="8"/>
        <v>0</v>
      </c>
    </row>
    <row r="35" spans="1:15" ht="24" customHeight="1">
      <c r="A35" s="12">
        <v>24</v>
      </c>
      <c r="B35" s="65" t="s">
        <v>46</v>
      </c>
      <c r="C35" s="17" t="s">
        <v>19</v>
      </c>
      <c r="D35" s="69">
        <v>3</v>
      </c>
      <c r="E35" s="66"/>
      <c r="F35" s="68">
        <v>0</v>
      </c>
      <c r="G35" s="18">
        <f t="shared" si="0"/>
        <v>0</v>
      </c>
      <c r="H35" s="19">
        <f t="shared" si="13"/>
        <v>0</v>
      </c>
      <c r="I35" s="20">
        <f t="shared" si="2"/>
        <v>0</v>
      </c>
      <c r="J35" s="70">
        <f t="shared" si="3"/>
        <v>2</v>
      </c>
      <c r="K35" s="19">
        <f t="shared" si="14"/>
        <v>0</v>
      </c>
      <c r="L35" s="20">
        <f t="shared" si="5"/>
        <v>0</v>
      </c>
      <c r="M35" s="70">
        <f t="shared" si="15"/>
        <v>5</v>
      </c>
      <c r="N35" s="19">
        <f t="shared" si="16"/>
        <v>0</v>
      </c>
      <c r="O35" s="20">
        <f t="shared" si="8"/>
        <v>0</v>
      </c>
    </row>
    <row r="36" spans="1:15" ht="24" customHeight="1">
      <c r="A36" s="12">
        <v>25</v>
      </c>
      <c r="B36" s="65" t="s">
        <v>47</v>
      </c>
      <c r="C36" s="17" t="s">
        <v>19</v>
      </c>
      <c r="D36" s="69">
        <v>2</v>
      </c>
      <c r="E36" s="66"/>
      <c r="F36" s="68">
        <v>0</v>
      </c>
      <c r="G36" s="18">
        <f t="shared" si="0"/>
        <v>0</v>
      </c>
      <c r="H36" s="19">
        <f t="shared" si="13"/>
        <v>0</v>
      </c>
      <c r="I36" s="20">
        <f t="shared" si="2"/>
        <v>0</v>
      </c>
      <c r="J36" s="70">
        <f t="shared" si="3"/>
        <v>2</v>
      </c>
      <c r="K36" s="19">
        <f>J36*E36</f>
        <v>0</v>
      </c>
      <c r="L36" s="20">
        <f t="shared" si="5"/>
        <v>0</v>
      </c>
      <c r="M36" s="70">
        <f t="shared" si="15"/>
        <v>4</v>
      </c>
      <c r="N36" s="19">
        <f t="shared" si="16"/>
        <v>0</v>
      </c>
      <c r="O36" s="20">
        <f t="shared" si="8"/>
        <v>0</v>
      </c>
    </row>
    <row r="37" spans="1:15" ht="24" customHeight="1">
      <c r="A37" s="14">
        <v>26</v>
      </c>
      <c r="B37" s="65" t="s">
        <v>48</v>
      </c>
      <c r="C37" s="17" t="s">
        <v>19</v>
      </c>
      <c r="D37" s="69">
        <v>2</v>
      </c>
      <c r="E37" s="66"/>
      <c r="F37" s="68">
        <v>0</v>
      </c>
      <c r="G37" s="18">
        <f t="shared" si="0"/>
        <v>0</v>
      </c>
      <c r="H37" s="19">
        <f t="shared" si="13"/>
        <v>0</v>
      </c>
      <c r="I37" s="20">
        <f t="shared" si="2"/>
        <v>0</v>
      </c>
      <c r="J37" s="19">
        <f t="shared" si="3"/>
        <v>2</v>
      </c>
      <c r="K37" s="19">
        <f t="shared" ref="K37:K54" si="17">J37*E37</f>
        <v>0</v>
      </c>
      <c r="L37" s="20">
        <f t="shared" si="5"/>
        <v>0</v>
      </c>
      <c r="M37" s="19">
        <f t="shared" si="15"/>
        <v>4</v>
      </c>
      <c r="N37" s="19">
        <f t="shared" si="16"/>
        <v>0</v>
      </c>
      <c r="O37" s="20">
        <f t="shared" si="8"/>
        <v>0</v>
      </c>
    </row>
    <row r="38" spans="1:15" ht="24" customHeight="1">
      <c r="A38" s="14">
        <v>27</v>
      </c>
      <c r="B38" s="65" t="s">
        <v>49</v>
      </c>
      <c r="C38" s="17" t="s">
        <v>19</v>
      </c>
      <c r="D38" s="69">
        <v>2</v>
      </c>
      <c r="E38" s="66"/>
      <c r="F38" s="68">
        <v>0</v>
      </c>
      <c r="G38" s="18">
        <f t="shared" si="0"/>
        <v>0</v>
      </c>
      <c r="H38" s="19">
        <f t="shared" si="13"/>
        <v>0</v>
      </c>
      <c r="I38" s="20">
        <f t="shared" si="2"/>
        <v>0</v>
      </c>
      <c r="J38" s="19">
        <f t="shared" si="3"/>
        <v>2</v>
      </c>
      <c r="K38" s="19">
        <f t="shared" si="17"/>
        <v>0</v>
      </c>
      <c r="L38" s="20">
        <f t="shared" si="5"/>
        <v>0</v>
      </c>
      <c r="M38" s="19">
        <f t="shared" si="15"/>
        <v>4</v>
      </c>
      <c r="N38" s="19">
        <f t="shared" si="16"/>
        <v>0</v>
      </c>
      <c r="O38" s="20">
        <f t="shared" si="8"/>
        <v>0</v>
      </c>
    </row>
    <row r="39" spans="1:15" ht="24" customHeight="1">
      <c r="A39" s="14">
        <v>28</v>
      </c>
      <c r="B39" s="65" t="s">
        <v>50</v>
      </c>
      <c r="C39" s="17" t="s">
        <v>19</v>
      </c>
      <c r="D39" s="69">
        <v>2</v>
      </c>
      <c r="E39" s="66"/>
      <c r="F39" s="68">
        <v>0</v>
      </c>
      <c r="G39" s="18">
        <f t="shared" si="0"/>
        <v>0</v>
      </c>
      <c r="H39" s="19">
        <f t="shared" si="13"/>
        <v>0</v>
      </c>
      <c r="I39" s="20">
        <f t="shared" si="2"/>
        <v>0</v>
      </c>
      <c r="J39" s="19">
        <f t="shared" si="3"/>
        <v>2</v>
      </c>
      <c r="K39" s="19">
        <f t="shared" si="17"/>
        <v>0</v>
      </c>
      <c r="L39" s="20">
        <f t="shared" si="5"/>
        <v>0</v>
      </c>
      <c r="M39" s="19">
        <f t="shared" si="15"/>
        <v>4</v>
      </c>
      <c r="N39" s="19">
        <f t="shared" si="16"/>
        <v>0</v>
      </c>
      <c r="O39" s="20">
        <f t="shared" si="8"/>
        <v>0</v>
      </c>
    </row>
    <row r="40" spans="1:15" ht="24" customHeight="1">
      <c r="A40" s="14">
        <v>29</v>
      </c>
      <c r="B40" s="65" t="s">
        <v>51</v>
      </c>
      <c r="C40" s="17" t="s">
        <v>19</v>
      </c>
      <c r="D40" s="69">
        <v>2</v>
      </c>
      <c r="E40" s="66"/>
      <c r="F40" s="68">
        <v>0</v>
      </c>
      <c r="G40" s="18">
        <f t="shared" si="0"/>
        <v>0</v>
      </c>
      <c r="H40" s="19">
        <f t="shared" si="13"/>
        <v>0</v>
      </c>
      <c r="I40" s="20">
        <f t="shared" si="2"/>
        <v>0</v>
      </c>
      <c r="J40" s="19">
        <f t="shared" si="3"/>
        <v>2</v>
      </c>
      <c r="K40" s="19">
        <f t="shared" si="17"/>
        <v>0</v>
      </c>
      <c r="L40" s="20">
        <f t="shared" si="5"/>
        <v>0</v>
      </c>
      <c r="M40" s="19">
        <f t="shared" si="15"/>
        <v>4</v>
      </c>
      <c r="N40" s="19">
        <f t="shared" si="16"/>
        <v>0</v>
      </c>
      <c r="O40" s="20">
        <f t="shared" si="8"/>
        <v>0</v>
      </c>
    </row>
    <row r="41" spans="1:15" ht="24" customHeight="1">
      <c r="A41" s="14">
        <v>30</v>
      </c>
      <c r="B41" s="65" t="s">
        <v>52</v>
      </c>
      <c r="C41" s="17" t="s">
        <v>19</v>
      </c>
      <c r="D41" s="69">
        <v>2</v>
      </c>
      <c r="E41" s="66"/>
      <c r="F41" s="68">
        <v>0</v>
      </c>
      <c r="G41" s="18">
        <f t="shared" si="0"/>
        <v>0</v>
      </c>
      <c r="H41" s="19">
        <f t="shared" si="13"/>
        <v>0</v>
      </c>
      <c r="I41" s="20">
        <f t="shared" si="2"/>
        <v>0</v>
      </c>
      <c r="J41" s="19">
        <f t="shared" si="3"/>
        <v>2</v>
      </c>
      <c r="K41" s="19">
        <f t="shared" si="17"/>
        <v>0</v>
      </c>
      <c r="L41" s="20">
        <f t="shared" si="5"/>
        <v>0</v>
      </c>
      <c r="M41" s="19">
        <f t="shared" si="15"/>
        <v>4</v>
      </c>
      <c r="N41" s="19">
        <f t="shared" si="16"/>
        <v>0</v>
      </c>
      <c r="O41" s="20">
        <f t="shared" si="8"/>
        <v>0</v>
      </c>
    </row>
    <row r="42" spans="1:15" ht="24" customHeight="1">
      <c r="A42" s="14">
        <v>31</v>
      </c>
      <c r="B42" s="65" t="s">
        <v>53</v>
      </c>
      <c r="C42" s="17" t="s">
        <v>19</v>
      </c>
      <c r="D42" s="69">
        <v>3</v>
      </c>
      <c r="E42" s="66"/>
      <c r="F42" s="68">
        <v>0</v>
      </c>
      <c r="G42" s="18">
        <f t="shared" si="0"/>
        <v>0</v>
      </c>
      <c r="H42" s="19">
        <f t="shared" si="13"/>
        <v>0</v>
      </c>
      <c r="I42" s="20">
        <f t="shared" si="2"/>
        <v>0</v>
      </c>
      <c r="J42" s="19">
        <f t="shared" si="3"/>
        <v>2</v>
      </c>
      <c r="K42" s="19">
        <f t="shared" si="17"/>
        <v>0</v>
      </c>
      <c r="L42" s="20">
        <f t="shared" si="5"/>
        <v>0</v>
      </c>
      <c r="M42" s="19">
        <f t="shared" si="15"/>
        <v>5</v>
      </c>
      <c r="N42" s="19">
        <f t="shared" si="16"/>
        <v>0</v>
      </c>
      <c r="O42" s="20">
        <f t="shared" si="8"/>
        <v>0</v>
      </c>
    </row>
    <row r="43" spans="1:15" ht="24" customHeight="1">
      <c r="A43" s="14">
        <v>32</v>
      </c>
      <c r="B43" s="65" t="s">
        <v>54</v>
      </c>
      <c r="C43" s="17" t="s">
        <v>19</v>
      </c>
      <c r="D43" s="69">
        <v>1</v>
      </c>
      <c r="E43" s="66"/>
      <c r="F43" s="68">
        <v>0</v>
      </c>
      <c r="G43" s="18">
        <f t="shared" si="0"/>
        <v>0</v>
      </c>
      <c r="H43" s="19">
        <f t="shared" si="13"/>
        <v>0</v>
      </c>
      <c r="I43" s="20">
        <f t="shared" si="2"/>
        <v>0</v>
      </c>
      <c r="J43" s="19">
        <f t="shared" si="3"/>
        <v>1</v>
      </c>
      <c r="K43" s="19">
        <f t="shared" si="17"/>
        <v>0</v>
      </c>
      <c r="L43" s="20">
        <f t="shared" si="5"/>
        <v>0</v>
      </c>
      <c r="M43" s="19">
        <f t="shared" si="15"/>
        <v>2</v>
      </c>
      <c r="N43" s="19">
        <f t="shared" si="16"/>
        <v>0</v>
      </c>
      <c r="O43" s="20">
        <f t="shared" si="8"/>
        <v>0</v>
      </c>
    </row>
    <row r="44" spans="1:15" ht="24" customHeight="1">
      <c r="A44" s="14">
        <v>33</v>
      </c>
      <c r="B44" s="65" t="s">
        <v>55</v>
      </c>
      <c r="C44" s="17" t="s">
        <v>19</v>
      </c>
      <c r="D44" s="69">
        <v>1</v>
      </c>
      <c r="E44" s="66"/>
      <c r="F44" s="68">
        <v>0</v>
      </c>
      <c r="G44" s="18">
        <f t="shared" si="0"/>
        <v>0</v>
      </c>
      <c r="H44" s="19">
        <f t="shared" si="13"/>
        <v>0</v>
      </c>
      <c r="I44" s="20">
        <f t="shared" si="2"/>
        <v>0</v>
      </c>
      <c r="J44" s="19">
        <f t="shared" si="3"/>
        <v>1</v>
      </c>
      <c r="K44" s="19">
        <f t="shared" si="17"/>
        <v>0</v>
      </c>
      <c r="L44" s="20">
        <f t="shared" si="5"/>
        <v>0</v>
      </c>
      <c r="M44" s="19">
        <f t="shared" si="15"/>
        <v>2</v>
      </c>
      <c r="N44" s="19">
        <f t="shared" si="16"/>
        <v>0</v>
      </c>
      <c r="O44" s="20">
        <f t="shared" si="8"/>
        <v>0</v>
      </c>
    </row>
    <row r="45" spans="1:15" ht="24" customHeight="1">
      <c r="A45" s="14">
        <v>34</v>
      </c>
      <c r="B45" s="65" t="s">
        <v>56</v>
      </c>
      <c r="C45" s="17" t="s">
        <v>19</v>
      </c>
      <c r="D45" s="69">
        <v>2</v>
      </c>
      <c r="E45" s="66"/>
      <c r="F45" s="68">
        <v>0</v>
      </c>
      <c r="G45" s="18">
        <f t="shared" si="0"/>
        <v>0</v>
      </c>
      <c r="H45" s="19">
        <f t="shared" si="13"/>
        <v>0</v>
      </c>
      <c r="I45" s="20">
        <f t="shared" si="2"/>
        <v>0</v>
      </c>
      <c r="J45" s="19">
        <f t="shared" si="3"/>
        <v>2</v>
      </c>
      <c r="K45" s="19">
        <f t="shared" si="17"/>
        <v>0</v>
      </c>
      <c r="L45" s="20">
        <f t="shared" si="5"/>
        <v>0</v>
      </c>
      <c r="M45" s="19">
        <f t="shared" si="15"/>
        <v>4</v>
      </c>
      <c r="N45" s="19">
        <f t="shared" si="16"/>
        <v>0</v>
      </c>
      <c r="O45" s="20">
        <f t="shared" si="8"/>
        <v>0</v>
      </c>
    </row>
    <row r="46" spans="1:15" ht="24" customHeight="1">
      <c r="A46" s="14">
        <v>35</v>
      </c>
      <c r="B46" s="76" t="s">
        <v>57</v>
      </c>
      <c r="C46" s="17" t="s">
        <v>19</v>
      </c>
      <c r="D46" s="69">
        <v>2</v>
      </c>
      <c r="E46" s="66"/>
      <c r="F46" s="68">
        <v>0</v>
      </c>
      <c r="G46" s="18">
        <f t="shared" si="0"/>
        <v>0</v>
      </c>
      <c r="H46" s="19">
        <f t="shared" si="13"/>
        <v>0</v>
      </c>
      <c r="I46" s="20">
        <f t="shared" si="2"/>
        <v>0</v>
      </c>
      <c r="J46" s="19">
        <f t="shared" si="3"/>
        <v>2</v>
      </c>
      <c r="K46" s="19">
        <f t="shared" si="17"/>
        <v>0</v>
      </c>
      <c r="L46" s="20">
        <f t="shared" si="5"/>
        <v>0</v>
      </c>
      <c r="M46" s="19">
        <f t="shared" si="15"/>
        <v>4</v>
      </c>
      <c r="N46" s="19">
        <f t="shared" si="16"/>
        <v>0</v>
      </c>
      <c r="O46" s="20">
        <f t="shared" si="8"/>
        <v>0</v>
      </c>
    </row>
    <row r="47" spans="1:15" ht="24" customHeight="1">
      <c r="A47" s="14">
        <v>36</v>
      </c>
      <c r="B47" s="65" t="s">
        <v>76</v>
      </c>
      <c r="C47" s="17" t="s">
        <v>19</v>
      </c>
      <c r="D47" s="69">
        <v>27.2</v>
      </c>
      <c r="E47" s="66"/>
      <c r="F47" s="68">
        <v>0</v>
      </c>
      <c r="G47" s="18">
        <f t="shared" si="0"/>
        <v>0</v>
      </c>
      <c r="H47" s="19">
        <f t="shared" si="13"/>
        <v>0</v>
      </c>
      <c r="I47" s="20">
        <f t="shared" si="2"/>
        <v>0</v>
      </c>
      <c r="J47" s="19">
        <f t="shared" si="3"/>
        <v>17</v>
      </c>
      <c r="K47" s="19">
        <f t="shared" si="17"/>
        <v>0</v>
      </c>
      <c r="L47" s="20">
        <f t="shared" si="5"/>
        <v>0</v>
      </c>
      <c r="M47" s="19">
        <f t="shared" si="15"/>
        <v>44.2</v>
      </c>
      <c r="N47" s="19">
        <f t="shared" si="16"/>
        <v>0</v>
      </c>
      <c r="O47" s="20">
        <f t="shared" si="8"/>
        <v>0</v>
      </c>
    </row>
    <row r="48" spans="1:15" ht="24" customHeight="1">
      <c r="A48" s="14">
        <v>37</v>
      </c>
      <c r="B48" s="65" t="s">
        <v>77</v>
      </c>
      <c r="C48" s="17" t="s">
        <v>19</v>
      </c>
      <c r="D48" s="69">
        <v>14</v>
      </c>
      <c r="E48" s="66"/>
      <c r="F48" s="68">
        <v>0</v>
      </c>
      <c r="G48" s="18">
        <f t="shared" si="0"/>
        <v>0</v>
      </c>
      <c r="H48" s="19">
        <f t="shared" si="13"/>
        <v>0</v>
      </c>
      <c r="I48" s="20">
        <f t="shared" si="2"/>
        <v>0</v>
      </c>
      <c r="J48" s="19">
        <f t="shared" si="3"/>
        <v>9</v>
      </c>
      <c r="K48" s="19">
        <f t="shared" si="17"/>
        <v>0</v>
      </c>
      <c r="L48" s="20">
        <f t="shared" si="5"/>
        <v>0</v>
      </c>
      <c r="M48" s="19">
        <f t="shared" si="15"/>
        <v>23</v>
      </c>
      <c r="N48" s="19">
        <f t="shared" si="16"/>
        <v>0</v>
      </c>
      <c r="O48" s="20">
        <f t="shared" si="8"/>
        <v>0</v>
      </c>
    </row>
    <row r="49" spans="1:15" ht="24" customHeight="1">
      <c r="A49" s="14">
        <v>38</v>
      </c>
      <c r="B49" s="65" t="s">
        <v>58</v>
      </c>
      <c r="C49" s="17" t="s">
        <v>19</v>
      </c>
      <c r="D49" s="69">
        <v>1</v>
      </c>
      <c r="E49" s="66"/>
      <c r="F49" s="68">
        <v>0</v>
      </c>
      <c r="G49" s="18">
        <f t="shared" si="0"/>
        <v>0</v>
      </c>
      <c r="H49" s="19">
        <f t="shared" si="13"/>
        <v>0</v>
      </c>
      <c r="I49" s="20">
        <f t="shared" si="2"/>
        <v>0</v>
      </c>
      <c r="J49" s="19">
        <f t="shared" si="3"/>
        <v>1</v>
      </c>
      <c r="K49" s="19">
        <f t="shared" si="17"/>
        <v>0</v>
      </c>
      <c r="L49" s="20">
        <f t="shared" si="5"/>
        <v>0</v>
      </c>
      <c r="M49" s="19">
        <f t="shared" si="15"/>
        <v>2</v>
      </c>
      <c r="N49" s="19">
        <f t="shared" si="16"/>
        <v>0</v>
      </c>
      <c r="O49" s="20">
        <f t="shared" si="8"/>
        <v>0</v>
      </c>
    </row>
    <row r="50" spans="1:15" ht="24" customHeight="1">
      <c r="A50" s="14">
        <v>39</v>
      </c>
      <c r="B50" s="65" t="s">
        <v>59</v>
      </c>
      <c r="C50" s="17" t="s">
        <v>19</v>
      </c>
      <c r="D50" s="69">
        <v>2</v>
      </c>
      <c r="E50" s="66"/>
      <c r="F50" s="68">
        <v>0</v>
      </c>
      <c r="G50" s="18">
        <f t="shared" si="0"/>
        <v>0</v>
      </c>
      <c r="H50" s="19">
        <f t="shared" si="13"/>
        <v>0</v>
      </c>
      <c r="I50" s="20">
        <f t="shared" si="2"/>
        <v>0</v>
      </c>
      <c r="J50" s="19">
        <f t="shared" si="3"/>
        <v>2</v>
      </c>
      <c r="K50" s="19">
        <f t="shared" si="17"/>
        <v>0</v>
      </c>
      <c r="L50" s="20">
        <f t="shared" si="5"/>
        <v>0</v>
      </c>
      <c r="M50" s="19">
        <f t="shared" si="15"/>
        <v>4</v>
      </c>
      <c r="N50" s="19">
        <f t="shared" si="16"/>
        <v>0</v>
      </c>
      <c r="O50" s="20">
        <f t="shared" si="8"/>
        <v>0</v>
      </c>
    </row>
    <row r="51" spans="1:15" ht="24" customHeight="1">
      <c r="A51" s="14">
        <v>40</v>
      </c>
      <c r="B51" s="65" t="s">
        <v>60</v>
      </c>
      <c r="C51" s="17" t="s">
        <v>19</v>
      </c>
      <c r="D51" s="69">
        <v>33</v>
      </c>
      <c r="E51" s="66"/>
      <c r="F51" s="68">
        <v>0</v>
      </c>
      <c r="G51" s="18">
        <f t="shared" si="0"/>
        <v>0</v>
      </c>
      <c r="H51" s="19">
        <f t="shared" si="13"/>
        <v>0</v>
      </c>
      <c r="I51" s="20">
        <f t="shared" si="2"/>
        <v>0</v>
      </c>
      <c r="J51" s="19">
        <f t="shared" si="3"/>
        <v>20</v>
      </c>
      <c r="K51" s="19">
        <f t="shared" si="17"/>
        <v>0</v>
      </c>
      <c r="L51" s="20">
        <f t="shared" si="5"/>
        <v>0</v>
      </c>
      <c r="M51" s="19">
        <f t="shared" si="15"/>
        <v>53</v>
      </c>
      <c r="N51" s="19">
        <f t="shared" si="16"/>
        <v>0</v>
      </c>
      <c r="O51" s="20">
        <f t="shared" si="8"/>
        <v>0</v>
      </c>
    </row>
    <row r="52" spans="1:15" ht="24" customHeight="1">
      <c r="A52" s="14">
        <v>41</v>
      </c>
      <c r="B52" s="65" t="s">
        <v>61</v>
      </c>
      <c r="C52" s="17" t="s">
        <v>19</v>
      </c>
      <c r="D52" s="69">
        <v>1</v>
      </c>
      <c r="E52" s="66"/>
      <c r="F52" s="68">
        <v>0</v>
      </c>
      <c r="G52" s="18">
        <f t="shared" si="0"/>
        <v>0</v>
      </c>
      <c r="H52" s="19">
        <f t="shared" si="13"/>
        <v>0</v>
      </c>
      <c r="I52" s="20">
        <f t="shared" si="2"/>
        <v>0</v>
      </c>
      <c r="J52" s="19">
        <f t="shared" si="3"/>
        <v>1</v>
      </c>
      <c r="K52" s="19">
        <f t="shared" si="17"/>
        <v>0</v>
      </c>
      <c r="L52" s="20">
        <f t="shared" si="5"/>
        <v>0</v>
      </c>
      <c r="M52" s="19">
        <f t="shared" si="15"/>
        <v>2</v>
      </c>
      <c r="N52" s="19">
        <f t="shared" si="16"/>
        <v>0</v>
      </c>
      <c r="O52" s="20">
        <f t="shared" si="8"/>
        <v>0</v>
      </c>
    </row>
    <row r="53" spans="1:15" ht="24" customHeight="1">
      <c r="A53" s="14">
        <v>42</v>
      </c>
      <c r="B53" s="65" t="s">
        <v>62</v>
      </c>
      <c r="C53" s="17" t="s">
        <v>19</v>
      </c>
      <c r="D53" s="69">
        <v>1</v>
      </c>
      <c r="E53" s="66"/>
      <c r="F53" s="68">
        <v>0</v>
      </c>
      <c r="G53" s="18">
        <f t="shared" si="0"/>
        <v>0</v>
      </c>
      <c r="H53" s="19">
        <f t="shared" si="13"/>
        <v>0</v>
      </c>
      <c r="I53" s="20">
        <f t="shared" si="2"/>
        <v>0</v>
      </c>
      <c r="J53" s="19">
        <f t="shared" si="3"/>
        <v>1</v>
      </c>
      <c r="K53" s="19">
        <f t="shared" si="17"/>
        <v>0</v>
      </c>
      <c r="L53" s="20">
        <f t="shared" si="5"/>
        <v>0</v>
      </c>
      <c r="M53" s="19">
        <f t="shared" si="15"/>
        <v>2</v>
      </c>
      <c r="N53" s="19">
        <f t="shared" si="16"/>
        <v>0</v>
      </c>
      <c r="O53" s="20">
        <f t="shared" si="8"/>
        <v>0</v>
      </c>
    </row>
    <row r="54" spans="1:15" ht="24" customHeight="1">
      <c r="A54" s="14">
        <v>43</v>
      </c>
      <c r="B54" s="65" t="s">
        <v>63</v>
      </c>
      <c r="C54" s="17" t="s">
        <v>19</v>
      </c>
      <c r="D54" s="69">
        <v>16</v>
      </c>
      <c r="E54" s="66"/>
      <c r="F54" s="68">
        <v>0</v>
      </c>
      <c r="G54" s="18">
        <f t="shared" si="0"/>
        <v>0</v>
      </c>
      <c r="H54" s="19">
        <f t="shared" si="13"/>
        <v>0</v>
      </c>
      <c r="I54" s="20">
        <f t="shared" si="2"/>
        <v>0</v>
      </c>
      <c r="J54" s="19">
        <f t="shared" si="3"/>
        <v>10</v>
      </c>
      <c r="K54" s="19">
        <f t="shared" si="17"/>
        <v>0</v>
      </c>
      <c r="L54" s="20">
        <f t="shared" si="5"/>
        <v>0</v>
      </c>
      <c r="M54" s="19">
        <f t="shared" si="15"/>
        <v>26</v>
      </c>
      <c r="N54" s="19">
        <f t="shared" si="16"/>
        <v>0</v>
      </c>
      <c r="O54" s="20">
        <f t="shared" si="8"/>
        <v>0</v>
      </c>
    </row>
    <row r="55" spans="1:15" ht="24.6" customHeight="1" thickBot="1">
      <c r="A55" s="21"/>
      <c r="B55" s="59"/>
      <c r="C55" s="21"/>
      <c r="D55" s="49"/>
      <c r="E55" s="73"/>
      <c r="F55" s="74"/>
      <c r="G55" s="75"/>
      <c r="H55" s="82" t="s">
        <v>3</v>
      </c>
      <c r="I55" s="83"/>
      <c r="J55" s="22"/>
      <c r="K55" s="77" t="s">
        <v>4</v>
      </c>
      <c r="L55" s="78"/>
      <c r="M55" s="22"/>
      <c r="N55" s="79" t="s">
        <v>5</v>
      </c>
      <c r="O55" s="80"/>
    </row>
    <row r="56" spans="1:15" ht="24.9" customHeight="1" thickBot="1">
      <c r="A56" s="100" t="s">
        <v>65</v>
      </c>
      <c r="B56" s="101"/>
      <c r="C56" s="101"/>
      <c r="D56" s="101"/>
      <c r="E56" s="101"/>
      <c r="F56" s="101"/>
      <c r="G56" s="102"/>
      <c r="H56" s="23"/>
      <c r="I56" s="24">
        <f>SUM(I12:I36)</f>
        <v>0</v>
      </c>
      <c r="J56" s="22"/>
      <c r="K56" s="25"/>
      <c r="L56" s="26">
        <f>SUM(L12:L36)</f>
        <v>0</v>
      </c>
      <c r="M56" s="22"/>
      <c r="N56" s="25"/>
      <c r="O56" s="27">
        <f>SUM(O12:O36)</f>
        <v>0</v>
      </c>
    </row>
    <row r="57" spans="1:15" ht="24.9" customHeight="1" thickBot="1">
      <c r="A57" s="103" t="s">
        <v>66</v>
      </c>
      <c r="B57" s="104"/>
      <c r="C57" s="104"/>
      <c r="D57" s="104"/>
      <c r="E57" s="104"/>
      <c r="F57" s="104"/>
      <c r="G57" s="105"/>
      <c r="H57" s="24">
        <f>SUM(H12:H36)</f>
        <v>0</v>
      </c>
      <c r="I57" s="28"/>
      <c r="J57" s="22"/>
      <c r="K57" s="29">
        <f>SUM(K12:K36)</f>
        <v>0</v>
      </c>
      <c r="L57" s="30"/>
      <c r="M57" s="22"/>
      <c r="N57" s="31">
        <f>SUM(N12:N36)</f>
        <v>0</v>
      </c>
      <c r="O57" s="30"/>
    </row>
    <row r="58" spans="1:15" ht="24.9" customHeight="1" thickBot="1">
      <c r="A58" s="106" t="s">
        <v>67</v>
      </c>
      <c r="B58" s="107"/>
      <c r="C58" s="107"/>
      <c r="D58" s="107"/>
      <c r="E58" s="107"/>
      <c r="F58" s="107"/>
      <c r="G58" s="108"/>
      <c r="H58" s="24">
        <f>I56-H57</f>
        <v>0</v>
      </c>
      <c r="I58" s="32"/>
      <c r="J58" s="22"/>
      <c r="K58" s="29">
        <f>L56-K57</f>
        <v>0</v>
      </c>
      <c r="L58" s="30"/>
      <c r="M58" s="22"/>
      <c r="N58" s="31">
        <f>O56-N57</f>
        <v>0</v>
      </c>
      <c r="O58" s="30"/>
    </row>
    <row r="59" spans="1:15" ht="13.2">
      <c r="A59" s="38"/>
      <c r="B59" s="60"/>
      <c r="C59" s="38"/>
      <c r="D59" s="49"/>
      <c r="E59" s="49"/>
      <c r="F59" s="38"/>
      <c r="G59" s="38"/>
      <c r="H59" s="38"/>
      <c r="I59" s="38"/>
      <c r="J59" s="39"/>
      <c r="K59" s="39"/>
      <c r="L59" s="40"/>
      <c r="M59" s="39"/>
      <c r="N59" s="39"/>
      <c r="O59" s="40"/>
    </row>
    <row r="60" spans="1:15" ht="13.2">
      <c r="A60" s="38"/>
      <c r="B60" s="60"/>
      <c r="C60" s="38"/>
      <c r="D60" s="49"/>
      <c r="E60" s="49"/>
      <c r="F60" s="38"/>
      <c r="G60" s="38"/>
      <c r="H60" s="38"/>
      <c r="I60" s="38"/>
      <c r="J60" s="39"/>
      <c r="K60" s="39"/>
      <c r="L60" s="40"/>
      <c r="M60" s="39"/>
      <c r="N60" s="39"/>
      <c r="O60" s="40"/>
    </row>
    <row r="61" spans="1:15" ht="13.2">
      <c r="A61" s="38"/>
      <c r="B61" s="60"/>
      <c r="C61" s="38"/>
      <c r="D61" s="49"/>
      <c r="E61" s="49"/>
      <c r="F61" s="38"/>
      <c r="G61" s="38"/>
      <c r="H61" s="38"/>
      <c r="I61" s="38"/>
      <c r="J61" s="39"/>
      <c r="K61" s="39"/>
      <c r="L61" s="40"/>
      <c r="M61" s="39"/>
      <c r="N61" s="39"/>
      <c r="O61" s="40"/>
    </row>
    <row r="62" spans="1:15" ht="13.2">
      <c r="A62" s="33"/>
      <c r="B62" s="61"/>
      <c r="C62" s="33"/>
      <c r="F62" s="33"/>
      <c r="G62" s="33"/>
      <c r="H62" s="33"/>
      <c r="I62" s="33"/>
      <c r="J62" s="33"/>
      <c r="K62" s="33"/>
      <c r="L62" s="33"/>
      <c r="M62" s="33"/>
      <c r="N62" s="33"/>
      <c r="O62" s="33"/>
    </row>
    <row r="63" spans="1:15" ht="72.599999999999994" customHeight="1">
      <c r="A63" s="41"/>
      <c r="B63" s="62"/>
      <c r="C63" s="41"/>
      <c r="D63" s="53"/>
      <c r="E63" s="53"/>
      <c r="F63" s="41"/>
      <c r="G63" s="41"/>
      <c r="H63" s="41"/>
      <c r="I63" s="41"/>
      <c r="J63" s="109" t="s">
        <v>24</v>
      </c>
      <c r="K63" s="109"/>
      <c r="L63" s="109"/>
      <c r="M63" s="109"/>
      <c r="N63" s="109"/>
      <c r="O63" s="41"/>
    </row>
    <row r="64" spans="1:15" ht="13.2">
      <c r="A64" s="41"/>
      <c r="B64" s="62"/>
      <c r="C64" s="41"/>
      <c r="D64" s="53"/>
      <c r="E64" s="53"/>
      <c r="F64" s="41"/>
      <c r="G64" s="41"/>
      <c r="H64" s="41"/>
      <c r="I64" s="41"/>
      <c r="J64" s="41"/>
      <c r="K64" s="81"/>
      <c r="L64" s="81"/>
      <c r="M64" s="81"/>
      <c r="N64" s="81"/>
      <c r="O64" s="41"/>
    </row>
    <row r="65" spans="1:15" ht="13.2">
      <c r="A65" s="41"/>
      <c r="B65" s="62"/>
      <c r="C65" s="41"/>
      <c r="D65" s="53"/>
      <c r="E65" s="53"/>
      <c r="F65" s="41"/>
      <c r="G65" s="41"/>
      <c r="H65" s="41"/>
      <c r="I65" s="41"/>
      <c r="J65" s="41"/>
      <c r="K65" s="67"/>
      <c r="L65" s="67"/>
      <c r="M65" s="67"/>
      <c r="N65" s="67"/>
      <c r="O65" s="41"/>
    </row>
    <row r="66" spans="1:15" ht="22.5" customHeight="1">
      <c r="A66" s="33"/>
      <c r="B66" s="99" t="s">
        <v>26</v>
      </c>
      <c r="C66" s="99"/>
      <c r="D66" s="99"/>
      <c r="E66" s="99"/>
      <c r="F66" s="99"/>
      <c r="G66" s="99"/>
      <c r="H66" s="99"/>
      <c r="I66" s="99"/>
      <c r="J66" s="99"/>
      <c r="K66" s="99"/>
    </row>
    <row r="67" spans="1:15" ht="13.2" customHeight="1">
      <c r="A67" s="33"/>
      <c r="B67" s="99" t="s">
        <v>73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</row>
    <row r="68" spans="1:15" ht="13.2">
      <c r="A68" s="33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</row>
  </sheetData>
  <mergeCells count="22">
    <mergeCell ref="B67:O68"/>
    <mergeCell ref="B66:K66"/>
    <mergeCell ref="A56:G56"/>
    <mergeCell ref="A57:G57"/>
    <mergeCell ref="A58:G58"/>
    <mergeCell ref="J63:N63"/>
    <mergeCell ref="K55:L55"/>
    <mergeCell ref="N55:O55"/>
    <mergeCell ref="K64:N64"/>
    <mergeCell ref="H55:I55"/>
    <mergeCell ref="K1:O1"/>
    <mergeCell ref="A5:O5"/>
    <mergeCell ref="A6:O6"/>
    <mergeCell ref="A8:A9"/>
    <mergeCell ref="B8:B9"/>
    <mergeCell ref="C8:C9"/>
    <mergeCell ref="A1:E1"/>
    <mergeCell ref="M3:O3"/>
    <mergeCell ref="M4:O4"/>
    <mergeCell ref="J8:L8"/>
    <mergeCell ref="M8:O8"/>
    <mergeCell ref="D8:I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3D9A9448-871C-40A2-8CCB-6FFAEA79032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Krszyna Aneta</cp:lastModifiedBy>
  <cp:lastPrinted>2024-10-14T13:15:56Z</cp:lastPrinted>
  <dcterms:created xsi:type="dcterms:W3CDTF">2017-09-27T09:48:48Z</dcterms:created>
  <dcterms:modified xsi:type="dcterms:W3CDTF">2024-10-16T09:49:41Z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df51a0bc-83f7-4031-b5f7-52e6b38b1fd6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ClsUserRVM">
    <vt:lpwstr>[]</vt:lpwstr>
  </property>
  <property fmtid="{D5CDD505-2E9C-101B-9397-08002B2CF9AE}" pid="6" name="bjSaver">
    <vt:lpwstr>2mlpBYVfTmSq9pRKMYNNhYlM0SJCfa2+</vt:lpwstr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8" name="bjDocumentLabelXML-0">
    <vt:lpwstr>ames.com/2008/01/sie/internal/label"&gt;&lt;element uid="d7220eed-17a6-431d-810c-83a0ddfed893" value="" /&gt;&lt;/sisl&gt;</vt:lpwstr>
  </property>
</Properties>
</file>