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PIECZYWO - PRZETARG\"/>
    </mc:Choice>
  </mc:AlternateContent>
  <bookViews>
    <workbookView xWindow="0" yWindow="0" windowWidth="23040" windowHeight="8484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0" i="1"/>
  <c r="G27" i="1" l="1"/>
  <c r="H27" i="1"/>
  <c r="I27" i="1"/>
  <c r="K27" i="1"/>
  <c r="L27" i="1" s="1"/>
  <c r="G26" i="1"/>
  <c r="H26" i="1"/>
  <c r="I26" i="1" s="1"/>
  <c r="K26" i="1"/>
  <c r="L26" i="1" s="1"/>
  <c r="G23" i="1"/>
  <c r="H23" i="1"/>
  <c r="I23" i="1" s="1"/>
  <c r="K23" i="1"/>
  <c r="L23" i="1" s="1"/>
  <c r="G17" i="1"/>
  <c r="H17" i="1"/>
  <c r="I17" i="1"/>
  <c r="M17" i="1"/>
  <c r="N17" i="1" s="1"/>
  <c r="O17" i="1" s="1"/>
  <c r="G15" i="1"/>
  <c r="H15" i="1"/>
  <c r="I15" i="1"/>
  <c r="M15" i="1"/>
  <c r="N15" i="1" s="1"/>
  <c r="O15" i="1" s="1"/>
  <c r="K15" i="1"/>
  <c r="L15" i="1" s="1"/>
  <c r="G14" i="1"/>
  <c r="G13" i="1"/>
  <c r="H14" i="1"/>
  <c r="I14" i="1" s="1"/>
  <c r="M14" i="1"/>
  <c r="N14" i="1" s="1"/>
  <c r="O14" i="1" s="1"/>
  <c r="K14" i="1" l="1"/>
  <c r="L14" i="1" s="1"/>
  <c r="M27" i="1"/>
  <c r="N27" i="1" s="1"/>
  <c r="O27" i="1" s="1"/>
  <c r="M26" i="1"/>
  <c r="N26" i="1" s="1"/>
  <c r="O26" i="1" s="1"/>
  <c r="M23" i="1"/>
  <c r="N23" i="1" s="1"/>
  <c r="O23" i="1" s="1"/>
  <c r="K17" i="1"/>
  <c r="L17" i="1" s="1"/>
  <c r="K28" i="1"/>
  <c r="L28" i="1" s="1"/>
  <c r="K25" i="1"/>
  <c r="L25" i="1" s="1"/>
  <c r="K24" i="1"/>
  <c r="L24" i="1" s="1"/>
  <c r="K22" i="1"/>
  <c r="L22" i="1" s="1"/>
  <c r="K21" i="1"/>
  <c r="L21" i="1" s="1"/>
  <c r="K19" i="1"/>
  <c r="L19" i="1" s="1"/>
  <c r="G28" i="1"/>
  <c r="G25" i="1"/>
  <c r="G24" i="1"/>
  <c r="G22" i="1"/>
  <c r="G21" i="1"/>
  <c r="G19" i="1"/>
  <c r="H28" i="1"/>
  <c r="I28" i="1" s="1"/>
  <c r="H25" i="1"/>
  <c r="I25" i="1" s="1"/>
  <c r="H24" i="1"/>
  <c r="I24" i="1" s="1"/>
  <c r="H22" i="1"/>
  <c r="I22" i="1" s="1"/>
  <c r="H21" i="1"/>
  <c r="I21" i="1" s="1"/>
  <c r="H19" i="1"/>
  <c r="I19" i="1" s="1"/>
  <c r="M19" i="1" l="1"/>
  <c r="N19" i="1" s="1"/>
  <c r="O19" i="1" s="1"/>
  <c r="M28" i="1"/>
  <c r="N28" i="1" s="1"/>
  <c r="O28" i="1" s="1"/>
  <c r="M25" i="1"/>
  <c r="N25" i="1" s="1"/>
  <c r="O25" i="1" s="1"/>
  <c r="M24" i="1"/>
  <c r="N24" i="1" s="1"/>
  <c r="O24" i="1" s="1"/>
  <c r="M22" i="1"/>
  <c r="N22" i="1" s="1"/>
  <c r="O22" i="1" s="1"/>
  <c r="M21" i="1"/>
  <c r="N21" i="1" s="1"/>
  <c r="O21" i="1" s="1"/>
  <c r="M20" i="1" l="1"/>
  <c r="N20" i="1" s="1"/>
  <c r="O20" i="1" s="1"/>
  <c r="H20" i="1"/>
  <c r="I20" i="1" s="1"/>
  <c r="G20" i="1"/>
  <c r="K18" i="1"/>
  <c r="L18" i="1" s="1"/>
  <c r="H18" i="1"/>
  <c r="I18" i="1" s="1"/>
  <c r="G18" i="1"/>
  <c r="K16" i="1"/>
  <c r="L16" i="1" s="1"/>
  <c r="H16" i="1"/>
  <c r="I16" i="1" s="1"/>
  <c r="G16" i="1"/>
  <c r="K13" i="1"/>
  <c r="L13" i="1" s="1"/>
  <c r="H13" i="1"/>
  <c r="I13" i="1" s="1"/>
  <c r="M12" i="1"/>
  <c r="N12" i="1" s="1"/>
  <c r="O12" i="1" s="1"/>
  <c r="H12" i="1"/>
  <c r="I12" i="1" s="1"/>
  <c r="G12" i="1"/>
  <c r="M18" i="1" l="1"/>
  <c r="N18" i="1" s="1"/>
  <c r="O18" i="1" s="1"/>
  <c r="M13" i="1"/>
  <c r="N13" i="1" s="1"/>
  <c r="O13" i="1" s="1"/>
  <c r="K12" i="1"/>
  <c r="L12" i="1" s="1"/>
  <c r="M16" i="1"/>
  <c r="N16" i="1" s="1"/>
  <c r="O16" i="1" s="1"/>
  <c r="K20" i="1"/>
  <c r="L20" i="1" s="1"/>
  <c r="G29" i="1"/>
  <c r="G11" i="1"/>
  <c r="M29" i="1" l="1"/>
  <c r="N29" i="1" s="1"/>
  <c r="O29" i="1" s="1"/>
  <c r="H29" i="1"/>
  <c r="I29" i="1" s="1"/>
  <c r="M11" i="1"/>
  <c r="N11" i="1" s="1"/>
  <c r="O11" i="1" s="1"/>
  <c r="K11" i="1"/>
  <c r="L11" i="1" s="1"/>
  <c r="H11" i="1"/>
  <c r="I11" i="1" s="1"/>
  <c r="K29" i="1" l="1"/>
  <c r="L29" i="1" s="1"/>
  <c r="M10" i="1" l="1"/>
  <c r="N10" i="1" l="1"/>
  <c r="K10" i="1"/>
  <c r="H10" i="1"/>
  <c r="H32" i="1" l="1"/>
  <c r="K32" i="1"/>
  <c r="N32" i="1"/>
  <c r="G10" i="1"/>
  <c r="O10" i="1"/>
  <c r="O31" i="1" s="1"/>
  <c r="L10" i="1"/>
  <c r="L31" i="1" s="1"/>
  <c r="I10" i="1"/>
  <c r="I31" i="1" s="1"/>
  <c r="H33" i="1" l="1"/>
  <c r="K33" i="1"/>
  <c r="N33" i="1"/>
</calcChain>
</file>

<file path=xl/sharedStrings.xml><?xml version="1.0" encoding="utf-8"?>
<sst xmlns="http://schemas.openxmlformats.org/spreadsheetml/2006/main" count="80" uniqueCount="55">
  <si>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</si>
  <si>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</si>
  <si>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</si>
  <si>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</si>
  <si>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</si>
  <si>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</si>
  <si>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</si>
  <si>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</si>
  <si>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</si>
  <si>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</si>
  <si>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</si>
  <si>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</si>
  <si>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</si>
  <si>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</si>
  <si>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</si>
  <si>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</si>
  <si>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</si>
  <si>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</si>
  <si>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</si>
  <si>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</si>
  <si>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</si>
  <si>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</si>
  <si>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</si>
  <si>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</si>
  <si>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</si>
  <si>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>(pieczątka i podpis osoby uprawnionej do występowania w obrocie prawnym, reprezentowania wykonawcy i składania oświadczeń woli w jego imieniu)</t>
  </si>
  <si>
    <t>bułka pszenna zwykła</t>
  </si>
  <si>
    <t>bułka graham</t>
  </si>
  <si>
    <t>bagietka pszenna</t>
  </si>
  <si>
    <t>bułka do hamburgera</t>
  </si>
  <si>
    <t>bułka tarta</t>
  </si>
  <si>
    <t>chleb żytni razowy</t>
  </si>
  <si>
    <t>chleb mieszany słonecznikowy</t>
  </si>
  <si>
    <t>chleb wieloziarnisty</t>
  </si>
  <si>
    <t>chleb zwykły</t>
  </si>
  <si>
    <t>chleb tostowy pszenny</t>
  </si>
  <si>
    <t>pączek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</si>
  <si>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</si>
  <si>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</si>
  <si>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</si>
  <si>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</si>
  <si>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</si>
  <si>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</si>
  <si>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Dostawa pieczywa i wyrobów cukierniczych</t>
  </si>
  <si>
    <t>bułka hot-dog pszenna</t>
  </si>
  <si>
    <t>bułka maślana</t>
  </si>
  <si>
    <t>chlebek pita</t>
  </si>
  <si>
    <t>drożdżówka z jagodami</t>
  </si>
  <si>
    <t>ciasto drożdżowe z owocami</t>
  </si>
  <si>
    <t>placek drożdżowy</t>
  </si>
  <si>
    <t>Znak sprawy: 8/2024</t>
  </si>
  <si>
    <t xml:space="preserve">Załącznik nr 1 A do SWZ / Załącznik nr 1 do Umowy </t>
  </si>
  <si>
    <t>drożdżówka z nadzieniem owocowym</t>
  </si>
  <si>
    <t>mufinki z bananami</t>
  </si>
  <si>
    <t>ciastka kruche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</si>
</sst>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7" fillId="0" borderId="28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7" applyNumberFormat="1" applyFont="1" applyFill="1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0" fontId="7" fillId="2" borderId="28" xfId="7" applyNumberFormat="1" applyFont="1" applyFill="1" applyBorder="1" applyAlignment="1">
      <alignment horizontal="center" vertical="center" wrapText="1"/>
    </xf>
    <xf numFmtId="0" fontId="15" fillId="0" borderId="33" xfId="7" applyNumberFormat="1" applyFont="1" applyFill="1" applyBorder="1" applyAlignment="1">
      <alignment horizontal="center" vertical="center" wrapText="1"/>
    </xf>
    <xf numFmtId="0" fontId="15" fillId="2" borderId="20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2" fontId="8" fillId="6" borderId="20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32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Layout" topLeftCell="A9" zoomScaleNormal="100" workbookViewId="0">
      <selection activeCell="M9" sqref="M9"/>
    </sheetView>
  </sheetViews>
  <sheetFormatPr defaultColWidth="9" defaultRowHeight="11.4"/>
  <cols>
    <col min="1" max="1" width="3.109375" style="1" customWidth="1"/>
    <col min="2" max="2" width="22.109375" style="44" customWidth="1"/>
    <col min="3" max="3" width="4.88671875" style="1" customWidth="1"/>
    <col min="4" max="4" width="6.88671875" style="45" customWidth="1"/>
    <col min="5" max="5" width="10.5546875" style="45" customWidth="1"/>
    <col min="6" max="6" width="6.5546875" style="1" customWidth="1"/>
    <col min="7" max="8" width="10.5546875" style="1" customWidth="1"/>
    <col min="9" max="9" width="10.33203125" style="1" customWidth="1"/>
    <col min="10" max="10" width="6.6640625" style="1" customWidth="1"/>
    <col min="11" max="12" width="10.5546875" style="1" customWidth="1"/>
    <col min="13" max="13" width="6.88671875" style="1" customWidth="1"/>
    <col min="14" max="15" width="10.5546875" style="1" customWidth="1"/>
    <col min="16" max="16384" width="9" style="1"/>
  </cols>
  <sheetData>
    <row r="1" spans="1:15" ht="12.75" customHeight="1">
      <c r="A1" s="80" t="s">
        <v>50</v>
      </c>
      <c r="B1" s="80"/>
      <c r="C1" s="80"/>
      <c r="D1" s="80"/>
      <c r="E1" s="80"/>
      <c r="F1" s="33"/>
      <c r="G1" s="33"/>
      <c r="H1" s="33"/>
      <c r="I1" s="34"/>
      <c r="J1" s="35"/>
      <c r="K1" s="71" t="s">
        <v>51</v>
      </c>
      <c r="L1" s="71"/>
      <c r="M1" s="71"/>
      <c r="N1" s="71"/>
      <c r="O1" s="71"/>
    </row>
    <row r="2" spans="1:15" ht="45.75" customHeight="1">
      <c r="A2" s="36"/>
      <c r="B2" s="50"/>
      <c r="C2" s="36"/>
      <c r="D2" s="42"/>
      <c r="E2" s="42"/>
      <c r="F2" s="33"/>
      <c r="G2" s="33"/>
      <c r="H2" s="33"/>
      <c r="I2" s="34"/>
      <c r="J2" s="36"/>
      <c r="K2" s="36"/>
      <c r="L2" s="36"/>
      <c r="M2" s="81" t="s">
        <v>20</v>
      </c>
      <c r="N2" s="81"/>
      <c r="O2" s="81"/>
    </row>
    <row r="3" spans="1:15" ht="15" customHeight="1">
      <c r="A3" s="41"/>
      <c r="B3" s="50"/>
      <c r="C3" s="41"/>
      <c r="D3" s="42"/>
      <c r="E3" s="42"/>
      <c r="F3" s="33"/>
      <c r="G3" s="33"/>
      <c r="H3" s="33"/>
      <c r="I3" s="34"/>
      <c r="J3" s="36"/>
      <c r="K3" s="36"/>
      <c r="L3" s="36"/>
      <c r="M3" s="82" t="s">
        <v>21</v>
      </c>
      <c r="N3" s="82"/>
      <c r="O3" s="82"/>
    </row>
    <row r="4" spans="1:15" ht="15" customHeight="1">
      <c r="A4" s="72" t="s">
        <v>24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7.5" customHeight="1" thickBot="1">
      <c r="A5" s="73" t="s">
        <v>43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33" customHeight="1" thickBot="1">
      <c r="A6" s="74" t="s">
        <v>0</v>
      </c>
      <c r="B6" s="76" t="s">
        <v>1</v>
      </c>
      <c r="C6" s="78" t="s">
        <v>2</v>
      </c>
      <c r="D6" s="85" t="s">
        <v>3</v>
      </c>
      <c r="E6" s="86"/>
      <c r="F6" s="86"/>
      <c r="G6" s="86"/>
      <c r="H6" s="86"/>
      <c r="I6" s="86"/>
      <c r="J6" s="83" t="s">
        <v>22</v>
      </c>
      <c r="K6" s="83"/>
      <c r="L6" s="83"/>
      <c r="M6" s="84" t="s">
        <v>23</v>
      </c>
      <c r="N6" s="84"/>
      <c r="O6" s="84"/>
    </row>
    <row r="7" spans="1:15" ht="39.9" customHeight="1">
      <c r="A7" s="75"/>
      <c r="B7" s="77"/>
      <c r="C7" s="79"/>
      <c r="D7" s="67" t="s">
        <v>6</v>
      </c>
      <c r="E7" s="47" t="s">
        <v>11</v>
      </c>
      <c r="F7" s="3" t="s">
        <v>40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66">
        <v>2</v>
      </c>
      <c r="C8" s="7">
        <v>3</v>
      </c>
      <c r="D8" s="68">
        <v>4</v>
      </c>
      <c r="E8" s="48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 thickBot="1">
      <c r="A9" s="12"/>
      <c r="B9" s="63"/>
      <c r="C9" s="69"/>
      <c r="D9" s="64"/>
      <c r="E9" s="49"/>
      <c r="F9" s="13"/>
      <c r="G9" s="13" t="s">
        <v>13</v>
      </c>
      <c r="H9" s="13" t="s">
        <v>12</v>
      </c>
      <c r="I9" s="14" t="s">
        <v>14</v>
      </c>
      <c r="J9" s="15"/>
      <c r="K9" s="13" t="s">
        <v>15</v>
      </c>
      <c r="L9" s="14" t="s">
        <v>16</v>
      </c>
      <c r="M9" s="12"/>
      <c r="N9" s="13" t="s">
        <v>17</v>
      </c>
      <c r="O9" s="14" t="s">
        <v>18</v>
      </c>
    </row>
    <row r="10" spans="1:15" ht="30.75" customHeight="1" thickBot="1">
      <c r="A10" s="12">
        <v>1</v>
      </c>
      <c r="B10" s="59" t="s">
        <v>26</v>
      </c>
      <c r="C10" s="65" t="s">
        <v>19</v>
      </c>
      <c r="D10" s="70">
        <v>650</v>
      </c>
      <c r="E10" s="55"/>
      <c r="F10" s="57"/>
      <c r="G10" s="16">
        <f>E10*F10+E10</f>
        <v>0</v>
      </c>
      <c r="H10" s="17">
        <f>D10*E10</f>
        <v>0</v>
      </c>
      <c r="I10" s="18">
        <f>H10*F10+H10</f>
        <v>0</v>
      </c>
      <c r="J10" s="58">
        <f xml:space="preserve"> ROUNDUP(D10*0.3, 0)</f>
        <v>195</v>
      </c>
      <c r="K10" s="17">
        <f>J10*E10</f>
        <v>0</v>
      </c>
      <c r="L10" s="18">
        <f>K10*F10+K10</f>
        <v>0</v>
      </c>
      <c r="M10" s="58">
        <f>D10+J10</f>
        <v>845</v>
      </c>
      <c r="N10" s="17">
        <f>M10*E10</f>
        <v>0</v>
      </c>
      <c r="O10" s="18">
        <f>N10*F10+N10</f>
        <v>0</v>
      </c>
    </row>
    <row r="11" spans="1:15" ht="30.75" customHeight="1">
      <c r="A11" s="12">
        <v>2</v>
      </c>
      <c r="B11" s="59" t="s">
        <v>27</v>
      </c>
      <c r="C11" s="62" t="s">
        <v>19</v>
      </c>
      <c r="D11" s="70">
        <v>71</v>
      </c>
      <c r="E11" s="55"/>
      <c r="F11" s="57"/>
      <c r="G11" s="16">
        <f t="shared" ref="G11:G29" si="0">E11*F11+E11</f>
        <v>0</v>
      </c>
      <c r="H11" s="17">
        <f t="shared" ref="H11:H28" si="1">D11*E11</f>
        <v>0</v>
      </c>
      <c r="I11" s="18">
        <f t="shared" ref="I11:I29" si="2">H11*F11+H11</f>
        <v>0</v>
      </c>
      <c r="J11" s="58">
        <f t="shared" ref="J11:J29" si="3" xml:space="preserve"> ROUNDUP(D11*0.3, 0)</f>
        <v>22</v>
      </c>
      <c r="K11" s="17">
        <f t="shared" ref="K11:K28" si="4">J11*E11</f>
        <v>0</v>
      </c>
      <c r="L11" s="18">
        <f t="shared" ref="L11:L29" si="5">K11*F11+K11</f>
        <v>0</v>
      </c>
      <c r="M11" s="58">
        <f t="shared" ref="M11:M28" si="6">D11+J11</f>
        <v>93</v>
      </c>
      <c r="N11" s="17">
        <f t="shared" ref="N11:N28" si="7">M11*E11</f>
        <v>0</v>
      </c>
      <c r="O11" s="18">
        <f t="shared" ref="O11:O29" si="8">N11*F11+N11</f>
        <v>0</v>
      </c>
    </row>
    <row r="12" spans="1:15" ht="30.75" customHeight="1">
      <c r="A12" s="12">
        <v>3</v>
      </c>
      <c r="B12" s="59" t="s">
        <v>28</v>
      </c>
      <c r="C12" s="60" t="s">
        <v>19</v>
      </c>
      <c r="D12" s="70">
        <v>85</v>
      </c>
      <c r="E12" s="56"/>
      <c r="F12" s="57"/>
      <c r="G12" s="16">
        <f t="shared" si="0"/>
        <v>0</v>
      </c>
      <c r="H12" s="17">
        <f t="shared" si="1"/>
        <v>0</v>
      </c>
      <c r="I12" s="18">
        <f t="shared" si="2"/>
        <v>0</v>
      </c>
      <c r="J12" s="58">
        <f t="shared" si="3"/>
        <v>26</v>
      </c>
      <c r="K12" s="17">
        <f t="shared" si="4"/>
        <v>0</v>
      </c>
      <c r="L12" s="18">
        <f t="shared" si="5"/>
        <v>0</v>
      </c>
      <c r="M12" s="58">
        <f t="shared" si="6"/>
        <v>111</v>
      </c>
      <c r="N12" s="17">
        <f t="shared" si="7"/>
        <v>0</v>
      </c>
      <c r="O12" s="18">
        <f t="shared" si="8"/>
        <v>0</v>
      </c>
    </row>
    <row r="13" spans="1:15" ht="30.75" customHeight="1">
      <c r="A13" s="12">
        <v>4</v>
      </c>
      <c r="B13" s="59" t="s">
        <v>29</v>
      </c>
      <c r="C13" s="60" t="s">
        <v>19</v>
      </c>
      <c r="D13" s="70">
        <v>43</v>
      </c>
      <c r="E13" s="56"/>
      <c r="F13" s="57"/>
      <c r="G13" s="16">
        <f>E13*F13+E13</f>
        <v>0</v>
      </c>
      <c r="H13" s="17">
        <f t="shared" si="1"/>
        <v>0</v>
      </c>
      <c r="I13" s="18">
        <f t="shared" si="2"/>
        <v>0</v>
      </c>
      <c r="J13" s="58">
        <f t="shared" si="3"/>
        <v>13</v>
      </c>
      <c r="K13" s="17">
        <f t="shared" si="4"/>
        <v>0</v>
      </c>
      <c r="L13" s="18">
        <f t="shared" si="5"/>
        <v>0</v>
      </c>
      <c r="M13" s="58">
        <f t="shared" si="6"/>
        <v>56</v>
      </c>
      <c r="N13" s="17">
        <f t="shared" si="7"/>
        <v>0</v>
      </c>
      <c r="O13" s="18">
        <f t="shared" si="8"/>
        <v>0</v>
      </c>
    </row>
    <row r="14" spans="1:15" ht="30.75" customHeight="1">
      <c r="A14" s="12">
        <v>5</v>
      </c>
      <c r="B14" s="59" t="s">
        <v>44</v>
      </c>
      <c r="C14" s="60" t="s">
        <v>19</v>
      </c>
      <c r="D14" s="70">
        <v>44</v>
      </c>
      <c r="E14" s="56"/>
      <c r="F14" s="57"/>
      <c r="G14" s="16">
        <f>E14*F14+E14</f>
        <v>0</v>
      </c>
      <c r="H14" s="17">
        <f t="shared" si="1"/>
        <v>0</v>
      </c>
      <c r="I14" s="18">
        <f t="shared" si="2"/>
        <v>0</v>
      </c>
      <c r="J14" s="58">
        <f t="shared" si="3"/>
        <v>14</v>
      </c>
      <c r="K14" s="17">
        <f t="shared" si="4"/>
        <v>0</v>
      </c>
      <c r="L14" s="18">
        <f t="shared" si="5"/>
        <v>0</v>
      </c>
      <c r="M14" s="58">
        <f t="shared" si="6"/>
        <v>58</v>
      </c>
      <c r="N14" s="17">
        <f t="shared" si="7"/>
        <v>0</v>
      </c>
      <c r="O14" s="18">
        <f t="shared" si="8"/>
        <v>0</v>
      </c>
    </row>
    <row r="15" spans="1:15" ht="30.75" customHeight="1">
      <c r="A15" s="12">
        <v>6</v>
      </c>
      <c r="B15" s="59" t="s">
        <v>45</v>
      </c>
      <c r="C15" s="60" t="s">
        <v>19</v>
      </c>
      <c r="D15" s="70">
        <v>44</v>
      </c>
      <c r="E15" s="56"/>
      <c r="F15" s="57"/>
      <c r="G15" s="16">
        <f>E15*F15+E15</f>
        <v>0</v>
      </c>
      <c r="H15" s="17">
        <f t="shared" si="1"/>
        <v>0</v>
      </c>
      <c r="I15" s="18">
        <f t="shared" si="2"/>
        <v>0</v>
      </c>
      <c r="J15" s="58">
        <f t="shared" si="3"/>
        <v>14</v>
      </c>
      <c r="K15" s="17">
        <f t="shared" si="4"/>
        <v>0</v>
      </c>
      <c r="L15" s="18">
        <f t="shared" si="5"/>
        <v>0</v>
      </c>
      <c r="M15" s="58">
        <f t="shared" si="6"/>
        <v>58</v>
      </c>
      <c r="N15" s="17">
        <f t="shared" si="7"/>
        <v>0</v>
      </c>
      <c r="O15" s="18">
        <f t="shared" si="8"/>
        <v>0</v>
      </c>
    </row>
    <row r="16" spans="1:15" ht="30.75" customHeight="1">
      <c r="A16" s="12">
        <v>7</v>
      </c>
      <c r="B16" s="59" t="s">
        <v>30</v>
      </c>
      <c r="C16" s="60" t="s">
        <v>19</v>
      </c>
      <c r="D16" s="70">
        <v>430</v>
      </c>
      <c r="E16" s="56"/>
      <c r="F16" s="57"/>
      <c r="G16" s="16">
        <f t="shared" si="0"/>
        <v>0</v>
      </c>
      <c r="H16" s="17">
        <f t="shared" si="1"/>
        <v>0</v>
      </c>
      <c r="I16" s="18">
        <f t="shared" si="2"/>
        <v>0</v>
      </c>
      <c r="J16" s="58">
        <f t="shared" si="3"/>
        <v>129</v>
      </c>
      <c r="K16" s="17">
        <f t="shared" si="4"/>
        <v>0</v>
      </c>
      <c r="L16" s="18">
        <f t="shared" si="5"/>
        <v>0</v>
      </c>
      <c r="M16" s="58">
        <f t="shared" si="6"/>
        <v>559</v>
      </c>
      <c r="N16" s="17">
        <f t="shared" si="7"/>
        <v>0</v>
      </c>
      <c r="O16" s="18">
        <f t="shared" si="8"/>
        <v>0</v>
      </c>
    </row>
    <row r="17" spans="1:15" ht="30.75" customHeight="1">
      <c r="A17" s="12">
        <v>8</v>
      </c>
      <c r="B17" s="59" t="s">
        <v>46</v>
      </c>
      <c r="C17" s="60" t="s">
        <v>19</v>
      </c>
      <c r="D17" s="70">
        <v>65</v>
      </c>
      <c r="E17" s="56"/>
      <c r="F17" s="57"/>
      <c r="G17" s="16">
        <f>E17*F17+E17</f>
        <v>0</v>
      </c>
      <c r="H17" s="17">
        <f t="shared" si="1"/>
        <v>0</v>
      </c>
      <c r="I17" s="18">
        <f t="shared" si="2"/>
        <v>0</v>
      </c>
      <c r="J17" s="58">
        <f t="shared" si="3"/>
        <v>20</v>
      </c>
      <c r="K17" s="17">
        <f t="shared" si="4"/>
        <v>0</v>
      </c>
      <c r="L17" s="18">
        <f t="shared" si="5"/>
        <v>0</v>
      </c>
      <c r="M17" s="58">
        <f t="shared" si="6"/>
        <v>85</v>
      </c>
      <c r="N17" s="17">
        <f t="shared" si="7"/>
        <v>0</v>
      </c>
      <c r="O17" s="18">
        <f t="shared" si="8"/>
        <v>0</v>
      </c>
    </row>
    <row r="18" spans="1:15" ht="30.75" customHeight="1">
      <c r="A18" s="12">
        <v>9</v>
      </c>
      <c r="B18" s="59" t="s">
        <v>31</v>
      </c>
      <c r="C18" s="60" t="s">
        <v>19</v>
      </c>
      <c r="D18" s="70">
        <v>5658</v>
      </c>
      <c r="E18" s="56"/>
      <c r="F18" s="57"/>
      <c r="G18" s="16">
        <f t="shared" si="0"/>
        <v>0</v>
      </c>
      <c r="H18" s="17">
        <f t="shared" si="1"/>
        <v>0</v>
      </c>
      <c r="I18" s="18">
        <f t="shared" si="2"/>
        <v>0</v>
      </c>
      <c r="J18" s="58">
        <f t="shared" si="3"/>
        <v>1698</v>
      </c>
      <c r="K18" s="17">
        <f t="shared" si="4"/>
        <v>0</v>
      </c>
      <c r="L18" s="18">
        <f t="shared" si="5"/>
        <v>0</v>
      </c>
      <c r="M18" s="58">
        <f t="shared" si="6"/>
        <v>7356</v>
      </c>
      <c r="N18" s="17">
        <f t="shared" si="7"/>
        <v>0</v>
      </c>
      <c r="O18" s="18">
        <f t="shared" si="8"/>
        <v>0</v>
      </c>
    </row>
    <row r="19" spans="1:15" ht="30.75" customHeight="1">
      <c r="A19" s="12">
        <v>10</v>
      </c>
      <c r="B19" s="59" t="s">
        <v>32</v>
      </c>
      <c r="C19" s="60" t="s">
        <v>19</v>
      </c>
      <c r="D19" s="70">
        <v>284</v>
      </c>
      <c r="E19" s="56"/>
      <c r="F19" s="57"/>
      <c r="G19" s="16">
        <f>E19*F19+E19</f>
        <v>0</v>
      </c>
      <c r="H19" s="17">
        <f t="shared" si="1"/>
        <v>0</v>
      </c>
      <c r="I19" s="18">
        <f>H19*F19+H19</f>
        <v>0</v>
      </c>
      <c r="J19" s="58">
        <f t="shared" si="3"/>
        <v>86</v>
      </c>
      <c r="K19" s="17">
        <f t="shared" si="4"/>
        <v>0</v>
      </c>
      <c r="L19" s="18">
        <f>K19*F19+K19</f>
        <v>0</v>
      </c>
      <c r="M19" s="58">
        <f t="shared" si="6"/>
        <v>370</v>
      </c>
      <c r="N19" s="17">
        <f t="shared" si="7"/>
        <v>0</v>
      </c>
      <c r="O19" s="18">
        <f>N19*F19+N19</f>
        <v>0</v>
      </c>
    </row>
    <row r="20" spans="1:15" ht="30.75" customHeight="1">
      <c r="A20" s="12">
        <v>11</v>
      </c>
      <c r="B20" s="59" t="s">
        <v>33</v>
      </c>
      <c r="C20" s="60" t="s">
        <v>19</v>
      </c>
      <c r="D20" s="70">
        <v>286</v>
      </c>
      <c r="E20" s="56"/>
      <c r="F20" s="57"/>
      <c r="G20" s="16">
        <f t="shared" si="0"/>
        <v>0</v>
      </c>
      <c r="H20" s="17">
        <f t="shared" si="1"/>
        <v>0</v>
      </c>
      <c r="I20" s="18">
        <f t="shared" si="2"/>
        <v>0</v>
      </c>
      <c r="J20" s="58">
        <f t="shared" si="3"/>
        <v>86</v>
      </c>
      <c r="K20" s="17">
        <f t="shared" si="4"/>
        <v>0</v>
      </c>
      <c r="L20" s="18">
        <f t="shared" si="5"/>
        <v>0</v>
      </c>
      <c r="M20" s="58">
        <f t="shared" si="6"/>
        <v>372</v>
      </c>
      <c r="N20" s="17">
        <f t="shared" si="7"/>
        <v>0</v>
      </c>
      <c r="O20" s="18">
        <f t="shared" si="8"/>
        <v>0</v>
      </c>
    </row>
    <row r="21" spans="1:15" ht="30.75" customHeight="1">
      <c r="A21" s="12">
        <v>12</v>
      </c>
      <c r="B21" s="59" t="s">
        <v>34</v>
      </c>
      <c r="C21" s="60" t="s">
        <v>19</v>
      </c>
      <c r="D21" s="70">
        <v>5687</v>
      </c>
      <c r="E21" s="56"/>
      <c r="F21" s="57"/>
      <c r="G21" s="16">
        <f t="shared" ref="G21:G28" si="9">E21*F21+E21</f>
        <v>0</v>
      </c>
      <c r="H21" s="17">
        <f t="shared" si="1"/>
        <v>0</v>
      </c>
      <c r="I21" s="18">
        <f t="shared" ref="I21:I28" si="10">H21*F21+H21</f>
        <v>0</v>
      </c>
      <c r="J21" s="58">
        <f t="shared" si="3"/>
        <v>1707</v>
      </c>
      <c r="K21" s="17">
        <f t="shared" si="4"/>
        <v>0</v>
      </c>
      <c r="L21" s="18">
        <f t="shared" ref="L21:L28" si="11">K21*F21+K21</f>
        <v>0</v>
      </c>
      <c r="M21" s="58">
        <f t="shared" si="6"/>
        <v>7394</v>
      </c>
      <c r="N21" s="17">
        <f t="shared" si="7"/>
        <v>0</v>
      </c>
      <c r="O21" s="18">
        <f t="shared" ref="O21:O28" si="12">N21*F21+N21</f>
        <v>0</v>
      </c>
    </row>
    <row r="22" spans="1:15" ht="30.75" customHeight="1">
      <c r="A22" s="12">
        <v>13</v>
      </c>
      <c r="B22" s="59" t="s">
        <v>35</v>
      </c>
      <c r="C22" s="60" t="s">
        <v>19</v>
      </c>
      <c r="D22" s="70">
        <v>16</v>
      </c>
      <c r="E22" s="56"/>
      <c r="F22" s="57"/>
      <c r="G22" s="16">
        <f t="shared" si="9"/>
        <v>0</v>
      </c>
      <c r="H22" s="17">
        <f t="shared" si="1"/>
        <v>0</v>
      </c>
      <c r="I22" s="18">
        <f t="shared" si="10"/>
        <v>0</v>
      </c>
      <c r="J22" s="58">
        <f t="shared" si="3"/>
        <v>5</v>
      </c>
      <c r="K22" s="17">
        <f t="shared" si="4"/>
        <v>0</v>
      </c>
      <c r="L22" s="18">
        <f t="shared" si="11"/>
        <v>0</v>
      </c>
      <c r="M22" s="58">
        <f t="shared" si="6"/>
        <v>21</v>
      </c>
      <c r="N22" s="17">
        <f t="shared" si="7"/>
        <v>0</v>
      </c>
      <c r="O22" s="18">
        <f t="shared" si="12"/>
        <v>0</v>
      </c>
    </row>
    <row r="23" spans="1:15" ht="30.75" customHeight="1">
      <c r="A23" s="12">
        <v>14</v>
      </c>
      <c r="B23" s="59" t="s">
        <v>47</v>
      </c>
      <c r="C23" s="60" t="s">
        <v>19</v>
      </c>
      <c r="D23" s="70">
        <v>104</v>
      </c>
      <c r="E23" s="56"/>
      <c r="F23" s="57"/>
      <c r="G23" s="16">
        <f t="shared" si="9"/>
        <v>0</v>
      </c>
      <c r="H23" s="17">
        <f t="shared" si="1"/>
        <v>0</v>
      </c>
      <c r="I23" s="18">
        <f t="shared" si="10"/>
        <v>0</v>
      </c>
      <c r="J23" s="58">
        <f t="shared" si="3"/>
        <v>32</v>
      </c>
      <c r="K23" s="17">
        <f t="shared" si="4"/>
        <v>0</v>
      </c>
      <c r="L23" s="18">
        <f t="shared" si="11"/>
        <v>0</v>
      </c>
      <c r="M23" s="58">
        <f t="shared" si="6"/>
        <v>136</v>
      </c>
      <c r="N23" s="17">
        <f t="shared" si="7"/>
        <v>0</v>
      </c>
      <c r="O23" s="18">
        <f t="shared" si="12"/>
        <v>0</v>
      </c>
    </row>
    <row r="24" spans="1:15" ht="30.75" customHeight="1">
      <c r="A24" s="12">
        <v>15</v>
      </c>
      <c r="B24" s="59" t="s">
        <v>52</v>
      </c>
      <c r="C24" s="60" t="s">
        <v>19</v>
      </c>
      <c r="D24" s="70">
        <v>104</v>
      </c>
      <c r="E24" s="56"/>
      <c r="F24" s="57"/>
      <c r="G24" s="16">
        <f t="shared" si="9"/>
        <v>0</v>
      </c>
      <c r="H24" s="17">
        <f t="shared" si="1"/>
        <v>0</v>
      </c>
      <c r="I24" s="18">
        <f t="shared" si="10"/>
        <v>0</v>
      </c>
      <c r="J24" s="58">
        <f t="shared" si="3"/>
        <v>32</v>
      </c>
      <c r="K24" s="17">
        <f t="shared" si="4"/>
        <v>0</v>
      </c>
      <c r="L24" s="18">
        <f t="shared" si="11"/>
        <v>0</v>
      </c>
      <c r="M24" s="58">
        <f t="shared" si="6"/>
        <v>136</v>
      </c>
      <c r="N24" s="17">
        <f t="shared" si="7"/>
        <v>0</v>
      </c>
      <c r="O24" s="18">
        <f t="shared" si="12"/>
        <v>0</v>
      </c>
    </row>
    <row r="25" spans="1:15" ht="30.75" customHeight="1">
      <c r="A25" s="12">
        <v>16</v>
      </c>
      <c r="B25" s="59" t="s">
        <v>53</v>
      </c>
      <c r="C25" s="60" t="s">
        <v>19</v>
      </c>
      <c r="D25" s="70">
        <v>104</v>
      </c>
      <c r="E25" s="56"/>
      <c r="F25" s="57"/>
      <c r="G25" s="16">
        <f t="shared" si="9"/>
        <v>0</v>
      </c>
      <c r="H25" s="17">
        <f t="shared" si="1"/>
        <v>0</v>
      </c>
      <c r="I25" s="18">
        <f t="shared" si="10"/>
        <v>0</v>
      </c>
      <c r="J25" s="58">
        <f t="shared" si="3"/>
        <v>32</v>
      </c>
      <c r="K25" s="17">
        <f t="shared" si="4"/>
        <v>0</v>
      </c>
      <c r="L25" s="18">
        <f t="shared" si="11"/>
        <v>0</v>
      </c>
      <c r="M25" s="58">
        <f t="shared" si="6"/>
        <v>136</v>
      </c>
      <c r="N25" s="17">
        <f t="shared" si="7"/>
        <v>0</v>
      </c>
      <c r="O25" s="18">
        <f t="shared" si="12"/>
        <v>0</v>
      </c>
    </row>
    <row r="26" spans="1:15" ht="30.75" customHeight="1">
      <c r="A26" s="12">
        <v>17</v>
      </c>
      <c r="B26" s="59" t="s">
        <v>48</v>
      </c>
      <c r="C26" s="60" t="s">
        <v>19</v>
      </c>
      <c r="D26" s="70">
        <v>44</v>
      </c>
      <c r="E26" s="56"/>
      <c r="F26" s="57"/>
      <c r="G26" s="16">
        <f t="shared" si="9"/>
        <v>0</v>
      </c>
      <c r="H26" s="17">
        <f t="shared" si="1"/>
        <v>0</v>
      </c>
      <c r="I26" s="18">
        <f t="shared" si="10"/>
        <v>0</v>
      </c>
      <c r="J26" s="58">
        <f t="shared" si="3"/>
        <v>14</v>
      </c>
      <c r="K26" s="17">
        <f t="shared" si="4"/>
        <v>0</v>
      </c>
      <c r="L26" s="18">
        <f t="shared" si="11"/>
        <v>0</v>
      </c>
      <c r="M26" s="58">
        <f t="shared" si="6"/>
        <v>58</v>
      </c>
      <c r="N26" s="17">
        <f t="shared" si="7"/>
        <v>0</v>
      </c>
      <c r="O26" s="18">
        <f t="shared" si="12"/>
        <v>0</v>
      </c>
    </row>
    <row r="27" spans="1:15" ht="30.75" customHeight="1">
      <c r="A27" s="12">
        <v>18</v>
      </c>
      <c r="B27" s="59" t="s">
        <v>54</v>
      </c>
      <c r="C27" s="60" t="s">
        <v>19</v>
      </c>
      <c r="D27" s="70">
        <v>135</v>
      </c>
      <c r="E27" s="56"/>
      <c r="F27" s="57"/>
      <c r="G27" s="16">
        <f t="shared" si="9"/>
        <v>0</v>
      </c>
      <c r="H27" s="17">
        <f t="shared" si="1"/>
        <v>0</v>
      </c>
      <c r="I27" s="18">
        <f t="shared" si="10"/>
        <v>0</v>
      </c>
      <c r="J27" s="58">
        <f t="shared" si="3"/>
        <v>41</v>
      </c>
      <c r="K27" s="17">
        <f t="shared" si="4"/>
        <v>0</v>
      </c>
      <c r="L27" s="18">
        <f t="shared" si="11"/>
        <v>0</v>
      </c>
      <c r="M27" s="58">
        <f t="shared" si="6"/>
        <v>176</v>
      </c>
      <c r="N27" s="17">
        <f t="shared" si="7"/>
        <v>0</v>
      </c>
      <c r="O27" s="18">
        <f t="shared" si="12"/>
        <v>0</v>
      </c>
    </row>
    <row r="28" spans="1:15" ht="30.75" customHeight="1">
      <c r="A28" s="12">
        <v>19</v>
      </c>
      <c r="B28" s="59" t="s">
        <v>49</v>
      </c>
      <c r="C28" s="60" t="s">
        <v>19</v>
      </c>
      <c r="D28" s="70">
        <v>136</v>
      </c>
      <c r="E28" s="56"/>
      <c r="F28" s="57"/>
      <c r="G28" s="16">
        <f t="shared" si="9"/>
        <v>0</v>
      </c>
      <c r="H28" s="17">
        <f t="shared" si="1"/>
        <v>0</v>
      </c>
      <c r="I28" s="18">
        <f t="shared" si="10"/>
        <v>0</v>
      </c>
      <c r="J28" s="58">
        <f t="shared" si="3"/>
        <v>41</v>
      </c>
      <c r="K28" s="17">
        <f t="shared" si="4"/>
        <v>0</v>
      </c>
      <c r="L28" s="18">
        <f t="shared" si="11"/>
        <v>0</v>
      </c>
      <c r="M28" s="58">
        <f t="shared" si="6"/>
        <v>177</v>
      </c>
      <c r="N28" s="17">
        <f t="shared" si="7"/>
        <v>0</v>
      </c>
      <c r="O28" s="18">
        <f t="shared" si="12"/>
        <v>0</v>
      </c>
    </row>
    <row r="29" spans="1:15" ht="30.75" customHeight="1" thickBot="1">
      <c r="A29" s="12">
        <v>20</v>
      </c>
      <c r="B29" s="59" t="s">
        <v>36</v>
      </c>
      <c r="C29" s="61" t="s">
        <v>19</v>
      </c>
      <c r="D29" s="70">
        <v>72</v>
      </c>
      <c r="E29" s="56"/>
      <c r="F29" s="57"/>
      <c r="G29" s="16">
        <f t="shared" si="0"/>
        <v>0</v>
      </c>
      <c r="H29" s="17">
        <f t="shared" ref="H29" si="13">D29*E29</f>
        <v>0</v>
      </c>
      <c r="I29" s="18">
        <f t="shared" si="2"/>
        <v>0</v>
      </c>
      <c r="J29" s="58">
        <f t="shared" si="3"/>
        <v>22</v>
      </c>
      <c r="K29" s="17">
        <f t="shared" ref="K29" si="14">J29*E29</f>
        <v>0</v>
      </c>
      <c r="L29" s="18">
        <f t="shared" si="5"/>
        <v>0</v>
      </c>
      <c r="M29" s="58">
        <f t="shared" ref="M29" si="15">D29+J29</f>
        <v>94</v>
      </c>
      <c r="N29" s="17">
        <f t="shared" ref="N29" si="16">M29*E29</f>
        <v>0</v>
      </c>
      <c r="O29" s="18">
        <f t="shared" si="8"/>
        <v>0</v>
      </c>
    </row>
    <row r="30" spans="1:15" ht="36" customHeight="1" thickBot="1">
      <c r="A30" s="19"/>
      <c r="B30" s="51"/>
      <c r="C30" s="19"/>
      <c r="D30" s="43"/>
      <c r="E30" s="43"/>
      <c r="F30" s="20"/>
      <c r="G30" s="20"/>
      <c r="H30" s="93" t="s">
        <v>3</v>
      </c>
      <c r="I30" s="94"/>
      <c r="J30" s="21"/>
      <c r="K30" s="97" t="s">
        <v>4</v>
      </c>
      <c r="L30" s="98"/>
      <c r="M30" s="21"/>
      <c r="N30" s="99" t="s">
        <v>5</v>
      </c>
      <c r="O30" s="100"/>
    </row>
    <row r="31" spans="1:15" ht="24.9" customHeight="1" thickBot="1">
      <c r="A31" s="91" t="s">
        <v>37</v>
      </c>
      <c r="B31" s="92"/>
      <c r="C31" s="92"/>
      <c r="D31" s="92"/>
      <c r="E31" s="92"/>
      <c r="F31" s="92"/>
      <c r="G31" s="92"/>
      <c r="H31" s="22"/>
      <c r="I31" s="23">
        <f>SUM(I10:I29)</f>
        <v>0</v>
      </c>
      <c r="J31" s="21"/>
      <c r="K31" s="24"/>
      <c r="L31" s="25">
        <f>SUM(L10:L29)</f>
        <v>0</v>
      </c>
      <c r="M31" s="21"/>
      <c r="N31" s="24"/>
      <c r="O31" s="26">
        <f>SUM(O10:O29)</f>
        <v>0</v>
      </c>
    </row>
    <row r="32" spans="1:15" ht="24.9" customHeight="1" thickBot="1">
      <c r="A32" s="87" t="s">
        <v>38</v>
      </c>
      <c r="B32" s="88"/>
      <c r="C32" s="88"/>
      <c r="D32" s="88"/>
      <c r="E32" s="88"/>
      <c r="F32" s="88"/>
      <c r="G32" s="88"/>
      <c r="H32" s="23">
        <f>SUM(H10:H29)</f>
        <v>0</v>
      </c>
      <c r="I32" s="27"/>
      <c r="J32" s="21"/>
      <c r="K32" s="28">
        <f>SUM(K10:K29)</f>
        <v>0</v>
      </c>
      <c r="L32" s="29"/>
      <c r="M32" s="21"/>
      <c r="N32" s="30">
        <f>SUM(N10:N29)</f>
        <v>0</v>
      </c>
      <c r="O32" s="29"/>
    </row>
    <row r="33" spans="1:15" ht="24.9" customHeight="1" thickBot="1">
      <c r="A33" s="89" t="s">
        <v>39</v>
      </c>
      <c r="B33" s="90"/>
      <c r="C33" s="90"/>
      <c r="D33" s="90"/>
      <c r="E33" s="90"/>
      <c r="F33" s="90"/>
      <c r="G33" s="90"/>
      <c r="H33" s="23">
        <f>I31-H32</f>
        <v>0</v>
      </c>
      <c r="I33" s="31"/>
      <c r="J33" s="21"/>
      <c r="K33" s="28">
        <f>L31-K32</f>
        <v>0</v>
      </c>
      <c r="L33" s="29"/>
      <c r="M33" s="21"/>
      <c r="N33" s="30">
        <f>O31-N32</f>
        <v>0</v>
      </c>
      <c r="O33" s="29"/>
    </row>
    <row r="34" spans="1:15" ht="13.2">
      <c r="A34" s="37"/>
      <c r="B34" s="52"/>
      <c r="C34" s="37"/>
      <c r="D34" s="43"/>
      <c r="E34" s="43"/>
      <c r="F34" s="37"/>
      <c r="G34" s="37"/>
      <c r="H34" s="37"/>
      <c r="I34" s="37"/>
      <c r="J34" s="38"/>
      <c r="K34" s="38"/>
      <c r="L34" s="39"/>
      <c r="M34" s="38"/>
      <c r="N34" s="38"/>
      <c r="O34" s="39"/>
    </row>
    <row r="35" spans="1:15" ht="78.75" customHeight="1">
      <c r="A35" s="40"/>
      <c r="B35" s="54"/>
      <c r="C35" s="40"/>
      <c r="D35" s="46"/>
      <c r="E35" s="46"/>
      <c r="F35" s="40"/>
      <c r="G35" s="40"/>
      <c r="H35" s="40"/>
      <c r="I35" s="40"/>
      <c r="J35" s="96" t="s">
        <v>25</v>
      </c>
      <c r="K35" s="96"/>
      <c r="L35" s="96"/>
      <c r="M35" s="96"/>
      <c r="N35" s="96"/>
      <c r="O35" s="40"/>
    </row>
    <row r="36" spans="1:15" ht="19.5" customHeight="1">
      <c r="A36" s="32"/>
      <c r="B36" s="102" t="s">
        <v>41</v>
      </c>
      <c r="C36" s="102"/>
      <c r="D36" s="102"/>
      <c r="E36" s="102"/>
      <c r="F36" s="102"/>
      <c r="G36" s="102"/>
      <c r="H36" s="102"/>
      <c r="I36" s="32"/>
      <c r="J36" s="101"/>
      <c r="K36" s="101"/>
      <c r="L36" s="101"/>
      <c r="M36" s="101"/>
      <c r="N36" s="101"/>
      <c r="O36" s="32"/>
    </row>
    <row r="37" spans="1:15" ht="17.25" customHeight="1">
      <c r="A37" s="32"/>
      <c r="B37" s="95" t="s">
        <v>42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32"/>
    </row>
    <row r="38" spans="1:15" ht="13.2">
      <c r="A38" s="32"/>
      <c r="B38" s="53"/>
      <c r="C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3.2">
      <c r="A39" s="32"/>
      <c r="B39" s="53"/>
      <c r="C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</sheetData>
  <mergeCells count="22">
    <mergeCell ref="A32:G32"/>
    <mergeCell ref="A33:G33"/>
    <mergeCell ref="A31:G31"/>
    <mergeCell ref="H30:I30"/>
    <mergeCell ref="B37:N37"/>
    <mergeCell ref="J35:N35"/>
    <mergeCell ref="K30:L30"/>
    <mergeCell ref="N30:O30"/>
    <mergeCell ref="J36:N36"/>
    <mergeCell ref="B36:H36"/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453CC7E-19A2-4686-B075-380AD11FBB4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2024-10-08T10:51:41Z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10.100.125.35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