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5540" windowHeight="1051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45" i="1" l="1"/>
  <c r="E46" i="1"/>
  <c r="E19" i="1"/>
  <c r="E21" i="1" l="1"/>
  <c r="E20" i="1"/>
  <c r="E22" i="1" l="1"/>
  <c r="E33" i="1"/>
  <c r="E32" i="1"/>
  <c r="E31" i="1"/>
  <c r="E30" i="1"/>
  <c r="E29" i="1"/>
  <c r="E28" i="1"/>
  <c r="E27" i="1"/>
  <c r="E26" i="1"/>
  <c r="E25" i="1"/>
  <c r="E24" i="1"/>
  <c r="E48" i="1" l="1"/>
  <c r="E47" i="1"/>
  <c r="E34" i="1" l="1"/>
  <c r="E23" i="1" l="1"/>
  <c r="E35" i="1"/>
  <c r="E36" i="1" l="1"/>
  <c r="E37" i="1" l="1"/>
  <c r="E44" i="1"/>
</calcChain>
</file>

<file path=xl/sharedStrings.xml><?xml version="1.0" encoding="utf-8"?>
<sst xmlns="http://schemas.openxmlformats.org/spreadsheetml/2006/main" count="96" uniqueCount="55">
  <si>
    <t>LP</t>
  </si>
  <si>
    <t>OPIS ROBÓT</t>
  </si>
  <si>
    <t>JM</t>
  </si>
  <si>
    <t>ILOŚĆ</t>
  </si>
  <si>
    <t>mb</t>
  </si>
  <si>
    <t>kpl</t>
  </si>
  <si>
    <t>Zabezpieczenie, oznakowanie granic terenu za pomocą tablic ostrzegawczych i wygrodzeń uniemożliwających dostęp osób postronnych na teren prowadzonych robót</t>
  </si>
  <si>
    <t>Wywóz i utylizacja materiałów powstałych w trakcie wykonywania robót, stanowią własność Wykonawcy</t>
  </si>
  <si>
    <t>szt</t>
  </si>
  <si>
    <t>Demontaż uszkodzonych płyt granitowych ~168x35x3 cm - stopnica</t>
  </si>
  <si>
    <t>Demontaż uszkodzonych płyt granitowych ~168x12x2 cm - podstopnica</t>
  </si>
  <si>
    <t>Demontaż uszkodzonych płyt granitowych ~35x2/18x2 cm - policzek</t>
  </si>
  <si>
    <r>
      <t>m</t>
    </r>
    <r>
      <rPr>
        <vertAlign val="superscript"/>
        <sz val="12"/>
        <rFont val="Times New Roman"/>
        <family val="1"/>
        <charset val="238"/>
      </rPr>
      <t>2</t>
    </r>
  </si>
  <si>
    <t>Przygotowanie podłoża pod montaż okładzin schodów - podstopnica</t>
  </si>
  <si>
    <t>Przygotowanie podłoża pod montaż okładzin schodów - policzek</t>
  </si>
  <si>
    <t>Przygotowanie podłoża pod montaż okładzin schodów - stopnica</t>
  </si>
  <si>
    <t>Demontaż płyt z piaskowca wraz z przygotowaniem podłoża pod montaż nowych płyt</t>
  </si>
  <si>
    <t xml:space="preserve">Wykonanie naprawy podstaw tralek w systemie PCC wraz wyprofilowaniem kampinosu </t>
  </si>
  <si>
    <t>Przygotowanie podłoża pod montaż okładzin schodów - spocznik</t>
  </si>
  <si>
    <t>Usunięcie odspajających elementów z podstawy tralek z jednoczesnym  usunięciem istniejących warstw wierzchnich do czystego betonu i przygotowaniem do naprawy w systemie PCC</t>
  </si>
  <si>
    <t>Usunięcie odspajających elementów z poręczy z jednoczesnym usunięciem istniejących warstw wierzchnich do czystego betonu wraz z uzupełnieniem ubytków w systemie PCC</t>
  </si>
  <si>
    <t>Usunięcie odspajających elementów z tralek z jednoczesnym usunięciem istniejących warstw wierzchnich do czystego betonu wraz z uzupełnieniem ubytków w systemie PCC</t>
  </si>
  <si>
    <t>Usunięcie odspajających elementów z słupków z jednoczesnym usunięciem istniejących warstw wierzchnich do czystego betonu wraz z uzupełnieniem ubytków w systemie PCC</t>
  </si>
  <si>
    <t>Dostawa i montaż płyt z piaskowca wraz z wykończeniem o wysokości 40cm, szerokości ~65 / ~80 / ~115 cm, grubość 3/4cm (dostosować do istniejących płyt), faktura groszkowa, obramówka szlifowana z nacięciami, kolorystyka dostosować do istniejących płyt</t>
  </si>
  <si>
    <t>Dostawa i montaż nowych płyt granitowych ~168x35x3 cm wraz wykończeniem i wypełnieniem szczelin elastyczną masą dylatacyjną, kolorystyka i struktura dostosować do istniejących stopnic</t>
  </si>
  <si>
    <t>Dostawa i montaż nowych płyt granitowych ~168x12x2 cm wraz wykończeniem i wypełnieniem szczelin elastyczną masą dylatacyjną, kolorystyka i struktura dostosować do istniejących podstopnic</t>
  </si>
  <si>
    <t>Dostawa i montaż nowych płyt granitowych ~35x2/18x2 cm wraz wykończeniem i wypełnieniem szczelin elastyczną masą dylatacyjną, kolorystyka i struktura dostosować do istniejących policzek</t>
  </si>
  <si>
    <t>Montaż wcześniej zdemontowanych płyt granitowych ~168x35x3 cm wraz wykończeniem i wypełnieniem szczelin elastyczną masą dylatacyjną</t>
  </si>
  <si>
    <t>Montaż wcześniej zdemontowanych płyt granitowych ~35x2/18x2 cm wraz wykończeniem i wypełnieniem szczelin elastyczną masą dylatacyjną</t>
  </si>
  <si>
    <t>Montaż wcześniej zdemontowanych płyt granitowych ~30x30x3 cm wraz wykończeniem i wypełnieniem szczelin elastyczną masą dylatacyjną</t>
  </si>
  <si>
    <t>Demontaż uszkodzonych płyt granitowych ~130x35x3 cm - stopnica</t>
  </si>
  <si>
    <t>Demontaż uszkodzonych płyt granitowych ~130x12x2 cm - podstopnica</t>
  </si>
  <si>
    <t>Demontaż uszkodzonych płyt granitowych ~30x30x3 cm - spocznik</t>
  </si>
  <si>
    <t>Dostawa i montaż nowych płyt granitowych ~130x35x3 cm wraz wykończeniem i wypełnieniem szczelin elastyczną masą dylatacyjną, kolorystyka i struktura dostosować do istniejących stopnic</t>
  </si>
  <si>
    <t>Dostawa i montaż nowych płyt granitowych ~130x12x2 cm wraz wykończeniem i wypełnieniem szczelin elastyczną masą dylatacyjną, kolorystyka i struktura dostosować do istniejących podstopnic</t>
  </si>
  <si>
    <t>Montaż wcześniej zdemontowanych płyt granitowych ~130x35x3 cm wraz wykończeniem i wypełnieniem szczelin elastyczną masą dylatacyjną</t>
  </si>
  <si>
    <t>Demontaż płyt granitowych wraz z przygotowaniem do ponownego montażu ~168x35x3 cm - stopnica</t>
  </si>
  <si>
    <t>Demontaż płyt granitowych wraz z przygotowaniem do ponownego montażu ~130x35x3 cm - stopnica</t>
  </si>
  <si>
    <t>Demontaż płyt granitowych wraz z przygotowaniem do ponownego montażu ~168x12x2 cm - podstopnica</t>
  </si>
  <si>
    <t>Demontaż płyt granitowych wraz z przygotowaniem do ponownego montażu ~130x12x2 cm - podstopnica</t>
  </si>
  <si>
    <t>Demontaż płyt granitowych wraz z przygotowaniem do ponownego montażu ~35x2/18x2 cm - policzek</t>
  </si>
  <si>
    <t>Demontaż płyt granitowych wraz z przygotowaniem do ponownego montażu ~30x30x3 cm - spocznik</t>
  </si>
  <si>
    <t>Naprawa dylatacji przy poręczy / słupek o długości ~ 0,4m, demontaż elementów istniejącej dylatacji wraz przygotowanie pod nowy montaż dylatacji, wypełnienie dolnej części szczeliny sznurem uszczelniającym, wykończenie elastyczną masą uszczelniająca</t>
  </si>
  <si>
    <t>Dostawa i montaż nowych płyt granitowych ~30x30x3 cm wraz wykończeniem i wypełnieniem szczelin elastyczną masą dylatacyjną, kolorystyka i struktura dostosować do istniejących spoczników</t>
  </si>
  <si>
    <t>Naprawa dylatacji konstrukcyjnej (budynek / schody) o długości ~1,3m, demontaż elementów istniejącej dylatacji wraz przygotowaniem pod nowy montaż dylatacji, wypełnienie dolnej części szczeliny sznurem uszczelniającym, wykończenie masą zalewową uszczelniająca</t>
  </si>
  <si>
    <t>Przygotowanie płyt piaskowca pod ponowny montaż wraz z montażem przy ościeżnicy drzwiowej, szerokość płyt ~20cm, materiał znajduje się na obiekcie</t>
  </si>
  <si>
    <t>Montaż wcześniej zdemontowanych płyt granitowych ~168x12x2 cm wraz wykończeniem i wypełnieniem szczelin elastyczną masą dylatacyjną</t>
  </si>
  <si>
    <t>Montaż wcześniej zdemontowanych płyt granitowych ~130x12x2 cm wraz wykończeniem i wypełnieniem szczelin elastyczną masą dylatacyjną</t>
  </si>
  <si>
    <t>Montaż tynku cienkowarstwowego, struktura "baranek" 1,5mm, kolor: biały wraz z przygotowaniem podłoża i wykonania dylatacji o długości ~1,4m sznurem uszczelniającym z wypełnieniem elastyczną masą uszczelniającą, wykończoną listwą dylatacyjną do tynków cienkowarstwowych</t>
  </si>
  <si>
    <t>Dostawa i montaż listwy maskującej drewnianej ~100x30mm ( szerokość listwy dostosować do zakrycia dylatacji), krawędź 1x zaokrąglona, powierzchnia gładka, zaimpregnowana przed czynnikami biologicznymi, kolor zgodny z stolarką drzwiową</t>
  </si>
  <si>
    <t>Podkład i dwukrotne malowanie elementów poręczy, tralek, słupów i podstaw pod tralki, farbą do elewacji: elastyczna, wodoszczelna, jednocześnie umożliwiająca ujście pary wodnej przez powłokę farby, umożliwiająca mostkowanie pęknięć. Elastyczność &gt; 400%, odporna na warunki atmosferyczne, kolor zgodny z istniejącym</t>
  </si>
  <si>
    <t>Koszty związane z pełnieniem funkcji kierownika budowy oraz kosztów związanych z obsługą inwestycji</t>
  </si>
  <si>
    <t>„Modernizacja budynków Urzędu Miasta Krosna” – budynek Urzędu Stanu Cywilnego 
przy ul. Prochownia 4</t>
  </si>
  <si>
    <t>Demontaż podstawy tralki wraz przygotowaniem pod montaż nowego elementu, dostawa nowego elementu o parametrach zgodnych z istniejącymi elementami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</si>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</sst>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9"/>
  <sheetViews>
    <sheetView tabSelected="1" zoomScale="90" zoomScaleNormal="90" workbookViewId="0">
      <selection activeCell="I7" sqref="I7"/>
    </sheetView>
  </sheetViews>
  <sheetFormatPr defaultRowHeight="15.75" x14ac:dyDescent="0.25"/>
  <cols>
    <col min="1" max="1" width="9.140625" style="1"/>
    <col min="2" max="2" width="4.5703125" style="5" customWidth="1"/>
    <col min="3" max="3" width="68.42578125" style="1" customWidth="1"/>
    <col min="4" max="5" width="9.140625" style="5"/>
    <col min="6" max="16384" width="9.140625" style="1"/>
  </cols>
  <sheetData>
    <row r="2" spans="2:5" ht="18.75" customHeight="1" x14ac:dyDescent="0.25">
      <c r="B2" s="13" t="s">
        <v>54</v>
      </c>
      <c r="C2" s="13"/>
      <c r="D2" s="13"/>
      <c r="E2" s="13"/>
    </row>
    <row r="3" spans="2:5" ht="9" customHeight="1" x14ac:dyDescent="0.25">
      <c r="C3" s="5"/>
    </row>
    <row r="4" spans="2:5" ht="50.25" customHeight="1" x14ac:dyDescent="0.25">
      <c r="B4" s="14" t="s">
        <v>52</v>
      </c>
      <c r="C4" s="14"/>
      <c r="D4" s="14"/>
      <c r="E4" s="14"/>
    </row>
    <row r="5" spans="2:5" ht="8.25" customHeight="1" x14ac:dyDescent="0.25">
      <c r="B5" s="6"/>
      <c r="C5" s="2"/>
      <c r="D5" s="6"/>
      <c r="E5" s="6"/>
    </row>
    <row r="6" spans="2:5" x14ac:dyDescent="0.25">
      <c r="B6" s="7" t="s">
        <v>0</v>
      </c>
      <c r="C6" s="3" t="s">
        <v>1</v>
      </c>
      <c r="D6" s="7" t="s">
        <v>2</v>
      </c>
      <c r="E6" s="7" t="s">
        <v>3</v>
      </c>
    </row>
    <row r="7" spans="2:5" ht="47.25" x14ac:dyDescent="0.25">
      <c r="B7" s="11">
        <v>1</v>
      </c>
      <c r="C7" s="4" t="s">
        <v>6</v>
      </c>
      <c r="D7" s="8" t="s">
        <v>5</v>
      </c>
      <c r="E7" s="9">
        <v>1</v>
      </c>
    </row>
    <row r="8" spans="2:5" x14ac:dyDescent="0.25">
      <c r="B8" s="11">
        <v>2</v>
      </c>
      <c r="C8" s="4" t="s">
        <v>9</v>
      </c>
      <c r="D8" s="8" t="s">
        <v>8</v>
      </c>
      <c r="E8" s="9">
        <v>15</v>
      </c>
    </row>
    <row r="9" spans="2:5" x14ac:dyDescent="0.25">
      <c r="B9" s="11">
        <v>3</v>
      </c>
      <c r="C9" s="4" t="s">
        <v>30</v>
      </c>
      <c r="D9" s="8" t="s">
        <v>8</v>
      </c>
      <c r="E9" s="9">
        <v>3</v>
      </c>
    </row>
    <row r="10" spans="2:5" x14ac:dyDescent="0.25">
      <c r="B10" s="11">
        <v>4</v>
      </c>
      <c r="C10" s="4" t="s">
        <v>10</v>
      </c>
      <c r="D10" s="8" t="s">
        <v>8</v>
      </c>
      <c r="E10" s="9">
        <v>15</v>
      </c>
    </row>
    <row r="11" spans="2:5" x14ac:dyDescent="0.25">
      <c r="B11" s="11">
        <v>5</v>
      </c>
      <c r="C11" s="4" t="s">
        <v>31</v>
      </c>
      <c r="D11" s="8" t="s">
        <v>8</v>
      </c>
      <c r="E11" s="9">
        <v>5</v>
      </c>
    </row>
    <row r="12" spans="2:5" x14ac:dyDescent="0.25">
      <c r="B12" s="11">
        <v>6</v>
      </c>
      <c r="C12" s="4" t="s">
        <v>11</v>
      </c>
      <c r="D12" s="8" t="s">
        <v>8</v>
      </c>
      <c r="E12" s="9">
        <v>8</v>
      </c>
    </row>
    <row r="13" spans="2:5" ht="18.75" x14ac:dyDescent="0.25">
      <c r="B13" s="11">
        <v>7</v>
      </c>
      <c r="C13" s="4" t="s">
        <v>32</v>
      </c>
      <c r="D13" s="8" t="s">
        <v>12</v>
      </c>
      <c r="E13" s="9">
        <v>1.25</v>
      </c>
    </row>
    <row r="14" spans="2:5" ht="31.5" x14ac:dyDescent="0.25">
      <c r="B14" s="11">
        <v>8</v>
      </c>
      <c r="C14" s="4" t="s">
        <v>36</v>
      </c>
      <c r="D14" s="8" t="s">
        <v>8</v>
      </c>
      <c r="E14" s="9">
        <v>5</v>
      </c>
    </row>
    <row r="15" spans="2:5" ht="31.5" x14ac:dyDescent="0.25">
      <c r="B15" s="11">
        <v>9</v>
      </c>
      <c r="C15" s="4" t="s">
        <v>37</v>
      </c>
      <c r="D15" s="8" t="s">
        <v>8</v>
      </c>
      <c r="E15" s="9">
        <v>7</v>
      </c>
    </row>
    <row r="16" spans="2:5" ht="31.5" x14ac:dyDescent="0.25">
      <c r="B16" s="11">
        <v>10</v>
      </c>
      <c r="C16" s="4" t="s">
        <v>38</v>
      </c>
      <c r="D16" s="8" t="s">
        <v>8</v>
      </c>
      <c r="E16" s="9">
        <v>5</v>
      </c>
    </row>
    <row r="17" spans="2:5" ht="31.5" x14ac:dyDescent="0.25">
      <c r="B17" s="11">
        <v>11</v>
      </c>
      <c r="C17" s="4" t="s">
        <v>39</v>
      </c>
      <c r="D17" s="8" t="s">
        <v>8</v>
      </c>
      <c r="E17" s="9">
        <v>5</v>
      </c>
    </row>
    <row r="18" spans="2:5" ht="31.5" x14ac:dyDescent="0.25">
      <c r="B18" s="11">
        <v>12</v>
      </c>
      <c r="C18" s="4" t="s">
        <v>40</v>
      </c>
      <c r="D18" s="8" t="s">
        <v>8</v>
      </c>
      <c r="E18" s="9">
        <v>40</v>
      </c>
    </row>
    <row r="19" spans="2:5" ht="31.5" x14ac:dyDescent="0.25">
      <c r="B19" s="11">
        <v>13</v>
      </c>
      <c r="C19" s="4" t="s">
        <v>41</v>
      </c>
      <c r="D19" s="8" t="s">
        <v>12</v>
      </c>
      <c r="E19" s="9">
        <f>1.3*2.5*2+2</f>
        <v>8.5</v>
      </c>
    </row>
    <row r="20" spans="2:5" x14ac:dyDescent="0.25">
      <c r="B20" s="11">
        <v>14</v>
      </c>
      <c r="C20" s="4" t="s">
        <v>15</v>
      </c>
      <c r="D20" s="8" t="s">
        <v>8</v>
      </c>
      <c r="E20" s="9">
        <f>E8+E9+E14+E15</f>
        <v>30</v>
      </c>
    </row>
    <row r="21" spans="2:5" x14ac:dyDescent="0.25">
      <c r="B21" s="11">
        <v>15</v>
      </c>
      <c r="C21" s="4" t="s">
        <v>13</v>
      </c>
      <c r="D21" s="8" t="s">
        <v>8</v>
      </c>
      <c r="E21" s="9">
        <f>E10+E11+E16+E17</f>
        <v>30</v>
      </c>
    </row>
    <row r="22" spans="2:5" x14ac:dyDescent="0.25">
      <c r="B22" s="11">
        <v>16</v>
      </c>
      <c r="C22" s="4" t="s">
        <v>14</v>
      </c>
      <c r="D22" s="8" t="s">
        <v>8</v>
      </c>
      <c r="E22" s="9">
        <f>E12+E18</f>
        <v>48</v>
      </c>
    </row>
    <row r="23" spans="2:5" ht="18.75" x14ac:dyDescent="0.25">
      <c r="B23" s="11">
        <v>17</v>
      </c>
      <c r="C23" s="4" t="s">
        <v>18</v>
      </c>
      <c r="D23" s="8" t="s">
        <v>12</v>
      </c>
      <c r="E23" s="9">
        <f>E13+E19</f>
        <v>9.75</v>
      </c>
    </row>
    <row r="24" spans="2:5" ht="47.25" x14ac:dyDescent="0.25">
      <c r="B24" s="11">
        <v>18</v>
      </c>
      <c r="C24" s="4" t="s">
        <v>24</v>
      </c>
      <c r="D24" s="8" t="s">
        <v>8</v>
      </c>
      <c r="E24" s="9">
        <f t="shared" ref="E24:E35" si="0">E8</f>
        <v>15</v>
      </c>
    </row>
    <row r="25" spans="2:5" ht="47.25" x14ac:dyDescent="0.25">
      <c r="B25" s="11">
        <v>19</v>
      </c>
      <c r="C25" s="4" t="s">
        <v>33</v>
      </c>
      <c r="D25" s="8" t="s">
        <v>8</v>
      </c>
      <c r="E25" s="9">
        <f t="shared" si="0"/>
        <v>3</v>
      </c>
    </row>
    <row r="26" spans="2:5" ht="47.25" x14ac:dyDescent="0.25">
      <c r="B26" s="11">
        <v>20</v>
      </c>
      <c r="C26" s="4" t="s">
        <v>25</v>
      </c>
      <c r="D26" s="8" t="s">
        <v>8</v>
      </c>
      <c r="E26" s="9">
        <f t="shared" si="0"/>
        <v>15</v>
      </c>
    </row>
    <row r="27" spans="2:5" ht="47.25" x14ac:dyDescent="0.25">
      <c r="B27" s="11">
        <v>21</v>
      </c>
      <c r="C27" s="4" t="s">
        <v>34</v>
      </c>
      <c r="D27" s="8" t="s">
        <v>8</v>
      </c>
      <c r="E27" s="9">
        <f t="shared" si="0"/>
        <v>5</v>
      </c>
    </row>
    <row r="28" spans="2:5" ht="47.25" x14ac:dyDescent="0.25">
      <c r="B28" s="11">
        <v>22</v>
      </c>
      <c r="C28" s="4" t="s">
        <v>26</v>
      </c>
      <c r="D28" s="8" t="s">
        <v>8</v>
      </c>
      <c r="E28" s="9">
        <f t="shared" si="0"/>
        <v>8</v>
      </c>
    </row>
    <row r="29" spans="2:5" ht="47.25" x14ac:dyDescent="0.25">
      <c r="B29" s="11">
        <v>23</v>
      </c>
      <c r="C29" s="4" t="s">
        <v>43</v>
      </c>
      <c r="D29" s="8" t="s">
        <v>12</v>
      </c>
      <c r="E29" s="9">
        <f t="shared" si="0"/>
        <v>1.25</v>
      </c>
    </row>
    <row r="30" spans="2:5" ht="31.5" x14ac:dyDescent="0.25">
      <c r="B30" s="11">
        <v>24</v>
      </c>
      <c r="C30" s="4" t="s">
        <v>27</v>
      </c>
      <c r="D30" s="8" t="s">
        <v>8</v>
      </c>
      <c r="E30" s="9">
        <f t="shared" si="0"/>
        <v>5</v>
      </c>
    </row>
    <row r="31" spans="2:5" ht="31.5" x14ac:dyDescent="0.25">
      <c r="B31" s="11">
        <v>25</v>
      </c>
      <c r="C31" s="4" t="s">
        <v>35</v>
      </c>
      <c r="D31" s="8" t="s">
        <v>8</v>
      </c>
      <c r="E31" s="9">
        <f t="shared" si="0"/>
        <v>7</v>
      </c>
    </row>
    <row r="32" spans="2:5" ht="31.5" x14ac:dyDescent="0.25">
      <c r="B32" s="11">
        <v>26</v>
      </c>
      <c r="C32" s="4" t="s">
        <v>46</v>
      </c>
      <c r="D32" s="8" t="s">
        <v>8</v>
      </c>
      <c r="E32" s="9">
        <f t="shared" si="0"/>
        <v>5</v>
      </c>
    </row>
    <row r="33" spans="2:5" ht="31.5" x14ac:dyDescent="0.25">
      <c r="B33" s="11">
        <v>27</v>
      </c>
      <c r="C33" s="4" t="s">
        <v>47</v>
      </c>
      <c r="D33" s="8" t="s">
        <v>8</v>
      </c>
      <c r="E33" s="9">
        <f t="shared" si="0"/>
        <v>5</v>
      </c>
    </row>
    <row r="34" spans="2:5" ht="31.5" x14ac:dyDescent="0.25">
      <c r="B34" s="11">
        <v>28</v>
      </c>
      <c r="C34" s="4" t="s">
        <v>28</v>
      </c>
      <c r="D34" s="8" t="s">
        <v>8</v>
      </c>
      <c r="E34" s="9">
        <f t="shared" si="0"/>
        <v>40</v>
      </c>
    </row>
    <row r="35" spans="2:5" ht="31.5" x14ac:dyDescent="0.25">
      <c r="B35" s="11">
        <v>29</v>
      </c>
      <c r="C35" s="4" t="s">
        <v>29</v>
      </c>
      <c r="D35" s="8" t="s">
        <v>12</v>
      </c>
      <c r="E35" s="9">
        <f t="shared" si="0"/>
        <v>8.5</v>
      </c>
    </row>
    <row r="36" spans="2:5" ht="47.25" x14ac:dyDescent="0.25">
      <c r="B36" s="11">
        <v>30</v>
      </c>
      <c r="C36" s="4" t="s">
        <v>19</v>
      </c>
      <c r="D36" s="8" t="s">
        <v>4</v>
      </c>
      <c r="E36" s="9">
        <f>1.5+3.2+1.6+3.2+1.6+3.9+1.9+3.9+2.9+2.9+2+3.6</f>
        <v>32.199999999999996</v>
      </c>
    </row>
    <row r="37" spans="2:5" ht="47.25" x14ac:dyDescent="0.25">
      <c r="B37" s="11">
        <v>31</v>
      </c>
      <c r="C37" s="4" t="s">
        <v>20</v>
      </c>
      <c r="D37" s="8" t="s">
        <v>4</v>
      </c>
      <c r="E37" s="9">
        <f>E36</f>
        <v>32.199999999999996</v>
      </c>
    </row>
    <row r="38" spans="2:5" ht="47.25" x14ac:dyDescent="0.25">
      <c r="B38" s="11">
        <v>32</v>
      </c>
      <c r="C38" s="4" t="s">
        <v>21</v>
      </c>
      <c r="D38" s="8" t="s">
        <v>8</v>
      </c>
      <c r="E38" s="9">
        <v>81</v>
      </c>
    </row>
    <row r="39" spans="2:5" ht="47.25" x14ac:dyDescent="0.25">
      <c r="B39" s="11">
        <v>33</v>
      </c>
      <c r="C39" s="4" t="s">
        <v>22</v>
      </c>
      <c r="D39" s="8" t="s">
        <v>8</v>
      </c>
      <c r="E39" s="9">
        <v>14</v>
      </c>
    </row>
    <row r="40" spans="2:5" ht="31.5" x14ac:dyDescent="0.25">
      <c r="B40" s="11">
        <v>34</v>
      </c>
      <c r="C40" s="4" t="s">
        <v>17</v>
      </c>
      <c r="D40" s="8" t="s">
        <v>4</v>
      </c>
      <c r="E40" s="9">
        <v>30</v>
      </c>
    </row>
    <row r="41" spans="2:5" ht="47.25" x14ac:dyDescent="0.25">
      <c r="B41" s="11">
        <v>35</v>
      </c>
      <c r="C41" s="4" t="s">
        <v>53</v>
      </c>
      <c r="D41" s="8" t="s">
        <v>4</v>
      </c>
      <c r="E41" s="9">
        <v>10</v>
      </c>
    </row>
    <row r="42" spans="2:5" ht="63" x14ac:dyDescent="0.25">
      <c r="B42" s="11">
        <v>36</v>
      </c>
      <c r="C42" s="4" t="s">
        <v>44</v>
      </c>
      <c r="D42" s="8" t="s">
        <v>5</v>
      </c>
      <c r="E42" s="9">
        <v>1</v>
      </c>
    </row>
    <row r="43" spans="2:5" ht="63" x14ac:dyDescent="0.25">
      <c r="B43" s="11">
        <v>37</v>
      </c>
      <c r="C43" s="4" t="s">
        <v>42</v>
      </c>
      <c r="D43" s="8" t="s">
        <v>8</v>
      </c>
      <c r="E43" s="9">
        <v>6</v>
      </c>
    </row>
    <row r="44" spans="2:5" ht="78.75" x14ac:dyDescent="0.25">
      <c r="B44" s="11">
        <v>38</v>
      </c>
      <c r="C44" s="4" t="s">
        <v>50</v>
      </c>
      <c r="D44" s="8" t="s">
        <v>4</v>
      </c>
      <c r="E44" s="9">
        <f>E36</f>
        <v>32.199999999999996</v>
      </c>
    </row>
    <row r="45" spans="2:5" ht="31.5" x14ac:dyDescent="0.25">
      <c r="B45" s="11">
        <v>39</v>
      </c>
      <c r="C45" s="4" t="s">
        <v>16</v>
      </c>
      <c r="D45" s="8" t="s">
        <v>12</v>
      </c>
      <c r="E45" s="9">
        <f>0.4*1.2*7+2</f>
        <v>5.3599999999999994</v>
      </c>
    </row>
    <row r="46" spans="2:5" ht="63" x14ac:dyDescent="0.25">
      <c r="B46" s="11">
        <v>40</v>
      </c>
      <c r="C46" s="4" t="s">
        <v>23</v>
      </c>
      <c r="D46" s="8" t="s">
        <v>12</v>
      </c>
      <c r="E46" s="9">
        <f>E45</f>
        <v>5.3599999999999994</v>
      </c>
    </row>
    <row r="47" spans="2:5" ht="63" x14ac:dyDescent="0.25">
      <c r="B47" s="11">
        <v>41</v>
      </c>
      <c r="C47" s="4" t="s">
        <v>48</v>
      </c>
      <c r="D47" s="8" t="s">
        <v>12</v>
      </c>
      <c r="E47" s="9">
        <f>1.7*1.5</f>
        <v>2.5499999999999998</v>
      </c>
    </row>
    <row r="48" spans="2:5" ht="63" x14ac:dyDescent="0.25">
      <c r="B48" s="11">
        <v>42</v>
      </c>
      <c r="C48" s="4" t="s">
        <v>49</v>
      </c>
      <c r="D48" s="8" t="s">
        <v>4</v>
      </c>
      <c r="E48" s="9">
        <f>2+2+1.5</f>
        <v>5.5</v>
      </c>
    </row>
    <row r="49" spans="2:5" ht="47.25" x14ac:dyDescent="0.25">
      <c r="B49" s="11">
        <v>43</v>
      </c>
      <c r="C49" s="4" t="s">
        <v>45</v>
      </c>
      <c r="D49" s="8" t="s">
        <v>4</v>
      </c>
      <c r="E49" s="9">
        <v>5</v>
      </c>
    </row>
    <row r="50" spans="2:5" ht="31.5" x14ac:dyDescent="0.25">
      <c r="B50" s="11">
        <v>44</v>
      </c>
      <c r="C50" s="4" t="s">
        <v>51</v>
      </c>
      <c r="D50" s="8" t="s">
        <v>5</v>
      </c>
      <c r="E50" s="9">
        <v>1</v>
      </c>
    </row>
    <row r="51" spans="2:5" ht="31.5" x14ac:dyDescent="0.25">
      <c r="B51" s="11">
        <v>45</v>
      </c>
      <c r="C51" s="4" t="s">
        <v>7</v>
      </c>
      <c r="D51" s="8" t="s">
        <v>5</v>
      </c>
      <c r="E51" s="9">
        <v>1</v>
      </c>
    </row>
    <row r="52" spans="2:5" x14ac:dyDescent="0.25">
      <c r="E52" s="10"/>
    </row>
    <row r="53" spans="2:5" x14ac:dyDescent="0.25">
      <c r="E53" s="10"/>
    </row>
    <row r="59" spans="2:5" x14ac:dyDescent="0.25">
      <c r="C59" s="12"/>
    </row>
  </sheetData>
  <mergeCells count="2">
    <mergeCell ref="B2:E2"/>
    <mergeCell ref="B4:E4"/>
  </mergeCells>
  <pageMargins left="1" right="1" top="1" bottom="1" header="0.5" footer="0.5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2025-04-24T11:07:05Z</dcterms:modified>
</cp:coreProperties>
</file>