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W:\ZDiZ\2025\PRZETARG DROGI\"/>
    </mc:Choice>
  </mc:AlternateContent>
  <xr:revisionPtr revIDLastSave="0" documentId="13_ncr:1_{D1F19D24-F437-47A2-AAEE-58BA95614936}" xr6:coauthVersionLast="47" xr6:coauthVersionMax="47" xr10:uidLastSave="{00000000-0000-0000-0000-000000000000}"/>
  <bookViews>
    <workbookView xWindow="-120" yWindow="-120" windowWidth="29040" windowHeight="15840" tabRatio="715" activeTab="4" xr2:uid="{00000000-000D-0000-FFFF-FFFF00000000}"/>
  </bookViews>
  <sheets>
    <sheet name="B ZESTAWIENIE" sheetId="7" r:id="rId1"/>
    <sheet name="B1 R_BITUMICZNE" sheetId="1" r:id="rId2"/>
    <sheet name="B2 R_BRUKARSKIE" sheetId="2" r:id="rId3"/>
    <sheet name="B3 O_PIONOWE" sheetId="3" r:id="rId4"/>
    <sheet name="B4 O_POZIOME" sheetId="4" r:id="rId5"/>
  </sheets>
  <definedNames>
    <definedName name="__xlnm.Print_Area" localSheetId="1">'B1 R_BITUMICZNE'!$A$4:$H$40</definedName>
    <definedName name="__xlnm.Print_Area" localSheetId="2">'B2 R_BRUKARSKIE'!$A$4:$H$74</definedName>
    <definedName name="_xlnm.Print_Area" localSheetId="0">'B ZESTAWIENIE'!$D$1:$F$23</definedName>
    <definedName name="_xlnm.Print_Area" localSheetId="1">'B1 R_BITUMICZNE'!$A$1:$H$50</definedName>
    <definedName name="_xlnm.Print_Area" localSheetId="2">'B2 R_BRUKARSKIE'!$A$1:$H$90</definedName>
    <definedName name="_xlnm.Print_Area" localSheetId="3">'B3 O_PIONOWE'!$A$1:$G$153</definedName>
    <definedName name="_xlnm.Print_Area" localSheetId="4">'B4 O_POZIOME'!$A$1:$H$41</definedName>
  </definedNames>
  <calcPr calcId="181029" fullPrecision="0"/>
</workbook>
</file>

<file path=xl/calcChain.xml><?xml version="1.0" encoding="utf-8"?>
<calcChain xmlns="http://schemas.openxmlformats.org/spreadsheetml/2006/main">
  <c r="G35" i="4" l="1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7" i="3"/>
  <c r="G126" i="3"/>
  <c r="G125" i="3"/>
  <c r="G124" i="3"/>
  <c r="G123" i="3"/>
  <c r="G122" i="3"/>
  <c r="G121" i="3"/>
  <c r="G120" i="3"/>
  <c r="G119" i="3"/>
  <c r="G117" i="3"/>
  <c r="G116" i="3"/>
  <c r="G115" i="3"/>
  <c r="G114" i="3"/>
  <c r="G113" i="3"/>
  <c r="G112" i="3"/>
  <c r="G111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7" i="3"/>
  <c r="G86" i="3"/>
  <c r="G85" i="3"/>
  <c r="G84" i="3"/>
  <c r="G83" i="3"/>
  <c r="G82" i="3"/>
  <c r="G81" i="3"/>
  <c r="G80" i="3"/>
  <c r="G79" i="3"/>
  <c r="G78" i="3"/>
  <c r="G77" i="3"/>
  <c r="G76" i="3"/>
  <c r="G74" i="3"/>
  <c r="G73" i="3"/>
  <c r="G72" i="3"/>
  <c r="G71" i="3"/>
  <c r="G70" i="3"/>
  <c r="G69" i="3"/>
  <c r="G67" i="3"/>
  <c r="G66" i="3"/>
  <c r="G65" i="3"/>
  <c r="G64" i="3"/>
  <c r="G63" i="3"/>
  <c r="G62" i="3"/>
  <c r="G60" i="3"/>
  <c r="G59" i="3"/>
  <c r="G58" i="3"/>
  <c r="G57" i="3"/>
  <c r="G56" i="3"/>
  <c r="G55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7" i="3"/>
  <c r="G36" i="3"/>
  <c r="G35" i="3"/>
  <c r="G34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48" i="3" s="1"/>
  <c r="H73" i="2"/>
  <c r="H72" i="2"/>
  <c r="H71" i="2"/>
  <c r="H70" i="2"/>
  <c r="H69" i="2"/>
  <c r="A69" i="2"/>
  <c r="A70" i="2" s="1"/>
  <c r="A71" i="2" s="1"/>
  <c r="A72" i="2" s="1"/>
  <c r="H68" i="2"/>
  <c r="H67" i="2"/>
  <c r="H66" i="2"/>
  <c r="H65" i="2"/>
  <c r="H64" i="2"/>
  <c r="H63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7" i="2"/>
  <c r="H36" i="2"/>
  <c r="H35" i="2"/>
  <c r="A35" i="2"/>
  <c r="H34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36" i="4" l="1"/>
  <c r="G37" i="4" s="1"/>
  <c r="G38" i="4" s="1"/>
  <c r="G149" i="3"/>
  <c r="G150" i="3" s="1"/>
  <c r="H74" i="2"/>
  <c r="H75" i="2" s="1"/>
  <c r="H76" i="2" s="1"/>
  <c r="H40" i="1"/>
  <c r="H41" i="1" s="1"/>
  <c r="H42" i="1" s="1"/>
  <c r="F10" i="7"/>
  <c r="F12" i="7"/>
  <c r="F11" i="7" l="1"/>
  <c r="F13" i="7"/>
  <c r="F14" i="7" l="1"/>
  <c r="F15" i="7" s="1"/>
  <c r="F16" i="7" s="1"/>
  <c r="D11" i="7" l="1"/>
  <c r="D12" i="7" s="1"/>
  <c r="D13" i="7" s="1"/>
</calcChain>
</file>

<file path=xl/sharedStrings.xml><?xml version="1.0" encoding="utf-8"?>
<sst xmlns="http://schemas.openxmlformats.org/spreadsheetml/2006/main" count="842" uniqueCount="383">
  <si>
    <t>Lp.</t>
  </si>
  <si>
    <t>Numer
OST/SST</t>
  </si>
  <si>
    <t>Element robót</t>
  </si>
  <si>
    <t>Jedn.</t>
  </si>
  <si>
    <t xml:space="preserve">Ilość </t>
  </si>
  <si>
    <t>D-05.03.17
D-05.03.07b</t>
  </si>
  <si>
    <t>Remont cząstkowy nawierzchni asfaltem lanym przy obcinaniu krawędzi uszkodzenia mechanicznie</t>
  </si>
  <si>
    <t>T</t>
  </si>
  <si>
    <t>Remont cząstkowy nawierzchni-wyrównanie lokalne nierówności asfaltem lanym bez cięcia i kucia</t>
  </si>
  <si>
    <t>Remont cząstkowy nawierzchni masą z recyklera przy obcinaniu krawędzi uszkodzenia mechanicznie</t>
  </si>
  <si>
    <t>D-05.03.17  
D-05.03.07b</t>
  </si>
  <si>
    <t>Remont cząstkowy nawierzchni-wyrównanie lokalne nierówności masą z recyklera bez cięcia i kucia</t>
  </si>
  <si>
    <t>D-05.03.17</t>
  </si>
  <si>
    <t>Remont cząstkowy nawierzchni mieszanką mineralno-bitumiczną przy obcinaniu krawędzi uszkodzenia mechaniczne</t>
  </si>
  <si>
    <t>Remont cząstkowy nawierzchni-wyrównanie lokalne nierówności mieszanką mineralno-bitumiczną bez cięcia i kucia</t>
  </si>
  <si>
    <t>Remont cząstkowy nawierzchni-wyrównanie lokalnych nierówności masą na zimno bez cięcia i kucia</t>
  </si>
  <si>
    <t>D-05.03.05
D-05.03.05a</t>
  </si>
  <si>
    <t>Rozłożenie ręczne mieszanki mineralno-bitumicznej grysowej w-wa ścieralna gr. 4 cm</t>
  </si>
  <si>
    <r>
      <t>m</t>
    </r>
    <r>
      <rPr>
        <vertAlign val="superscript"/>
        <sz val="9"/>
        <rFont val="Arial"/>
        <family val="2"/>
        <charset val="1"/>
      </rPr>
      <t>2</t>
    </r>
  </si>
  <si>
    <t>D-05.03.13
D-05.03.13a</t>
  </si>
  <si>
    <t>Nawierzchnia z mastyksu grysowego SMA w-wa ścieralna gr. 3 cm</t>
  </si>
  <si>
    <t>D-05.03.05
D-05.03.05b</t>
  </si>
  <si>
    <t>Nawierzchnia z mieszanki mineralno-bitumicznej grysowej, w-wa wiążąca grub. 4 cm</t>
  </si>
  <si>
    <t>Nawierzchnia z mieszanki mineralno-bitumicznej grysowej, w-wa ścieralna grub. 3 cm</t>
  </si>
  <si>
    <t>D-05.03.07
D-05.03.07a</t>
  </si>
  <si>
    <t>Nawierzchnia z mieszanki grysowo-żwirowej z asfaltu lanego w-wa ścieralna grub. 2cm</t>
  </si>
  <si>
    <t>Cięcie nawierzchni z mas mineralno asfaltowych i betonu - mechanicznie głębokość cięcia 5 cm</t>
  </si>
  <si>
    <t>mb</t>
  </si>
  <si>
    <t>D-01.02.04</t>
  </si>
  <si>
    <t>Rozebranie nawierzchni z mieszanek mineralno-bitumicznych gr. 3 cm, rozb. mechan.</t>
  </si>
  <si>
    <t>D-05.01.00a</t>
  </si>
  <si>
    <t>Naprawa dróg gruntowych - wykonanie mechaniczne - profilowanie</t>
  </si>
  <si>
    <t>Naprawa dróg gruntowych - wykonanie mechaniczne - zagęszczanie</t>
  </si>
  <si>
    <t>D-04.03.01</t>
  </si>
  <si>
    <t>Skropienie nawierzchni emulsją</t>
  </si>
  <si>
    <t>Nawierzchnia z frezu asfaltowego w-wa po zagęszczeniu grub. 10 cm</t>
  </si>
  <si>
    <t>Miejscowe uzupełnienie ubytków w drogach gruntowych (kruszbetem, kruszywem lub frezem, materiał z odzysku)</t>
  </si>
  <si>
    <t>Miejscowe uzupełnienie ubytków w drogach gruntowych (kruszbetem, kruszywem lub frezem, materiał Wykonawcy)</t>
  </si>
  <si>
    <t>D-05.03.26a
D-05.03.26b</t>
  </si>
  <si>
    <t>Ułożenie warstwy przeciwspękaniowej z geosyntetyku na podłoże skropione szybkorozpadową kationową emulsją asfaltową</t>
  </si>
  <si>
    <t xml:space="preserve">Ułożenie warstwy przeciwspękaniowej z siatki bitumowanej </t>
  </si>
  <si>
    <t>D-05.03.15a
D-05.03.15b</t>
  </si>
  <si>
    <t>Naprawa (przez uszczelnienie) podłużnych i poprzecznych spękań nawierzchni bitumicznych</t>
  </si>
  <si>
    <t>szt.</t>
  </si>
  <si>
    <t>D-04.01.01</t>
  </si>
  <si>
    <t>D-04.02.01</t>
  </si>
  <si>
    <t>Wykonanie warstwy odcinającej z geowłókniny</t>
  </si>
  <si>
    <t>D-04.04.02</t>
  </si>
  <si>
    <t>D-04.04.04</t>
  </si>
  <si>
    <t>D-04.06.01</t>
  </si>
  <si>
    <t>D-05.00.00 NAWIERZCHNIE</t>
  </si>
  <si>
    <t>D-05.01.02</t>
  </si>
  <si>
    <t>D-05.03.01</t>
  </si>
  <si>
    <t>D-05.03.03</t>
  </si>
  <si>
    <t>D-05.03.23a</t>
  </si>
  <si>
    <t>D-06.00.00 ROBOTY WYKOŃCZNIOWE</t>
  </si>
  <si>
    <t>D-06.01.01</t>
  </si>
  <si>
    <t>Umocnienie skarpy faszyną</t>
  </si>
  <si>
    <t>D-10.03.01</t>
  </si>
  <si>
    <t>Umocnienie skarpy płytami typu MEBA</t>
  </si>
  <si>
    <t>D-06.03.01</t>
  </si>
  <si>
    <t>D-08.00.00 ELEMENTY ULIC</t>
  </si>
  <si>
    <t>D-08.01.01</t>
  </si>
  <si>
    <t>D-08.01.01b</t>
  </si>
  <si>
    <r>
      <t>m</t>
    </r>
    <r>
      <rPr>
        <vertAlign val="superscript"/>
        <sz val="9"/>
        <rFont val="Arial"/>
        <family val="2"/>
        <charset val="1"/>
      </rPr>
      <t>3</t>
    </r>
  </si>
  <si>
    <t>D-08.01.02</t>
  </si>
  <si>
    <t>Krawężniki kamienne / Oporniki kamienne</t>
  </si>
  <si>
    <t>D-08.02.01</t>
  </si>
  <si>
    <t>D-08.03.01</t>
  </si>
  <si>
    <t>D-08.05.01</t>
  </si>
  <si>
    <t>D-10.00.00 INNE ROBOTY</t>
  </si>
  <si>
    <t>D-10.01.01</t>
  </si>
  <si>
    <t>Wykonanie muru oporowego z prefabrykatów betonowych do wysokości 1 m</t>
  </si>
  <si>
    <t>D-10.02.01</t>
  </si>
  <si>
    <t>Schody wykonane na podbudowie z betonu żwirowego z kostki betonowej</t>
  </si>
  <si>
    <t>Ułożenie  nawierzchni z płyt ażurowych typu "MEBA" gr. 8-15 cm
na podsypce cem-piaskowej gr.3cm
z wypełnieniem płyt ażurowych materiałem:
- zgodnie z DP (grysem / żwirem / otoczakami itp.)
- humusem z obsianiem mieszanką traw</t>
  </si>
  <si>
    <t xml:space="preserve">D-10.03.01  </t>
  </si>
  <si>
    <r>
      <t xml:space="preserve">Roboty brukarskie </t>
    </r>
    <r>
      <rPr>
        <b/>
        <i/>
        <sz val="12"/>
        <rFont val="Arial"/>
        <family val="2"/>
        <charset val="1"/>
      </rPr>
      <t>(utrzymaniowe)</t>
    </r>
  </si>
  <si>
    <t>D-05.03.01a</t>
  </si>
  <si>
    <t>D-05.03.03a</t>
  </si>
  <si>
    <t>D-08.01.01a</t>
  </si>
  <si>
    <t>D-08.02.01a</t>
  </si>
  <si>
    <t>D-05.03.23b</t>
  </si>
  <si>
    <t>D-03.02.01a</t>
  </si>
  <si>
    <t>Regulacja 1 szt. kraty ściekowej ulicznej</t>
  </si>
  <si>
    <t>Regulacja 1 szt. włazu kanałowego</t>
  </si>
  <si>
    <t>Regulacja 1 szt. zaworu wodociągowego lub gazowego</t>
  </si>
  <si>
    <t>Regulacja 1 szt. studzienki telefonicznej</t>
  </si>
  <si>
    <t>D-10.03.01d</t>
  </si>
  <si>
    <t>TARCZE ZNAKÓW</t>
  </si>
  <si>
    <t>D-07.02.01
D-07.02.03</t>
  </si>
  <si>
    <t>Montaż tarczy giętej, odblaskowej znaku uzupełniającego, kierunku, miejscowości folia typu 1 (I generacja) z materiałem (Tablice E,F)</t>
  </si>
  <si>
    <t>Montaż tarczy giętej, odblaskowej znaku uzupełniającego, kierunku, miejscowości folia typu 2 (II generacja) z materiałem (Tablice E,F)</t>
  </si>
  <si>
    <t>Montaż tabliczki giętej, odblaskowej do znaku drogowego (Tabl. T) folia typu 1(1 generacja) z materiałem</t>
  </si>
  <si>
    <t>Montaż tabliczki giętej, odblaskowej do znaku drogowego (Tabl. T) folia typu 2 (II generacja) z materiałem</t>
  </si>
  <si>
    <t>Montaż tablic giętych, odblaskowych Typu "U" folia typu 1 (I generacja) z materiałem</t>
  </si>
  <si>
    <t>Montaż tablic giętych, odblaskowych Typu "U" folia typu 2 (II generacja) z materiałem</t>
  </si>
  <si>
    <t>Montaż tarczy znaku, tabliczki, tablicy o pow. do 0,3 m2 na konstrukcji wsporczej (bez ceny materiału)</t>
  </si>
  <si>
    <t>Montaż tarczy znaku, tabliczki, i tablicy o pow. powyżej 0,3 m2 na konstrukcji wsporczej (bez ceny materiału)</t>
  </si>
  <si>
    <t>Komplet obejm (2 obejmy)</t>
  </si>
  <si>
    <t>kpl.</t>
  </si>
  <si>
    <t>Komplet materiału do montażu typu Bandimex (2 opaski)</t>
  </si>
  <si>
    <t>Prostowanie tarczy znaku drogowego</t>
  </si>
  <si>
    <t>Obrócenie tarczy znaku drogowego</t>
  </si>
  <si>
    <t>Mycie tarczy znaku drogowego</t>
  </si>
  <si>
    <t>Mycie tarczy znaku drogowego z graffiti</t>
  </si>
  <si>
    <t>LUSTRA DROGOWE</t>
  </si>
  <si>
    <t>Mycie lustra drogowego</t>
  </si>
  <si>
    <t>KONSTRUKCJE WSPORCZE</t>
  </si>
  <si>
    <t>Montaż słupka do jednego znaku z rury stalowej ocynkowanej o średnicy 2"- średn. zewn. 60,3 mm i grub. ścianki 3,2mm (kapturek, fundament betonowy) z materiałem</t>
  </si>
  <si>
    <t>Montaż słupka do dwóch znaków z rury stalowej ocynkowanej o średnicy 2"- średn. zewn. 60,3 mm i grub. ścianki 3,2mm (kapturek, fundament betonowy) z materiałem</t>
  </si>
  <si>
    <t>Montaż słupka do trzech znaków z rury stalowej ocynkowanej o średnicy 2"- średn. zewn. 60,3 mm i grub. ścianki 3,2mm (kapturek, fundament betonowy) z materiałem</t>
  </si>
  <si>
    <t>Montaż słupka do trzech znaków (typu krzyż) z rury stalowej ocynkowanej o średnicy 2"- średn. zewn. 60,3 mm i grub. ścianki 3,2mm (kapturek, fundament betonowy) z materiałem</t>
  </si>
  <si>
    <t>Montaż słupka do znaków C-9,C-10,C-11,G-1 z rury stalowej ocynkowanej o średnicy 2"- średn. zewn. 60,3mm i grub. ścianki 3,2mm (kapturek, fundament betonowy) z materiałem</t>
  </si>
  <si>
    <t>Montaż słupka do znaku drogowego bez ceny słupka</t>
  </si>
  <si>
    <t>D-07.02.03a</t>
  </si>
  <si>
    <t>Malowanie słupka do znaku drogowego</t>
  </si>
  <si>
    <t>Prostowanie słupka do znaku drogowego</t>
  </si>
  <si>
    <t>Wykonanie i montaż wysięgnika z rury stalowej ocynkowanej o średn. zewn. 60,3mm i grub. ścianki 3,2mm dla jednego lub dwóch znaków drogowych.</t>
  </si>
  <si>
    <t>BARIERY ŁAŃCUCHOWE</t>
  </si>
  <si>
    <t>D-07.06.02
D-07.06.03</t>
  </si>
  <si>
    <t>Montaż łańcucha do bariery łańcuchowej pojedynczej z materiałem</t>
  </si>
  <si>
    <t>Malowanie bariery łańcuchowej pojedynczej, słupek średnicy 60,3 mm</t>
  </si>
  <si>
    <t>PORĘCZE SZTYWNE</t>
  </si>
  <si>
    <t>D-07.06.02
D-07.06.03
D-07.06.01</t>
  </si>
  <si>
    <t>D-07.06.03
D-07.02.03a</t>
  </si>
  <si>
    <t>D-07.06.03</t>
  </si>
  <si>
    <t>PORĘCZE WYGRODZENIOWE RUROWE Z WYPEŁNIENIEM Z PRĘTA (SZCZEBLINKOWE)</t>
  </si>
  <si>
    <t>Montaż poręczy wygrodzeniowych rurowych z wypełnieniem z pręta (szczeblinkowe)  z materiałem</t>
  </si>
  <si>
    <t>Montaż poręczy wygrodzeniowych rurowych z wypełnieniem z pręta (szczeblinkowe) bez ceny materiału</t>
  </si>
  <si>
    <t>Malowanie poręczy wygrodzeniowych rurowych z wypełnieniem z pręta (szczeblinkowe)</t>
  </si>
  <si>
    <t>Prostowanie poręczy wygrodzeniowych rurowych z wypełnieniem z pręta (szczeblinkowe)</t>
  </si>
  <si>
    <t>Mycie poręczy wygrodzeniowych rurowych z wypełnieniem z pręta (szczeblinkowe)</t>
  </si>
  <si>
    <t>OGRODZENIA Z SIATKI</t>
  </si>
  <si>
    <t>Montaż ogrodzenia z siatki w ramach z kątowników o wys. 1,0 m z materiałem</t>
  </si>
  <si>
    <t xml:space="preserve">  D-07.06.03</t>
  </si>
  <si>
    <t>Demontaż ogrodzenia z siatki w ramach z kątowników, wys. 1,0 m</t>
  </si>
  <si>
    <t>Malowanie ogrodzenia z siatki w ramach z kątowników, wys. 1,0 m</t>
  </si>
  <si>
    <t>Montaż bariery wygradzającej siatkowej cynkowanej przęsło o wys. 1,03 m z materiałem</t>
  </si>
  <si>
    <t>Demontaż przęsła bariery wygradzającej siatkowej cynkowanej o wys. 1,03 m</t>
  </si>
  <si>
    <t>Montaż słupka bariery wygradzającej siatkowej cynkowanej z materiałem</t>
  </si>
  <si>
    <t xml:space="preserve"> D-07.06.03</t>
  </si>
  <si>
    <t>Demontaż bariery wygradzającej siatkowej cynkowanej przęsło o wys. 1,03 m</t>
  </si>
  <si>
    <t>BARIERY DROGOWE STALOWE</t>
  </si>
  <si>
    <t xml:space="preserve"> D-07.05.02</t>
  </si>
  <si>
    <t>D-07.05.01
D-07.05.02</t>
  </si>
  <si>
    <t>Montaż bariery stalowej drogowej przekładkowej jednostronnej słupek IPE 100/1900 (SP-09/4) z materiałem</t>
  </si>
  <si>
    <t>Montaż bariery stalowej drogowej przekładkowej jednostronnej słupek IPE 140/1900 (SP-06/4) z materiałem</t>
  </si>
  <si>
    <t>Montaż bariery stalowej drogowej przekładkowej dwustronnej słupek IPE 100/1900 (SP-10/4) z materiałem</t>
  </si>
  <si>
    <t xml:space="preserve">  D-07.05.02</t>
  </si>
  <si>
    <t>Montaż słupka bariery stalowej drogowej z materiałem</t>
  </si>
  <si>
    <t xml:space="preserve">Montaż słupka bariery stalowej drogowej bez ceny materiału </t>
  </si>
  <si>
    <t>Montaż prowadnicy bariery stalowej drogowej z materiałem</t>
  </si>
  <si>
    <t>Montaż pasa profilowego bariery stalowej drogowej z materiałem</t>
  </si>
  <si>
    <t>Montaż elementu zakończeniowego bariery stalowej jednostronnej (nasadka prowadnicy) z materiałem</t>
  </si>
  <si>
    <t>Montaż elementu zakończeniowego bariery stalowej dwustronnej (nasadka zwrotna prowadnicy) z materiałem</t>
  </si>
  <si>
    <t>D-07,05.02</t>
  </si>
  <si>
    <t>Montaż prowadnicy bariery stalowej drogowej bez ceny materiału</t>
  </si>
  <si>
    <t>Montaż pasa profilowego bez ceny materiału</t>
  </si>
  <si>
    <t>Mycie bariery stalowej drogowej</t>
  </si>
  <si>
    <t>Montaż punktowego elementu odblaskowego U-1c umieszczanego na barierze ochronnej</t>
  </si>
  <si>
    <t xml:space="preserve">OSŁONY </t>
  </si>
  <si>
    <t>D-07,06.02
D- 07.06.02a
D-07.06.03</t>
  </si>
  <si>
    <t>Montaż osłon z blachy stalowej ocynkowanej w ramach z kątowników o wys. 1,0 m; słupek śr. 60,3 mm ocynkowany z materiałem</t>
  </si>
  <si>
    <t>Malowanie osłon z blachy stalowej w ramach z kątowników o wys. 1,0 m słupek śr. 60,3 mm</t>
  </si>
  <si>
    <t>Montaż osłon z poliwęglanowych płyt ochronnych w ramach z kątowników (ekrany przeciwbłotne) o wys. do 1,2 m</t>
  </si>
  <si>
    <t>Montaż osłon z poliwęglanowych płyt ochronnych w ramach z kątowników (ekrany przeciwbłotne) o wys. do 1,5 m</t>
  </si>
  <si>
    <t>Mycie osłon z blachy stalowej ocynkowanej w ramach z kątowników lub osłon z poliwęglanowych płyt ochronych w ramach z kątowników</t>
  </si>
  <si>
    <t>OZNAKOWANIE TYMCZASOWE</t>
  </si>
  <si>
    <t>D-07.02.01</t>
  </si>
  <si>
    <t>Tymczasowy montaż tarcz znaków drogowych oraz tablic i ich demontaż</t>
  </si>
  <si>
    <t>Tymczasowy montaż słupka znaku drogowego i jego demontaż</t>
  </si>
  <si>
    <t>Ustawienie zapory drogowej typu U-20 i jej demontaż</t>
  </si>
  <si>
    <t>Podłączenie świateł ostrzegawczych do zapory drogowej i ich demontaż</t>
  </si>
  <si>
    <t>Rozwinięcie taśmy ostrzegawczej i jej demontaż</t>
  </si>
  <si>
    <t>Ustawienie pachołka drogowego typu U-23 lub elementu bariery U-14e oraz ich demontaż</t>
  </si>
  <si>
    <t>Ustawienie tablicy kierującej U-21a/b i jej demontaż</t>
  </si>
  <si>
    <t>INNE</t>
  </si>
  <si>
    <t>D-07.02.01
D-07.02.03
D-07.02.03a</t>
  </si>
  <si>
    <t>Montaż pojedynczego słupka typu "U" z rury stalowej ocynkowanej o średnicy 2" (60,3mm) szer. 0,60m wys. 0,80m malowanie, fundament z materiałem</t>
  </si>
  <si>
    <t>Malowanie słupka typu "U"</t>
  </si>
  <si>
    <t xml:space="preserve">D-07.02.01
D-07.02.03
D-07.02.03a </t>
  </si>
  <si>
    <t>Montaż słupka wygradzającego z rury stalowej ocynkowanej o średnicy 2" (60,3mm) wys. 1.1m malowanie, fundament, kapturek z materiałem</t>
  </si>
  <si>
    <t xml:space="preserve">D-07.02.01
D-07.02.03
D-07.02.03a   </t>
  </si>
  <si>
    <t>Montaż słupka wygradzającego z rury stalowej ocynkowanej o średnicy 2" (60,3mm) wys. 1.1m bez ceny materiału</t>
  </si>
  <si>
    <t>Malowanie słupka wygradzającego</t>
  </si>
  <si>
    <t>Prostowanie słupka wygradzającego</t>
  </si>
  <si>
    <t>D-07.01.01</t>
  </si>
  <si>
    <t>Montaż pojedynczego elementu progu zwalniającego, prefabrykowanego z materiałem</t>
  </si>
  <si>
    <t>Montaż pojedynczego elementu progu zwalniającego prefabrykowanego bez ceny materiału</t>
  </si>
  <si>
    <t>Montaż elementu bezpieczeństwa ruchu U-5a z materiałem</t>
  </si>
  <si>
    <t>Montaż elementu bezpieczeństwa ruchu U-5a bez ceny materiału</t>
  </si>
  <si>
    <t>Montaż słupka prowadzącego U-1a</t>
  </si>
  <si>
    <t>Montaż elementu bezpieczeństwa ruchu U-5b zespolonego ze znakiem C-9 z materiałem</t>
  </si>
  <si>
    <t>D-07.01.01
D-07.01.02</t>
  </si>
  <si>
    <t>Wymalowanie oznakowania poziomego jezdni farbą akrylową białą- linie segregacyjne i krawędziowe ciągle malowane mechanicznie</t>
  </si>
  <si>
    <t>Wymalowanie oznakowania poziomego jezdni farbą akrylową białą - linie segregacyjne i krawędziowe przerywane malowane mechanicznie</t>
  </si>
  <si>
    <t>Wymalowanie oznakowania poziomego jezdni farbą akrylową białą - strzałki i inne symbole malowane ręcznie</t>
  </si>
  <si>
    <t>D-07.01.02</t>
  </si>
  <si>
    <t>Wymalowanie oznakowania poziomego jezdni farbą akrylową żółtą- linie segregacyjne i krawędziowe ciągle malowane mechanicznie</t>
  </si>
  <si>
    <t>Wymalowanie oznakowania poziomego jezdni farbą akrylową żółtą- linie segregacyjne i krawędziowe przerywane malowane mechanicznie</t>
  </si>
  <si>
    <t>Wymalowanie oznakowania poziomego jezdni farbą akrylową żółtą lub niebieską - strzałki i inne symbole malowane ręcznie</t>
  </si>
  <si>
    <t>Odnawianie oznakowania poziomego jezdni farbą akrylową białą - linie segregacyjne i krawędziowe ciągle matowane mechanicznie</t>
  </si>
  <si>
    <t>Odnawianie oznakowania poziomego jezdni farbą akrylowa, białą - linie segregacyjnie i krawędziowe przerywane malowane mechanicznie</t>
  </si>
  <si>
    <t>Odnawianie oznakowania poziomego jezdni farbą akrylową białą- strzałki i inne symbole malowane ręcznie</t>
  </si>
  <si>
    <t>Odnawianie oznakowania poziomego jezdni farbą akrylową niebieską- strzałki i inne symbole malowane ręcznie</t>
  </si>
  <si>
    <t>Wymalowanie oznakowania poziomego jezdni farbą akrylową białą z dodatkiem materiału uszorstniającego - linie segregacyjne i krawędziowe ciągłe malowane mechanicznie</t>
  </si>
  <si>
    <t>Wymalowanie oznakowania poziomego jezdni farbą akrylową białą z dodatkiem materiału uszorstniającego - linie segregacyjne i krawędziowe przerywane malowane mechanicznie</t>
  </si>
  <si>
    <t>Wymalowanie oznakowania poziomego jezdni farbą akrylową białą z dodatkiem materiału uszorstniającego - strzałki i inne symbole malowane ręcznie</t>
  </si>
  <si>
    <t>Wymalowanie oznakowania poziomego jezdni masą chemoutwardzalną - linie segregacyjne i krawędziowe ciągle malowane mechanicznie</t>
  </si>
  <si>
    <t>Wymalowanie oznakowania poziomego jezdni masą chemoutwardzalną - linie segregacyjne i krawędziowe przerywane malowane mechanicznie</t>
  </si>
  <si>
    <t>Wymalowanie oznakowania poziomego jezdni masą chemoutwardzalną - strzałki i inne symbole malowane ręcznie</t>
  </si>
  <si>
    <t>Wykonanie oznakowania poziomego jezdni taśmą odblaskową -linie segregacyjne i krawędziowe ciągle wykonane ręcznie</t>
  </si>
  <si>
    <t>Wykonanie oznakowania poziomego jezdni taśmą odblaskową - linie segregacyjne i krawędziowe przerywane wykonane ręcznie</t>
  </si>
  <si>
    <t>Wykonanie oznakowania poziomego jezdni taśmą odblaskową - strzałki i inne symbole wykonane ręcznie</t>
  </si>
  <si>
    <t>Usunięcie oznakowania poziomego jezdni wykonanego farbą akrylową białą, czerwoną, żółtą, niebieską lub taśmą odblaskową - mechanicznie</t>
  </si>
  <si>
    <t>Usunięcie oznakowania poziomego jezdni wykonanego masą chemoutwardzalną lub termoplastami - mechanicznie</t>
  </si>
  <si>
    <t>Usunięcie oznakowania poziomego jezdni wykonanego farbą akrylową białą, czerwoną, żółtą lub niebieską - chemicznie</t>
  </si>
  <si>
    <t>Wykonanie oznakowania poziomego jezdni farbą akrylową białą, czerwoną lub żółtą z dodatkiem materiałów uszorstniających - przejścia dla pieszych i przejazdy dla rowerów malowane ręcznie</t>
  </si>
  <si>
    <t>Odnawianie oznakowania poziomego jezdni farba, akrylową białą, czerwoną lub żółtą, z dodatkiem materiałów uszorstnisijacych - przejścia dla pieszych i przejazdy dla rowerów malowane ręcznie</t>
  </si>
  <si>
    <t>Wykonanie oznakowania poziomego jezdni termoplastami - linie segregacyjne i krawędziowe ciągłe malowane mechanicznie</t>
  </si>
  <si>
    <t>Wykonanie oznakowana poziomego jezdni termoplastami - linie segregacyjne i krawędziowe przerywane malowane mechanicznie.</t>
  </si>
  <si>
    <t>Wykonanie oznakowaniu poziomego jezdni termoplastami - strzałki i inne symbole malowane ręcznie</t>
  </si>
  <si>
    <t>Ilość</t>
  </si>
  <si>
    <t>Rodzaj prac</t>
  </si>
  <si>
    <t>D-05.03.23b, D-04.02.01,   D-04.04.02</t>
  </si>
  <si>
    <t>Nawierzchnia z mieszanki mineralno-bitumicznej grysowo-żwirowej, w-wa wiążąca grub. 4 cm</t>
  </si>
  <si>
    <t>Nawierzchnia z mieszanki mineralno-bitumicznej grysowo-żwirowej, w-wa ścieralna grub. 3 cm</t>
  </si>
  <si>
    <t>Montaż słupka do dwóch tarcz znaków U-3a/b z rury stalowej ocynkowanej o średnicy 2"- średn. zewn. 60,3mm i grub. ścianki 3,2mm (kapturek, fundament betonowy) z materiałem</t>
  </si>
  <si>
    <t>Montaż bariery stalowej drogowej  jednostronnej (poziom powstrzymywania N1 lub N2; szerokość współpracująca W1-W8; poziom intensywności zdarzenia A, B, C)</t>
  </si>
  <si>
    <t>Montaż bariery stalowej drogowej  dwustronnej  (poziom powstrzymywania N1 lub N2; szerokość współpracująca W1-W8; poziom intensywności zdarzenia A, B, C)</t>
  </si>
  <si>
    <t>Tymczasowy montaż tarcz znaków drogowych oraz tablic i ich demontaż (materiał inwestora)</t>
  </si>
  <si>
    <t>Montaż tarczy giętej odblaskowej znaku, kategorii A,B,C,D,  o grupie wielkości małe 
folia typu 1 (I generacja) z materiałem</t>
  </si>
  <si>
    <t>Montaż tarczy giętej odblaskowej znaku, kategorii A,B,C,D,  o grupie wielkości mini 
folia typu 2 (II generacja) z materiałem</t>
  </si>
  <si>
    <t>Montaż tarczy giętej odblaskowej znaku, kategorii A,B,C,D,  o grupie wielkości małe 
folia typu 2 (II generacja) z materiałem</t>
  </si>
  <si>
    <t>Montaż tarczy giętej odblaskowej znaku, kategorii A,B,C,D,  o grupie wielkości średnie 
folia typu 1 (I generacja) z materiałem</t>
  </si>
  <si>
    <t>Montaż tarczy giętej odblaskowej znaku, kategorii A,B,C,D,  o grupie wielkości średnie 
folia typu 2 (II generacja) z materiałem</t>
  </si>
  <si>
    <t>Montaż tarczy giętej odblaskowej znaku, kategorii A,B,C,D,  o grupie wielkości duże 
folia typu 1 (I generacja) z materiałem</t>
  </si>
  <si>
    <t>Montaż tarczy giętej odblaskowej znaku, kategorii A,B,C,D,  o grupie wielkości duże
 folia typu 2 (II generacja) z materiałem</t>
  </si>
  <si>
    <r>
      <t xml:space="preserve">Montaż przęsła bariery wygradzającej siatkowej cynkowanej o wys. 1,03 m </t>
    </r>
    <r>
      <rPr>
        <i/>
        <sz val="9"/>
        <rFont val="Arial"/>
        <family val="2"/>
        <charset val="1"/>
      </rPr>
      <t xml:space="preserve">z </t>
    </r>
    <r>
      <rPr>
        <sz val="9"/>
        <rFont val="Arial"/>
        <family val="2"/>
        <charset val="1"/>
      </rPr>
      <t>materiałem</t>
    </r>
  </si>
  <si>
    <t>D-05.03.11   
  D-05.03.11a</t>
  </si>
  <si>
    <t>Montaż tarczy giętej odblaskowej znaku, kategorii A,B,C,D,  o grupie wielkości mini 
folia typu 1 (I generacja) z materiałem</t>
  </si>
  <si>
    <t>Cena jedn. netto
[zł]</t>
  </si>
  <si>
    <t>Podatek VAT 23% [zł]</t>
  </si>
  <si>
    <t>Wartość netto [zł]</t>
  </si>
  <si>
    <t>…………………………………………………………</t>
  </si>
  <si>
    <t xml:space="preserve">                          PODATEK VAT 23% [zł]</t>
  </si>
  <si>
    <t>WARTOŚĆ BRUTTO [zł]</t>
  </si>
  <si>
    <t>WARTOŚĆ NETTO [ZŁ]</t>
  </si>
  <si>
    <t>Wartość brutto [zł]</t>
  </si>
  <si>
    <t xml:space="preserve">Roboty drogowe bitumiczne </t>
  </si>
  <si>
    <t>Roboty drogowe brukarskie</t>
  </si>
  <si>
    <t>Roboty drogowe - oznakowanie poziome</t>
  </si>
  <si>
    <t>Roboty drogowe - oznakowanie pionowe i urządzenia bezpieczeństwa ruchu drogowego</t>
  </si>
  <si>
    <t>………………………………………………</t>
  </si>
  <si>
    <t>Wartość netto
[zł]</t>
  </si>
  <si>
    <t>Podatek VAT 23% [ZŁ]</t>
  </si>
  <si>
    <t>SUMA NETTO [ZŁ]</t>
  </si>
  <si>
    <t>…………………………….</t>
  </si>
  <si>
    <t>RAZEM WARTOŚĆ NETTO [ZŁ)]</t>
  </si>
  <si>
    <t>PODATEK VAT 23% [ZŁ]</t>
  </si>
  <si>
    <t>RAZEM WARTOŚĆ BRUTTO [ZŁ]</t>
  </si>
  <si>
    <t>RAZEM WARTOŚĆ NETTO [zł]</t>
  </si>
  <si>
    <t>……………………………………………………………</t>
  </si>
  <si>
    <t>……………………………………………………..</t>
  </si>
  <si>
    <t>Oznakowanie poziome</t>
  </si>
  <si>
    <t xml:space="preserve"> Oznakowanie pionowe i urządzenia bezpieczeństwa ruchu drogowego</t>
  </si>
  <si>
    <t xml:space="preserve"> Roboty brukarskie</t>
  </si>
  <si>
    <t xml:space="preserve"> Roboty bitumiczne</t>
  </si>
  <si>
    <t>…................. data...................</t>
  </si>
  <si>
    <t>podpis Wykonawcy/Pełnomocnika</t>
  </si>
  <si>
    <t>……………………</t>
  </si>
  <si>
    <t>Montaż słupka do jednego znaku z rury stalowej ocynkowanej o średnicy 3"- średn. zewn. 88,9 mm i grub. ścianki 3,2mm (kapturek, fundament betonowy) z materiałem</t>
  </si>
  <si>
    <t>Montaż słupka do dwóch znaków z rury stalowej ocynkowanej o średnicy 3"- średn. zewn. 88,9 mm i grub. ścianki 3,2mm (kapturek, fundament betonowy) z materiałem</t>
  </si>
  <si>
    <t>Montaż słupka do trzech znaków z rury stalowej ocynkowanej o średnicy 3"- średn. zewn. 88,9 mm i grub. ścianki 3,2mm (kapturek, fundament betonowy) z materiałem</t>
  </si>
  <si>
    <t>Montaż ogrodzenia z siatki w ramach z kątowników o wys. 2,0 m z materiałem</t>
  </si>
  <si>
    <t>Malowanie ogrodzenia z siatki w ramach z kątowników, wys. 2,0 m</t>
  </si>
  <si>
    <t>Unieważnienie tarczy znaku drogowego taśmą ostrzegawczą</t>
  </si>
  <si>
    <t>Montaż pojedynczego elementu azylu drogowego - element narożny 50x50x10 cm, prefabrykowanego z materiałem</t>
  </si>
  <si>
    <t>Montaż pojedynczego elementu azylu drogowego - element narożny 50x50x10 cm, prefabrykowanego bez materiału</t>
  </si>
  <si>
    <t>D-08.07.01a</t>
  </si>
  <si>
    <t>Montaż elementu bezpieczeństwa ruchu U-5b zespolonego ze znakiem C-9 bez materiału</t>
  </si>
  <si>
    <t>ROBOTY DROGOWE</t>
  </si>
  <si>
    <t>Rozbiórka podbudowy betonowej – mechanicznie</t>
  </si>
  <si>
    <t>Rozbiórka podbudowy z KŁSM  - mechanicznie</t>
  </si>
  <si>
    <t>Mechaniczne wykonanie  koryta w gruncie na całej szerokości</t>
  </si>
  <si>
    <t>Wykonanie  koryta ręcznie  w gruncie na poszerzeniach</t>
  </si>
  <si>
    <t>Mechaniczne wykonanie w-wy odsączającej z piasku</t>
  </si>
  <si>
    <t>Wykonanie podsypki cem.-piaskowej z zagęszczeniem mechanicznym</t>
  </si>
  <si>
    <t>Wykonanie podbudowy z KŁSM</t>
  </si>
  <si>
    <t>Wykonanie podbudowy z kruszbetu</t>
  </si>
  <si>
    <t>Wykonanie nawierzchni żwirowo-glinowej z mieszanki</t>
  </si>
  <si>
    <t>Mechaniczne ścinanie i uzupełnianie pobocza gruntowego</t>
  </si>
  <si>
    <t>Ręczne ścinanie i uzupełnianie pobocza gruntowego</t>
  </si>
  <si>
    <t>Ustawienie krawężnika betonowego na pods. cem.-piask na ławie bet. z oporem</t>
  </si>
  <si>
    <t>Ustawienie opornika betonowego na pods cem.-piask na ławie bet. z oporem</t>
  </si>
  <si>
    <t>Wykonanie ławy betonowej</t>
  </si>
  <si>
    <t>Ułożenie nawierzchni z kostki kamiennej nieregularnej (granitowa, bazaltowa lub inna)</t>
  </si>
  <si>
    <t>Ułożenie nawierzchni z płyt drogowych betonowych sześciokątnych (trylinka)</t>
  </si>
  <si>
    <t>Ułożenie nawierzchni z kostki betonowej</t>
  </si>
  <si>
    <t>Ustawienie obrzeża betonowego</t>
  </si>
  <si>
    <t>Mg/km</t>
  </si>
  <si>
    <t>Wykonanie  remontu cząstkowego nawierzchni z kostki kamiennej nieregularnej</t>
  </si>
  <si>
    <t>Wykonanie  remontu cząstkowego nawierzchni z płyt drogowych betonowych sześciokątnych</t>
  </si>
  <si>
    <t>Przestawienie 1 m krawężnika betonowego</t>
  </si>
  <si>
    <t>Wykonanie podbudowy betonowej bez dylatacji</t>
  </si>
  <si>
    <t>Ułożenie nawierzchni z płyt żelbetowych pełnych o pow. ponad 2,0 m2 (na podsypce cem-piask 1:4 gr. 3cm)</t>
  </si>
  <si>
    <r>
      <t xml:space="preserve">Ułożenie nawierzchni z płyt żelbetowych pełnych o pow. ponad 2,0 m2 (na podsypce cem-piask 1:4 gr. 3cm) – </t>
    </r>
    <r>
      <rPr>
        <b/>
        <sz val="9"/>
        <rFont val="Arial"/>
        <family val="2"/>
        <charset val="1"/>
      </rPr>
      <t>mat. z odzysku</t>
    </r>
    <r>
      <rPr>
        <sz val="9"/>
        <rFont val="Arial"/>
        <family val="2"/>
        <charset val="1"/>
      </rPr>
      <t>.</t>
    </r>
  </si>
  <si>
    <t>Frezowanie nawierzchni bitumicznej grub. 4 cm wraz z wywozem frezu</t>
  </si>
  <si>
    <t>Numer
ST/SST</t>
  </si>
  <si>
    <t>Wykonanie  remontu cząstkowego nawierzchni z płyt chodnikowych na pods. cem. - piaskowej</t>
  </si>
  <si>
    <t>Wykonanie  remontu cząstkowego nawierzchni z betonowej kostki brukowej na pods. piaskowej</t>
  </si>
  <si>
    <t xml:space="preserve">Dowóz płyt betonowych z odzysku np. typu „YOMB"  wraz z załadunkiem i rozładunkiem </t>
  </si>
  <si>
    <t>Ustawienie krawężnika kamiennego/ opornika kamiennego</t>
  </si>
  <si>
    <t>Ułożenie chodnika z płyt na pods. cem.-piaskowej 1:4 gr. 3cm z wypełnieniem spoin piaskiem</t>
  </si>
  <si>
    <t>Ułożenie chodnika z płyt z fakturą rozpoznawalną dla niewidomych (TYP A, B, C)
na podsypce cem.-piaskowej 1:4 gr. 3cm, wypełnienie spoin piaskiem</t>
  </si>
  <si>
    <t>Ułożenie ścieku z elementów bet. na podsypce cem.-piask 1:4 gr.3cm / na podbudowie z chudego betonu C10/12</t>
  </si>
  <si>
    <t>Wykonanie remontu chodnika (rozbiórka konstrukcji, wykonanie w-wy odsączającej gr 15 cm, wykonanie podbudowy gr. 15 cm z KŁSM, wykonanie nawierzchni z nowej kostki betonowej)</t>
  </si>
  <si>
    <t>ZAŁĄCZNIK B3</t>
  </si>
  <si>
    <t>ZAŁĄCZNIK B2</t>
  </si>
  <si>
    <t>ZAŁĄCZNIK B1</t>
  </si>
  <si>
    <t>ZAŁĄCZNIK B</t>
  </si>
  <si>
    <t>Stojak rowerowy  z montażem</t>
  </si>
  <si>
    <t>Stojak rowerowy z montażem bez ceny materiału</t>
  </si>
  <si>
    <t>Demontaż lustra drogowego (wraz z magazynowaniem lub utylizacją)</t>
  </si>
  <si>
    <t>Demontaż tarczy znaku drogowego, tablic i tabliczek (wraz z magazynowaniem lub utylizacją)</t>
  </si>
  <si>
    <t>Demontaż słupka do znaku drogowego (wraz z magazynowaniem lub utylizacją)</t>
  </si>
  <si>
    <t>Montaż bariery łańcuchowej z łańcuchem pojedynczym, z materiałem</t>
  </si>
  <si>
    <t>Montaż słupka bariery łańcuchowej pojedynczej, z materiałem</t>
  </si>
  <si>
    <t>Demontaż bariery łańcuchowej pojedynczej (wraz z magazynowaniem lub utylizacją)</t>
  </si>
  <si>
    <t>Demontaż łańcucha bariery łańcuchowej pojedynczej (wraz z magazynowaniem lub utylizacją)</t>
  </si>
  <si>
    <t>Demontaż słupka bariery łańcuchowej pojedynczej (wraz z magazynowaniem lub utylizacją)</t>
  </si>
  <si>
    <t>Montaż poręczy ochronnych sztywnych z pochwytem i przeciągiem z rur stalowych ocynkowanych z materiałem</t>
  </si>
  <si>
    <t>Montaż poręczy ochronnych sztywnych z pochwytem i przeciągiem z rur stalowych ocynkowanych  bez ceny materiału</t>
  </si>
  <si>
    <t>Demontaż poręczy ochronnych sztywnych z pochwytem i przeciągiem z rur stalowych czarnych lub ocynkowanych (wraz z magazynowaniem lub utylizacją)</t>
  </si>
  <si>
    <t>Malowanie poręczy ochronnych sztywnych z pochwytem i przeciągiem z rur stalowych czarnych lub ocynkowanych</t>
  </si>
  <si>
    <t>Prostowanie poręczy ochronnych sztywnych z pochwytem i przeciągiem z rur stalowych czarnych lub ocynkowanych</t>
  </si>
  <si>
    <t>Mycie poręczy ochronnych sztywnych z pochwytem i przeciągiem z rur stalowych czarnych lub ocynkowanych</t>
  </si>
  <si>
    <t>Demontaż poręczy wygrodzeniowych rurowych z wypełnieniem z pręta (szczeblinkowe) (wraz z magazynowaniem lub utylizacją)</t>
  </si>
  <si>
    <t>Demontaż ogrodzenia z siatki w ramach z kątowników, wys. 2,0 m (wraz z magazynowaniem lub utylizacją)</t>
  </si>
  <si>
    <t>Demontaż bariery stalowej drogowej przekładkowej jednostronnej (wraz z magazynowaniem lub utylizacją)</t>
  </si>
  <si>
    <t>Demontaż bariery stalowej drogowej przekładkowej dwustronnej (wraz z magazynowaniem lub utylizacją)</t>
  </si>
  <si>
    <t>Demontaż słupka bariery stalowej drogowej (wraz z magazynowaniem lub utylizacją)</t>
  </si>
  <si>
    <t>Demontaż prowadnicy bariery stalowej drogowej (wraz z magazynowaniem lub utylizacją)</t>
  </si>
  <si>
    <t>Demontaż pasa profilowego bariery stalowej drogowej (wraz z magazynowaniem lub utylizacją)</t>
  </si>
  <si>
    <t>Demontaż pojedynczego elementu progu zwalniającego prefabrykowanego (wraz z magazynowaniem lub utylizacją)</t>
  </si>
  <si>
    <t>Demontaż pojedynczego elementu azylu drogowego prefabrykowanego (wraz z magazynowaniem lub utylizacją)</t>
  </si>
  <si>
    <t>D-01.01.01a</t>
  </si>
  <si>
    <t>Geodezyjne roboty pomiarowe powykonawcze</t>
  </si>
  <si>
    <t>D-00.00.00</t>
  </si>
  <si>
    <t>Odwiert kontroli nawierzchni wraz z podbudową</t>
  </si>
  <si>
    <t>Odwiert kontroli nawierzchni tylko warstw bitumicznych</t>
  </si>
  <si>
    <t>Badanie destruktu bitumicznego stwierdzające przydatność do wbudowania na drogach gruntowych (potwierdzające spełnienie przez te odpady kryteriów określonych dla odpadów obojetnych zgodnie z przepisami wydanymi na podstawie art.. 118 ustawy z dnia 14.12.2012 r. o odpadach)</t>
  </si>
  <si>
    <t>Badanie zagęszczenia podłoża sondą dynamiczną</t>
  </si>
  <si>
    <t>Rozbiórka krawężnika betonowego na pods. cem-piaskowej wraz z ławą bet.; (wraz z magazynowaniem materiału z odzysku)</t>
  </si>
  <si>
    <t>Rozbiórka obrzeży betonowych na pods. cem-piaskowej  wraz z ławą bet: (wraz z magazynowaniem materiału z odzysku)</t>
  </si>
  <si>
    <t>Rozbiórka chodnika z kostki bet.  na pods cem-piaskowej / piaskowej: (wraz z magazynowaniem materiału z odzysku)</t>
  </si>
  <si>
    <t>Rozbiórka chodnika z płyt betonowych na pods. cem-piaskowej / piaskowej: (wraz z magazynowaniem materiału z odzysku)</t>
  </si>
  <si>
    <t>Rozbiórka nawierzchni z kostki kamiennej nieregularnej na pods. cem-piaskowej / piaskowej: (wraz z magazynowaniem materiału z odzysku)</t>
  </si>
  <si>
    <t>Rozbiórka nawierzchni z płyt betonowych sześciokątnych - ręcznie (wraz z magazynowaniem materiału z odzysku)</t>
  </si>
  <si>
    <t>Rozbiórka nawierzchni z płyt betonowych typu YOMB (wraz z magazynowaniem materiału z odzysku)</t>
  </si>
  <si>
    <t>Rozbiórka nawierzchni z płyt betonowych typu MEBA (wraz z magazynowaniem materiału z odzysku)</t>
  </si>
  <si>
    <t>Rozbiórka nawierzchni z płyt betonowych o pow. powyżej 2,0 m2 (wraz z magazynowaniem materiału z odzysku)</t>
  </si>
  <si>
    <t>D-04.02.01
D-05.03.23a</t>
  </si>
  <si>
    <t>Ustawienie krawężnika betonowego na pods. cem.-piask na ławie bet. z oporem - mat. z odzysku</t>
  </si>
  <si>
    <t>Ustawienie opornika betonowego na pods cem.-piask na ławie bet. z oporem - mat. z odzysku</t>
  </si>
  <si>
    <t>Ustawienie krawężnika kamiennego/ opornika kamiennego - mat. z odzysku</t>
  </si>
  <si>
    <t>Ułożenie chodnika z płyt na pods. cem.-piaskowej 1:4 gr. 3cm z wypełnieniem spoin piaskiem - mat. z odzysku</t>
  </si>
  <si>
    <t>Ułożenie chodnika z płyt z fakturą rozpoznawalną dla niewidomych (TYP A, B, C)
na podsypce cem.-piaskowej 1:4 gr. 3cm, wypełnienie spoin piaskiem - mat. z odzysku</t>
  </si>
  <si>
    <t>Ustawienie obrzeża betonowego - mat. z odzysku</t>
  </si>
  <si>
    <t>Demontaż słupka bariery wygradzającej siatkowej cynkowanej (wraz z magazynowaniem lub utylizacją)</t>
  </si>
  <si>
    <t>Demontaż elementu zakończeniowego bariery stalowej drogowej (wraz z magazynowaniem lub utylizacją)</t>
  </si>
  <si>
    <t>Demontaż osłon z blachy stalowej w ramach z kątowników o wys. 1,0 m słupek śr. 60,3 mm (wraz z magazynowaniem lub utylizacją)</t>
  </si>
  <si>
    <t>Demontaż osłon z poliwęglanowych płyt ochronnych w ramach z kątowników (wraz z magazynowaniem lub utylizacją)</t>
  </si>
  <si>
    <t>ZAŁĄCZNIK B4</t>
  </si>
  <si>
    <t>….....................</t>
  </si>
  <si>
    <t>FORMULARZ - ZESTAWIENIE ZBIORCZE
 PRZEDMIAR ROBÓT/KOSZTORYS OFERTOWY</t>
  </si>
  <si>
    <t>FORMULARZ - PRZEDMIAR ROBÓT/KOSZTORYS OFERTOWY</t>
  </si>
  <si>
    <t>Ułożenie nawierzchni z płyt wielootworowych  typu „IOMB"
na podsypce cem-piaskowej gr.3cm
z wypełnieniem płyt ażurowych materiałem:
- zgodnie z DP (grysem / żwirem / otoczakami itp.)
- humusem z obsianiem mieszanką traw</t>
  </si>
  <si>
    <r>
      <t>Ułożenie nawierzchni z płyt wielootworowych  typu „IOMB" -</t>
    </r>
    <r>
      <rPr>
        <sz val="9"/>
        <rFont val="Arial"/>
        <family val="2"/>
        <charset val="238"/>
      </rPr>
      <t xml:space="preserve"> mat. z odzysku</t>
    </r>
    <r>
      <rPr>
        <b/>
        <sz val="9"/>
        <rFont val="Arial"/>
        <family val="2"/>
        <charset val="1"/>
      </rPr>
      <t xml:space="preserve">
</t>
    </r>
    <r>
      <rPr>
        <sz val="9"/>
        <rFont val="Arial"/>
        <family val="2"/>
        <charset val="1"/>
      </rPr>
      <t>na podsypce cem-piaskowej gr.3cm
z wypełnieniem płyt ażurowych materiałem:
- zgodnie z DP (grysem / żwirem / otoczakami itp.)
- humusem z obsianiem mieszanką traw</t>
    </r>
  </si>
  <si>
    <t>Montaż lustra drogowego polimerowego o średnicy do 80 cm (z materiałem)</t>
  </si>
  <si>
    <t>Montaż lustra drogowego polimerowego o średnicy do 90 cm (z materiałem)</t>
  </si>
  <si>
    <t xml:space="preserve"> ROBOTY DROGOWE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</si>
</sst>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.00\ &quot;zł&quot;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b/>
      <sz val="13"/>
      <name val="Arial"/>
      <family val="2"/>
      <charset val="1"/>
    </font>
    <font>
      <b/>
      <sz val="18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10"/>
      <name val="Arial"/>
      <family val="2"/>
      <charset val="1"/>
    </font>
    <font>
      <sz val="11"/>
      <color indexed="17"/>
      <name val="Calibri"/>
      <family val="2"/>
      <charset val="1"/>
    </font>
    <font>
      <b/>
      <sz val="12"/>
      <name val="Arial"/>
      <family val="2"/>
      <charset val="1"/>
    </font>
    <font>
      <b/>
      <i/>
      <sz val="12"/>
      <name val="Arial"/>
      <family val="2"/>
      <charset val="1"/>
    </font>
    <font>
      <i/>
      <sz val="9"/>
      <name val="Arial"/>
      <family val="2"/>
      <charset val="1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1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1"/>
    </font>
    <font>
      <b/>
      <sz val="14"/>
      <color indexed="8"/>
      <name val="Calibri"/>
      <family val="2"/>
      <charset val="238"/>
    </font>
    <font>
      <sz val="9"/>
      <color theme="1"/>
      <name val="Arial"/>
      <family val="2"/>
      <charset val="1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31"/>
        <bgColor indexed="9"/>
      </patternFill>
    </fill>
    <fill>
      <patternFill patternType="solid">
        <fgColor indexed="22"/>
        <bgColor indexed="46"/>
      </patternFill>
    </fill>
    <fill>
      <patternFill patternType="solid">
        <fgColor indexed="9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2" fillId="2" borderId="0"/>
    <xf numFmtId="0" fontId="5" fillId="0" borderId="0"/>
    <xf numFmtId="0" fontId="2" fillId="0" borderId="0"/>
    <xf numFmtId="0" fontId="2" fillId="0" borderId="0"/>
    <xf numFmtId="0" fontId="2" fillId="0" borderId="0"/>
    <xf numFmtId="9" fontId="1" fillId="0" borderId="0" applyFill="0" applyBorder="0" applyAlignment="0" applyProtection="0"/>
    <xf numFmtId="165" fontId="2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3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2" fillId="0" borderId="0" xfId="3" applyAlignment="1">
      <alignment horizontal="left" vertical="center"/>
    </xf>
    <xf numFmtId="0" fontId="9" fillId="0" borderId="0" xfId="3" applyFont="1"/>
    <xf numFmtId="0" fontId="9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1" applyFont="1" applyFill="1"/>
    <xf numFmtId="0" fontId="9" fillId="0" borderId="0" xfId="2" applyFont="1"/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9" fillId="3" borderId="0" xfId="3" applyFont="1" applyFill="1"/>
    <xf numFmtId="0" fontId="9" fillId="7" borderId="0" xfId="2" applyFont="1" applyFill="1"/>
    <xf numFmtId="0" fontId="8" fillId="3" borderId="1" xfId="4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left" vertical="center"/>
    </xf>
    <xf numFmtId="0" fontId="8" fillId="4" borderId="1" xfId="3" applyFont="1" applyFill="1" applyBorder="1" applyAlignment="1">
      <alignment vertical="center"/>
    </xf>
    <xf numFmtId="0" fontId="8" fillId="4" borderId="1" xfId="3" applyFont="1" applyFill="1" applyBorder="1" applyAlignment="1">
      <alignment horizontal="center" vertical="center"/>
    </xf>
    <xf numFmtId="0" fontId="9" fillId="0" borderId="1" xfId="3" applyFont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0" fontId="8" fillId="5" borderId="1" xfId="4" applyFont="1" applyFill="1" applyBorder="1" applyAlignment="1">
      <alignment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 wrapText="1"/>
    </xf>
    <xf numFmtId="0" fontId="9" fillId="0" borderId="1" xfId="4" applyFont="1" applyBorder="1" applyAlignment="1">
      <alignment vertical="center" wrapText="1"/>
    </xf>
    <xf numFmtId="0" fontId="8" fillId="7" borderId="1" xfId="4" applyFont="1" applyFill="1" applyBorder="1" applyAlignment="1">
      <alignment vertical="center"/>
    </xf>
    <xf numFmtId="0" fontId="13" fillId="7" borderId="1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/>
    <xf numFmtId="0" fontId="8" fillId="3" borderId="5" xfId="4" applyFont="1" applyFill="1" applyBorder="1" applyAlignment="1">
      <alignment horizontal="center" vertical="center" wrapText="1"/>
    </xf>
    <xf numFmtId="165" fontId="9" fillId="6" borderId="5" xfId="7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/>
    <xf numFmtId="0" fontId="9" fillId="0" borderId="1" xfId="4" quotePrefix="1" applyFont="1" applyBorder="1" applyAlignment="1">
      <alignment vertical="center" wrapText="1"/>
    </xf>
    <xf numFmtId="0" fontId="8" fillId="5" borderId="4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165" fontId="9" fillId="0" borderId="5" xfId="7" applyFont="1" applyBorder="1" applyAlignment="1">
      <alignment horizontal="right" vertical="center"/>
    </xf>
    <xf numFmtId="0" fontId="8" fillId="4" borderId="4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vertical="center"/>
    </xf>
    <xf numFmtId="0" fontId="8" fillId="4" borderId="6" xfId="3" applyFont="1" applyFill="1" applyBorder="1" applyAlignment="1">
      <alignment vertical="center"/>
    </xf>
    <xf numFmtId="0" fontId="9" fillId="8" borderId="0" xfId="3" applyFont="1" applyFill="1"/>
    <xf numFmtId="0" fontId="8" fillId="8" borderId="0" xfId="4" applyFont="1" applyFill="1" applyAlignment="1">
      <alignment horizontal="center" vertical="center" shrinkToFit="1"/>
    </xf>
    <xf numFmtId="165" fontId="18" fillId="0" borderId="5" xfId="7" applyFont="1" applyBorder="1" applyAlignment="1">
      <alignment horizontal="right" vertical="center"/>
    </xf>
    <xf numFmtId="165" fontId="22" fillId="0" borderId="1" xfId="7" applyFont="1" applyBorder="1" applyAlignment="1">
      <alignment vertical="center"/>
    </xf>
    <xf numFmtId="44" fontId="18" fillId="0" borderId="1" xfId="3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65" fontId="18" fillId="0" borderId="5" xfId="0" applyNumberFormat="1" applyFont="1" applyBorder="1" applyAlignment="1">
      <alignment vertical="center"/>
    </xf>
    <xf numFmtId="44" fontId="18" fillId="0" borderId="5" xfId="0" applyNumberFormat="1" applyFont="1" applyBorder="1" applyAlignment="1">
      <alignment horizontal="right" vertical="center"/>
    </xf>
    <xf numFmtId="44" fontId="18" fillId="0" borderId="6" xfId="0" applyNumberFormat="1" applyFont="1" applyBorder="1" applyAlignment="1">
      <alignment horizontal="right" vertical="center"/>
    </xf>
    <xf numFmtId="0" fontId="3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8" fillId="3" borderId="3" xfId="4" applyFont="1" applyFill="1" applyBorder="1" applyAlignment="1">
      <alignment horizontal="center" vertical="center" wrapText="1"/>
    </xf>
    <xf numFmtId="44" fontId="2" fillId="0" borderId="0" xfId="3" applyNumberFormat="1"/>
    <xf numFmtId="0" fontId="9" fillId="11" borderId="0" xfId="3" applyFont="1" applyFill="1"/>
    <xf numFmtId="0" fontId="8" fillId="9" borderId="1" xfId="4" applyFont="1" applyFill="1" applyBorder="1" applyAlignment="1">
      <alignment horizontal="center" vertical="center" wrapText="1"/>
    </xf>
    <xf numFmtId="0" fontId="8" fillId="9" borderId="4" xfId="4" applyFont="1" applyFill="1" applyBorder="1" applyAlignment="1">
      <alignment horizontal="center" vertical="center" wrapText="1"/>
    </xf>
    <xf numFmtId="9" fontId="2" fillId="0" borderId="0" xfId="3" applyNumberFormat="1" applyAlignment="1">
      <alignment horizontal="center" vertical="center"/>
    </xf>
    <xf numFmtId="166" fontId="2" fillId="0" borderId="0" xfId="3" applyNumberFormat="1" applyAlignment="1">
      <alignment horizontal="center" vertical="center"/>
    </xf>
    <xf numFmtId="164" fontId="0" fillId="0" borderId="0" xfId="0" applyNumberFormat="1"/>
    <xf numFmtId="165" fontId="2" fillId="0" borderId="0" xfId="7" applyAlignment="1">
      <alignment vertical="center"/>
    </xf>
    <xf numFmtId="10" fontId="1" fillId="0" borderId="0" xfId="6" applyNumberFormat="1"/>
    <xf numFmtId="165" fontId="2" fillId="0" borderId="0" xfId="7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24" fillId="0" borderId="0" xfId="7" applyFont="1" applyAlignment="1">
      <alignment vertical="center"/>
    </xf>
    <xf numFmtId="165" fontId="2" fillId="0" borderId="0" xfId="7"/>
    <xf numFmtId="0" fontId="18" fillId="12" borderId="0" xfId="0" applyFont="1" applyFill="1"/>
    <xf numFmtId="164" fontId="18" fillId="12" borderId="0" xfId="0" applyNumberFormat="1" applyFont="1" applyFill="1" applyAlignment="1">
      <alignment horizontal="center" vertical="center"/>
    </xf>
    <xf numFmtId="164" fontId="0" fillId="12" borderId="0" xfId="0" applyNumberFormat="1" applyFill="1"/>
    <xf numFmtId="0" fontId="18" fillId="0" borderId="0" xfId="0" applyFont="1"/>
    <xf numFmtId="0" fontId="4" fillId="0" borderId="0" xfId="4" applyFont="1" applyAlignment="1">
      <alignment vertical="center" wrapText="1"/>
    </xf>
    <xf numFmtId="14" fontId="2" fillId="0" borderId="0" xfId="3" applyNumberFormat="1" applyAlignment="1">
      <alignment horizontal="center"/>
    </xf>
    <xf numFmtId="0" fontId="9" fillId="0" borderId="0" xfId="3" applyFont="1" applyAlignment="1">
      <alignment horizontal="center" vertical="center"/>
    </xf>
    <xf numFmtId="14" fontId="9" fillId="0" borderId="0" xfId="3" applyNumberFormat="1" applyFont="1" applyAlignment="1">
      <alignment horizontal="center" vertical="center"/>
    </xf>
    <xf numFmtId="165" fontId="26" fillId="0" borderId="1" xfId="7" applyFont="1" applyBorder="1" applyAlignment="1">
      <alignment vertical="center"/>
    </xf>
    <xf numFmtId="0" fontId="8" fillId="9" borderId="1" xfId="4" applyFont="1" applyFill="1" applyBorder="1" applyAlignment="1">
      <alignment vertical="center" wrapText="1"/>
    </xf>
    <xf numFmtId="0" fontId="8" fillId="10" borderId="1" xfId="3" applyFont="1" applyFill="1" applyBorder="1" applyAlignment="1">
      <alignment vertical="center"/>
    </xf>
    <xf numFmtId="0" fontId="25" fillId="0" borderId="1" xfId="3" applyFont="1" applyBorder="1" applyAlignment="1">
      <alignment horizontal="center" vertical="center"/>
    </xf>
    <xf numFmtId="165" fontId="9" fillId="0" borderId="1" xfId="7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left" vertical="center"/>
    </xf>
    <xf numFmtId="0" fontId="20" fillId="0" borderId="0" xfId="3" applyFont="1" applyAlignment="1">
      <alignment horizontal="left"/>
    </xf>
    <xf numFmtId="0" fontId="16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6" fillId="0" borderId="0" xfId="3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0" fillId="0" borderId="0" xfId="3" applyFont="1" applyAlignment="1">
      <alignment horizontal="right"/>
    </xf>
    <xf numFmtId="165" fontId="18" fillId="0" borderId="1" xfId="4" applyNumberFormat="1" applyFont="1" applyBorder="1" applyAlignment="1">
      <alignment horizontal="right" vertical="center"/>
    </xf>
    <xf numFmtId="44" fontId="22" fillId="0" borderId="1" xfId="3" applyNumberFormat="1" applyFont="1" applyBorder="1" applyAlignment="1">
      <alignment vertical="center"/>
    </xf>
    <xf numFmtId="165" fontId="9" fillId="0" borderId="1" xfId="7" applyFont="1" applyBorder="1" applyAlignment="1">
      <alignment horizontal="center" vertical="center"/>
    </xf>
    <xf numFmtId="165" fontId="9" fillId="0" borderId="1" xfId="7" applyFont="1" applyBorder="1" applyAlignment="1">
      <alignment horizontal="right" vertical="center"/>
    </xf>
    <xf numFmtId="165" fontId="25" fillId="0" borderId="1" xfId="7" applyFont="1" applyBorder="1" applyAlignment="1">
      <alignment horizontal="center" vertical="center" wrapText="1"/>
    </xf>
    <xf numFmtId="165" fontId="28" fillId="0" borderId="1" xfId="7" applyFont="1" applyBorder="1" applyAlignment="1">
      <alignment vertical="center"/>
    </xf>
    <xf numFmtId="4" fontId="25" fillId="0" borderId="1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right" vertical="center"/>
    </xf>
    <xf numFmtId="0" fontId="17" fillId="0" borderId="6" xfId="3" applyFont="1" applyBorder="1" applyAlignment="1">
      <alignment horizontal="right" vertical="center"/>
    </xf>
    <xf numFmtId="0" fontId="17" fillId="0" borderId="5" xfId="3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18" fillId="0" borderId="5" xfId="4" applyFont="1" applyBorder="1" applyAlignment="1">
      <alignment horizontal="right" vertical="center"/>
    </xf>
    <xf numFmtId="165" fontId="26" fillId="0" borderId="5" xfId="7" applyFont="1" applyBorder="1" applyAlignment="1">
      <alignment vertical="center"/>
    </xf>
    <xf numFmtId="164" fontId="18" fillId="0" borderId="0" xfId="8" applyFont="1"/>
    <xf numFmtId="164" fontId="18" fillId="0" borderId="0" xfId="0" applyNumberFormat="1" applyFont="1"/>
    <xf numFmtId="165" fontId="21" fillId="0" borderId="0" xfId="7" applyFont="1"/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vertical="center" wrapText="1"/>
    </xf>
    <xf numFmtId="165" fontId="9" fillId="0" borderId="0" xfId="7" applyFont="1" applyAlignment="1">
      <alignment horizontal="right" vertical="center"/>
    </xf>
    <xf numFmtId="0" fontId="8" fillId="0" borderId="0" xfId="4" applyFont="1" applyAlignment="1">
      <alignment horizontal="center" vertical="center" wrapText="1"/>
    </xf>
    <xf numFmtId="165" fontId="11" fillId="0" borderId="0" xfId="7" applyFont="1" applyAlignment="1">
      <alignment horizontal="right" vertical="center"/>
    </xf>
    <xf numFmtId="44" fontId="22" fillId="0" borderId="0" xfId="3" applyNumberFormat="1" applyFont="1" applyAlignment="1">
      <alignment vertical="center"/>
    </xf>
    <xf numFmtId="165" fontId="16" fillId="0" borderId="5" xfId="7" applyFont="1" applyBorder="1" applyAlignment="1">
      <alignment horizontal="right" vertical="center" wrapText="1"/>
    </xf>
    <xf numFmtId="44" fontId="20" fillId="0" borderId="6" xfId="3" applyNumberFormat="1" applyFont="1" applyBorder="1" applyAlignment="1">
      <alignment horizontal="right" vertical="center"/>
    </xf>
    <xf numFmtId="165" fontId="9" fillId="0" borderId="0" xfId="7" applyFont="1" applyAlignment="1">
      <alignment horizontal="center" vertical="center"/>
    </xf>
    <xf numFmtId="165" fontId="16" fillId="0" borderId="0" xfId="7" applyFont="1" applyAlignment="1">
      <alignment vertical="center" wrapText="1"/>
    </xf>
    <xf numFmtId="44" fontId="20" fillId="0" borderId="0" xfId="3" applyNumberFormat="1" applyFont="1" applyAlignment="1">
      <alignment vertical="center"/>
    </xf>
    <xf numFmtId="44" fontId="20" fillId="0" borderId="1" xfId="3" applyNumberFormat="1" applyFont="1" applyBorder="1" applyAlignment="1">
      <alignment horizontal="right" vertical="center"/>
    </xf>
    <xf numFmtId="165" fontId="11" fillId="0" borderId="5" xfId="7" applyFont="1" applyBorder="1" applyAlignment="1">
      <alignment horizontal="right" vertical="center"/>
    </xf>
    <xf numFmtId="44" fontId="22" fillId="0" borderId="6" xfId="3" applyNumberFormat="1" applyFont="1" applyBorder="1" applyAlignment="1">
      <alignment vertical="center"/>
    </xf>
    <xf numFmtId="165" fontId="17" fillId="0" borderId="0" xfId="7" applyFont="1" applyAlignment="1">
      <alignment horizontal="right" vertical="center"/>
    </xf>
    <xf numFmtId="0" fontId="9" fillId="13" borderId="1" xfId="3" applyFont="1" applyFill="1" applyBorder="1" applyAlignment="1">
      <alignment horizontal="center" vertical="center"/>
    </xf>
    <xf numFmtId="0" fontId="9" fillId="13" borderId="1" xfId="3" applyFont="1" applyFill="1" applyBorder="1" applyAlignment="1">
      <alignment horizontal="center" vertical="center" wrapText="1"/>
    </xf>
    <xf numFmtId="0" fontId="9" fillId="13" borderId="1" xfId="3" applyFont="1" applyFill="1" applyBorder="1" applyAlignment="1">
      <alignment horizontal="left" vertical="center" wrapText="1"/>
    </xf>
    <xf numFmtId="0" fontId="9" fillId="13" borderId="1" xfId="4" applyFont="1" applyFill="1" applyBorder="1" applyAlignment="1">
      <alignment horizontal="center" vertical="center" wrapText="1"/>
    </xf>
    <xf numFmtId="0" fontId="25" fillId="13" borderId="1" xfId="3" applyFont="1" applyFill="1" applyBorder="1" applyAlignment="1">
      <alignment horizontal="center" vertical="center"/>
    </xf>
    <xf numFmtId="4" fontId="9" fillId="13" borderId="1" xfId="3" applyNumberFormat="1" applyFont="1" applyFill="1" applyBorder="1" applyAlignment="1">
      <alignment horizontal="center" vertical="center"/>
    </xf>
    <xf numFmtId="4" fontId="25" fillId="13" borderId="1" xfId="3" applyNumberFormat="1" applyFont="1" applyFill="1" applyBorder="1" applyAlignment="1">
      <alignment horizontal="center" vertical="center"/>
    </xf>
    <xf numFmtId="0" fontId="9" fillId="13" borderId="1" xfId="3" applyFont="1" applyFill="1" applyBorder="1" applyAlignment="1">
      <alignment vertical="center" wrapText="1"/>
    </xf>
    <xf numFmtId="165" fontId="9" fillId="13" borderId="1" xfId="7" applyFont="1" applyFill="1" applyBorder="1" applyAlignment="1">
      <alignment horizontal="center" vertical="center"/>
    </xf>
    <xf numFmtId="0" fontId="9" fillId="13" borderId="1" xfId="3" applyFont="1" applyFill="1" applyBorder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22" fillId="0" borderId="3" xfId="3" applyFont="1" applyBorder="1" applyAlignment="1">
      <alignment horizontal="right" vertical="center"/>
    </xf>
    <xf numFmtId="0" fontId="22" fillId="0" borderId="2" xfId="3" applyFont="1" applyBorder="1" applyAlignment="1">
      <alignment horizontal="right" vertical="center"/>
    </xf>
    <xf numFmtId="0" fontId="22" fillId="0" borderId="5" xfId="3" applyFont="1" applyBorder="1" applyAlignment="1">
      <alignment horizontal="right" vertical="center"/>
    </xf>
    <xf numFmtId="0" fontId="22" fillId="0" borderId="7" xfId="3" applyFont="1" applyBorder="1" applyAlignment="1">
      <alignment horizontal="right" vertical="center"/>
    </xf>
    <xf numFmtId="0" fontId="22" fillId="0" borderId="8" xfId="3" applyFont="1" applyBorder="1" applyAlignment="1">
      <alignment horizontal="right" vertical="center"/>
    </xf>
    <xf numFmtId="0" fontId="18" fillId="0" borderId="3" xfId="4" applyFont="1" applyBorder="1" applyAlignment="1">
      <alignment horizontal="right" vertical="center"/>
    </xf>
    <xf numFmtId="0" fontId="18" fillId="0" borderId="2" xfId="4" applyFont="1" applyBorder="1" applyAlignment="1">
      <alignment horizontal="right" vertical="center"/>
    </xf>
    <xf numFmtId="0" fontId="17" fillId="0" borderId="7" xfId="3" applyFont="1" applyBorder="1" applyAlignment="1">
      <alignment horizontal="right" vertical="center"/>
    </xf>
    <xf numFmtId="0" fontId="17" fillId="0" borderId="8" xfId="3" applyFont="1" applyBorder="1" applyAlignment="1">
      <alignment horizontal="right" vertical="center"/>
    </xf>
    <xf numFmtId="0" fontId="17" fillId="0" borderId="6" xfId="3" applyFont="1" applyBorder="1" applyAlignment="1">
      <alignment horizontal="right" vertical="center"/>
    </xf>
    <xf numFmtId="0" fontId="17" fillId="0" borderId="3" xfId="3" applyFont="1" applyBorder="1" applyAlignment="1">
      <alignment horizontal="right" vertical="center"/>
    </xf>
    <xf numFmtId="0" fontId="17" fillId="0" borderId="2" xfId="3" applyFont="1" applyBorder="1" applyAlignment="1">
      <alignment horizontal="right" vertical="center"/>
    </xf>
    <xf numFmtId="0" fontId="17" fillId="0" borderId="5" xfId="3" applyFont="1" applyBorder="1" applyAlignment="1">
      <alignment horizontal="right" vertical="center"/>
    </xf>
    <xf numFmtId="0" fontId="8" fillId="0" borderId="3" xfId="4" applyFont="1" applyBorder="1" applyAlignment="1">
      <alignment horizontal="right" vertical="center"/>
    </xf>
    <xf numFmtId="0" fontId="8" fillId="0" borderId="2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2" fillId="0" borderId="0" xfId="3" applyAlignment="1">
      <alignment horizontal="center"/>
    </xf>
    <xf numFmtId="0" fontId="20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16" fillId="0" borderId="3" xfId="3" applyFont="1" applyBorder="1" applyAlignment="1">
      <alignment horizontal="right" vertical="center"/>
    </xf>
    <xf numFmtId="0" fontId="16" fillId="0" borderId="2" xfId="3" applyFont="1" applyBorder="1" applyAlignment="1">
      <alignment horizontal="right" vertical="center"/>
    </xf>
    <xf numFmtId="0" fontId="16" fillId="0" borderId="5" xfId="3" applyFont="1" applyBorder="1" applyAlignment="1">
      <alignment horizontal="right" vertical="center"/>
    </xf>
    <xf numFmtId="0" fontId="20" fillId="0" borderId="3" xfId="3" applyFont="1" applyBorder="1" applyAlignment="1">
      <alignment horizontal="right" vertical="center"/>
    </xf>
    <xf numFmtId="0" fontId="20" fillId="0" borderId="2" xfId="3" applyFont="1" applyBorder="1" applyAlignment="1">
      <alignment horizontal="right" vertical="center"/>
    </xf>
    <xf numFmtId="0" fontId="20" fillId="0" borderId="5" xfId="3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2" fillId="0" borderId="1" xfId="3" applyFont="1" applyBorder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11" fillId="0" borderId="9" xfId="3" applyFont="1" applyBorder="1" applyAlignment="1">
      <alignment horizontal="right" vertical="center"/>
    </xf>
    <xf numFmtId="0" fontId="11" fillId="0" borderId="10" xfId="3" applyFont="1" applyBorder="1" applyAlignment="1">
      <alignment horizontal="right" vertical="center"/>
    </xf>
    <xf numFmtId="0" fontId="11" fillId="0" borderId="11" xfId="3" applyFont="1" applyBorder="1" applyAlignment="1">
      <alignment horizontal="right" vertical="center"/>
    </xf>
  </cellXfs>
  <cellStyles count="9">
    <cellStyle name="Dziesiętny" xfId="8" builtinId="3"/>
    <cellStyle name="Excel Built-in Good" xfId="1" xr:uid="{00000000-0005-0000-0000-000001000000}"/>
    <cellStyle name="Excel Built-in Normal" xfId="2" xr:uid="{00000000-0005-0000-0000-000002000000}"/>
    <cellStyle name="Excel Built-in Normal 1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Procentowy" xfId="6" builtinId="5"/>
    <cellStyle name="Walutowy" xfId="7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808000"/>
      <rgbColor rgb="00800080"/>
      <rgbColor rgb="00008080"/>
      <rgbColor rgb="00BFBFBF"/>
      <rgbColor rgb="00808080"/>
      <rgbColor rgb="00A6A6A6"/>
      <rgbColor rgb="00993366"/>
      <rgbColor rgb="00FFFFCC"/>
      <rgbColor rgb="00CCFFFF"/>
      <rgbColor rgb="00660066"/>
      <rgbColor rgb="00FF8080"/>
      <rgbColor rgb="000070C0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B2B2B2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I29"/>
  <sheetViews>
    <sheetView view="pageBreakPreview" topLeftCell="B1" zoomScaleNormal="100" zoomScaleSheetLayoutView="100" workbookViewId="0">
      <selection activeCell="E13" sqref="E13"/>
    </sheetView>
  </sheetViews>
  <sheetFormatPr defaultRowHeight="12.75" x14ac:dyDescent="0.2"/>
  <cols>
    <col min="4" max="4" width="10.140625" bestFit="1" customWidth="1"/>
    <col min="5" max="5" width="56.5703125" customWidth="1"/>
    <col min="6" max="6" width="30.140625" customWidth="1"/>
    <col min="7" max="7" width="29.85546875" customWidth="1"/>
    <col min="8" max="8" width="9.7109375" customWidth="1"/>
    <col min="9" max="9" width="27.5703125" customWidth="1"/>
  </cols>
  <sheetData>
    <row r="1" spans="1:9" x14ac:dyDescent="0.2">
      <c r="D1" t="s">
        <v>375</v>
      </c>
    </row>
    <row r="2" spans="1:9" ht="20.45" customHeight="1" x14ac:dyDescent="0.25">
      <c r="A2" s="48"/>
      <c r="D2" s="46"/>
      <c r="F2" s="105" t="s">
        <v>321</v>
      </c>
    </row>
    <row r="3" spans="1:9" ht="6.75" customHeight="1" x14ac:dyDescent="0.2">
      <c r="D3" s="48"/>
    </row>
    <row r="4" spans="1:9" s="1" customFormat="1" ht="51.75" customHeight="1" x14ac:dyDescent="0.25">
      <c r="D4" s="148" t="s">
        <v>376</v>
      </c>
      <c r="E4" s="148"/>
      <c r="F4" s="148"/>
      <c r="G4" s="90"/>
      <c r="H4" s="71"/>
      <c r="I4" s="71"/>
    </row>
    <row r="5" spans="1:9" s="1" customFormat="1" ht="23.25" x14ac:dyDescent="0.25">
      <c r="D5" s="147"/>
      <c r="E5" s="147"/>
      <c r="F5" s="147"/>
      <c r="G5" s="70"/>
      <c r="H5" s="70"/>
      <c r="I5" s="70"/>
    </row>
    <row r="6" spans="1:9" s="1" customFormat="1" ht="15" x14ac:dyDescent="0.25">
      <c r="E6" s="4"/>
      <c r="F6" s="5"/>
    </row>
    <row r="7" spans="1:9" s="1" customFormat="1" ht="15" x14ac:dyDescent="0.25">
      <c r="D7" s="6"/>
      <c r="E7" s="7"/>
      <c r="F7" s="6"/>
    </row>
    <row r="8" spans="1:9" s="1" customFormat="1" ht="25.9" customHeight="1" x14ac:dyDescent="0.25">
      <c r="D8" s="45" t="s">
        <v>0</v>
      </c>
      <c r="E8" s="22" t="s">
        <v>224</v>
      </c>
      <c r="F8" s="49" t="s">
        <v>244</v>
      </c>
    </row>
    <row r="9" spans="1:9" s="1" customFormat="1" ht="17.45" customHeight="1" x14ac:dyDescent="0.25">
      <c r="D9" s="45">
        <v>1</v>
      </c>
      <c r="E9" s="22">
        <v>2</v>
      </c>
      <c r="F9" s="49">
        <v>3</v>
      </c>
    </row>
    <row r="10" spans="1:9" s="1" customFormat="1" ht="34.9" customHeight="1" x14ac:dyDescent="0.25">
      <c r="D10" s="26">
        <v>1</v>
      </c>
      <c r="E10" s="53" t="s">
        <v>250</v>
      </c>
      <c r="F10" s="50">
        <f>'B1 R_BITUMICZNE'!H40</f>
        <v>0</v>
      </c>
      <c r="G10" s="82"/>
      <c r="I10" s="81"/>
    </row>
    <row r="11" spans="1:9" s="1" customFormat="1" ht="34.9" customHeight="1" x14ac:dyDescent="0.25">
      <c r="D11" s="26">
        <f>D10+1</f>
        <v>2</v>
      </c>
      <c r="E11" s="42" t="s">
        <v>251</v>
      </c>
      <c r="F11" s="50">
        <f>'B2 R_BRUKARSKIE'!H74</f>
        <v>0</v>
      </c>
      <c r="G11" s="80"/>
      <c r="I11" s="81"/>
    </row>
    <row r="12" spans="1:9" s="1" customFormat="1" ht="34.9" customHeight="1" x14ac:dyDescent="0.25">
      <c r="D12" s="26">
        <f>D11+1</f>
        <v>3</v>
      </c>
      <c r="E12" s="42" t="s">
        <v>253</v>
      </c>
      <c r="F12" s="50">
        <f>'B3 O_PIONOWE'!G148</f>
        <v>0</v>
      </c>
      <c r="G12" s="80"/>
      <c r="I12" s="81"/>
    </row>
    <row r="13" spans="1:9" s="1" customFormat="1" ht="34.9" customHeight="1" x14ac:dyDescent="0.25">
      <c r="D13" s="26">
        <f>D12+1</f>
        <v>4</v>
      </c>
      <c r="E13" s="42" t="s">
        <v>252</v>
      </c>
      <c r="F13" s="50">
        <f>'B4 O_POZIOME'!G36</f>
        <v>0</v>
      </c>
      <c r="G13" s="80"/>
      <c r="I13" s="81"/>
    </row>
    <row r="14" spans="1:9" ht="23.45" customHeight="1" x14ac:dyDescent="0.2">
      <c r="D14" s="52"/>
      <c r="E14" s="65" t="s">
        <v>244</v>
      </c>
      <c r="F14" s="67">
        <f>SUM(F10:F13)</f>
        <v>0</v>
      </c>
      <c r="G14" s="119"/>
      <c r="H14" s="83"/>
    </row>
    <row r="15" spans="1:9" ht="23.45" customHeight="1" x14ac:dyDescent="0.2">
      <c r="D15" s="52"/>
      <c r="E15" s="65" t="s">
        <v>243</v>
      </c>
      <c r="F15" s="68">
        <f>23%*F14</f>
        <v>0</v>
      </c>
      <c r="G15" s="120"/>
      <c r="H15" s="79"/>
    </row>
    <row r="16" spans="1:9" ht="26.45" customHeight="1" x14ac:dyDescent="0.25">
      <c r="D16" s="51"/>
      <c r="E16" s="66" t="s">
        <v>249</v>
      </c>
      <c r="F16" s="69">
        <f>F14+F15</f>
        <v>0</v>
      </c>
      <c r="G16" s="121"/>
    </row>
    <row r="20" spans="2:6" x14ac:dyDescent="0.2">
      <c r="B20" s="89"/>
      <c r="E20" s="103" t="s">
        <v>269</v>
      </c>
      <c r="F20" t="s">
        <v>271</v>
      </c>
    </row>
    <row r="21" spans="2:6" x14ac:dyDescent="0.2">
      <c r="E21" s="47"/>
      <c r="F21" s="104" t="s">
        <v>270</v>
      </c>
    </row>
    <row r="22" spans="2:6" x14ac:dyDescent="0.2">
      <c r="E22" s="99"/>
    </row>
    <row r="25" spans="2:6" ht="18.75" x14ac:dyDescent="0.2">
      <c r="F25" s="84"/>
    </row>
    <row r="27" spans="2:6" x14ac:dyDescent="0.2">
      <c r="F27" s="86"/>
    </row>
    <row r="28" spans="2:6" x14ac:dyDescent="0.2">
      <c r="F28" s="87"/>
    </row>
    <row r="29" spans="2:6" x14ac:dyDescent="0.2">
      <c r="F29" s="88"/>
    </row>
  </sheetData>
  <mergeCells count="2">
    <mergeCell ref="D5:F5"/>
    <mergeCell ref="D4:F4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I47"/>
  <sheetViews>
    <sheetView view="pageBreakPreview" zoomScaleNormal="100" zoomScaleSheetLayoutView="100" workbookViewId="0">
      <selection activeCell="A3" sqref="A3:H3"/>
    </sheetView>
  </sheetViews>
  <sheetFormatPr defaultColWidth="8.7109375" defaultRowHeight="15" x14ac:dyDescent="0.25"/>
  <cols>
    <col min="1" max="1" width="11.42578125" style="1" customWidth="1"/>
    <col min="2" max="2" width="12.140625" style="2" customWidth="1"/>
    <col min="3" max="3" width="72.7109375" style="1" customWidth="1"/>
    <col min="4" max="4" width="7.28515625" style="1" customWidth="1"/>
    <col min="5" max="5" width="8.7109375" style="2"/>
    <col min="6" max="6" width="13.5703125" style="1" hidden="1" customWidth="1"/>
    <col min="7" max="7" width="13.5703125" style="1" customWidth="1"/>
    <col min="8" max="8" width="25.28515625" style="1" customWidth="1"/>
    <col min="9" max="9" width="15.140625" style="1" bestFit="1" customWidth="1"/>
    <col min="10" max="16384" width="8.7109375" style="1"/>
  </cols>
  <sheetData>
    <row r="1" spans="1:9" x14ac:dyDescent="0.25">
      <c r="A1" s="1" t="s">
        <v>245</v>
      </c>
    </row>
    <row r="2" spans="1:9" x14ac:dyDescent="0.25">
      <c r="A2" s="100"/>
      <c r="H2" s="105" t="s">
        <v>320</v>
      </c>
    </row>
    <row r="3" spans="1:9" ht="32.25" customHeight="1" x14ac:dyDescent="0.25">
      <c r="A3" s="148" t="s">
        <v>377</v>
      </c>
      <c r="B3" s="147"/>
      <c r="C3" s="147"/>
      <c r="D3" s="147"/>
      <c r="E3" s="147"/>
      <c r="F3" s="147"/>
      <c r="G3" s="147"/>
      <c r="H3" s="147"/>
    </row>
    <row r="4" spans="1:9" ht="16.899999999999999" customHeight="1" x14ac:dyDescent="0.25">
      <c r="A4" s="149" t="s">
        <v>282</v>
      </c>
      <c r="B4" s="149"/>
      <c r="C4" s="149"/>
      <c r="D4" s="149"/>
      <c r="E4" s="149"/>
      <c r="F4" s="149"/>
      <c r="G4" s="149"/>
      <c r="H4" s="149"/>
    </row>
    <row r="5" spans="1:9" ht="14.45" customHeight="1" x14ac:dyDescent="0.25">
      <c r="A5" s="150" t="s">
        <v>268</v>
      </c>
      <c r="B5" s="150"/>
      <c r="C5" s="150"/>
      <c r="D5" s="150"/>
      <c r="E5" s="150"/>
      <c r="F5" s="150"/>
      <c r="G5" s="150"/>
      <c r="H5" s="150"/>
    </row>
    <row r="6" spans="1:9" x14ac:dyDescent="0.25">
      <c r="A6" s="6"/>
      <c r="B6" s="6"/>
      <c r="C6" s="7"/>
      <c r="D6" s="6"/>
      <c r="E6" s="6"/>
      <c r="F6" s="6"/>
      <c r="G6" s="6"/>
      <c r="H6" s="6"/>
    </row>
    <row r="7" spans="1:9" ht="48.6" customHeight="1" x14ac:dyDescent="0.25">
      <c r="A7" s="45" t="s">
        <v>0</v>
      </c>
      <c r="B7" s="22" t="s">
        <v>1</v>
      </c>
      <c r="C7" s="22" t="s">
        <v>2</v>
      </c>
      <c r="D7" s="22" t="s">
        <v>3</v>
      </c>
      <c r="E7" s="22" t="s">
        <v>223</v>
      </c>
      <c r="F7" s="22" t="s">
        <v>242</v>
      </c>
      <c r="G7" s="22" t="s">
        <v>242</v>
      </c>
      <c r="H7" s="72" t="s">
        <v>244</v>
      </c>
      <c r="I7" s="77"/>
    </row>
    <row r="8" spans="1:9" x14ac:dyDescent="0.25">
      <c r="A8" s="45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6</v>
      </c>
      <c r="H8" s="72">
        <v>7</v>
      </c>
    </row>
    <row r="9" spans="1:9" ht="31.9" customHeight="1" x14ac:dyDescent="0.25">
      <c r="A9" s="26">
        <v>1</v>
      </c>
      <c r="B9" s="26" t="s">
        <v>5</v>
      </c>
      <c r="C9" s="42" t="s">
        <v>6</v>
      </c>
      <c r="D9" s="26" t="s">
        <v>7</v>
      </c>
      <c r="E9" s="26">
        <v>40</v>
      </c>
      <c r="F9" s="98">
        <v>1648.71</v>
      </c>
      <c r="G9" s="98"/>
      <c r="H9" s="98">
        <f>E9*G9</f>
        <v>0</v>
      </c>
      <c r="I9" s="78"/>
    </row>
    <row r="10" spans="1:9" ht="31.9" customHeight="1" x14ac:dyDescent="0.25">
      <c r="A10" s="26">
        <v>2</v>
      </c>
      <c r="B10" s="26" t="s">
        <v>5</v>
      </c>
      <c r="C10" s="42" t="s">
        <v>8</v>
      </c>
      <c r="D10" s="26" t="s">
        <v>7</v>
      </c>
      <c r="E10" s="26">
        <v>40</v>
      </c>
      <c r="F10" s="98">
        <v>1068.3900000000001</v>
      </c>
      <c r="G10" s="98"/>
      <c r="H10" s="98">
        <f t="shared" ref="H10:H39" si="0">E10*G10</f>
        <v>0</v>
      </c>
      <c r="I10" s="78"/>
    </row>
    <row r="11" spans="1:9" ht="31.9" customHeight="1" x14ac:dyDescent="0.25">
      <c r="A11" s="26">
        <v>3</v>
      </c>
      <c r="B11" s="26" t="s">
        <v>5</v>
      </c>
      <c r="C11" s="42" t="s">
        <v>9</v>
      </c>
      <c r="D11" s="26" t="s">
        <v>7</v>
      </c>
      <c r="E11" s="26">
        <v>500</v>
      </c>
      <c r="F11" s="110">
        <v>1300.5</v>
      </c>
      <c r="G11" s="98"/>
      <c r="H11" s="98">
        <f t="shared" si="0"/>
        <v>0</v>
      </c>
      <c r="I11" s="78"/>
    </row>
    <row r="12" spans="1:9" ht="31.9" customHeight="1" x14ac:dyDescent="0.25">
      <c r="A12" s="26">
        <v>4</v>
      </c>
      <c r="B12" s="26" t="s">
        <v>10</v>
      </c>
      <c r="C12" s="42" t="s">
        <v>11</v>
      </c>
      <c r="D12" s="26" t="s">
        <v>7</v>
      </c>
      <c r="E12" s="26">
        <v>300</v>
      </c>
      <c r="F12" s="110">
        <v>1201.81</v>
      </c>
      <c r="G12" s="98"/>
      <c r="H12" s="98">
        <f t="shared" si="0"/>
        <v>0</v>
      </c>
      <c r="I12" s="78"/>
    </row>
    <row r="13" spans="1:9" ht="31.9" customHeight="1" x14ac:dyDescent="0.25">
      <c r="A13" s="26">
        <v>5</v>
      </c>
      <c r="B13" s="26" t="s">
        <v>12</v>
      </c>
      <c r="C13" s="42" t="s">
        <v>13</v>
      </c>
      <c r="D13" s="26" t="s">
        <v>7</v>
      </c>
      <c r="E13" s="26">
        <v>300</v>
      </c>
      <c r="F13" s="110">
        <v>951.3</v>
      </c>
      <c r="G13" s="98"/>
      <c r="H13" s="98">
        <f t="shared" si="0"/>
        <v>0</v>
      </c>
      <c r="I13" s="78"/>
    </row>
    <row r="14" spans="1:9" ht="31.9" customHeight="1" x14ac:dyDescent="0.25">
      <c r="A14" s="26">
        <v>6</v>
      </c>
      <c r="B14" s="26" t="s">
        <v>12</v>
      </c>
      <c r="C14" s="42" t="s">
        <v>14</v>
      </c>
      <c r="D14" s="26" t="s">
        <v>7</v>
      </c>
      <c r="E14" s="26">
        <v>700</v>
      </c>
      <c r="F14" s="110">
        <v>902.8</v>
      </c>
      <c r="G14" s="98"/>
      <c r="H14" s="98">
        <f t="shared" si="0"/>
        <v>0</v>
      </c>
      <c r="I14" s="78"/>
    </row>
    <row r="15" spans="1:9" ht="31.9" customHeight="1" x14ac:dyDescent="0.25">
      <c r="A15" s="26">
        <v>7</v>
      </c>
      <c r="B15" s="26" t="s">
        <v>12</v>
      </c>
      <c r="C15" s="42" t="s">
        <v>15</v>
      </c>
      <c r="D15" s="26" t="s">
        <v>7</v>
      </c>
      <c r="E15" s="26">
        <v>100</v>
      </c>
      <c r="F15" s="98">
        <v>1446.16</v>
      </c>
      <c r="G15" s="98"/>
      <c r="H15" s="98">
        <f t="shared" si="0"/>
        <v>0</v>
      </c>
      <c r="I15" s="78"/>
    </row>
    <row r="16" spans="1:9" ht="31.9" customHeight="1" x14ac:dyDescent="0.25">
      <c r="A16" s="26">
        <v>8</v>
      </c>
      <c r="B16" s="26" t="s">
        <v>16</v>
      </c>
      <c r="C16" s="42" t="s">
        <v>17</v>
      </c>
      <c r="D16" s="26" t="s">
        <v>18</v>
      </c>
      <c r="E16" s="26">
        <v>500</v>
      </c>
      <c r="F16" s="98">
        <v>84.81</v>
      </c>
      <c r="G16" s="98"/>
      <c r="H16" s="98">
        <f t="shared" si="0"/>
        <v>0</v>
      </c>
      <c r="I16" s="78"/>
    </row>
    <row r="17" spans="1:9" ht="31.9" customHeight="1" x14ac:dyDescent="0.25">
      <c r="A17" s="26">
        <v>9</v>
      </c>
      <c r="B17" s="26" t="s">
        <v>19</v>
      </c>
      <c r="C17" s="42" t="s">
        <v>20</v>
      </c>
      <c r="D17" s="26" t="s">
        <v>18</v>
      </c>
      <c r="E17" s="26">
        <v>2000</v>
      </c>
      <c r="F17" s="98">
        <v>35.869999999999997</v>
      </c>
      <c r="G17" s="98"/>
      <c r="H17" s="98">
        <f t="shared" si="0"/>
        <v>0</v>
      </c>
      <c r="I17" s="78"/>
    </row>
    <row r="18" spans="1:9" ht="31.9" customHeight="1" x14ac:dyDescent="0.25">
      <c r="A18" s="26">
        <v>10</v>
      </c>
      <c r="B18" s="26" t="s">
        <v>21</v>
      </c>
      <c r="C18" s="42" t="s">
        <v>22</v>
      </c>
      <c r="D18" s="26" t="s">
        <v>18</v>
      </c>
      <c r="E18" s="26">
        <v>3000</v>
      </c>
      <c r="F18" s="98">
        <v>37.83</v>
      </c>
      <c r="G18" s="98"/>
      <c r="H18" s="98">
        <f t="shared" si="0"/>
        <v>0</v>
      </c>
      <c r="I18" s="78"/>
    </row>
    <row r="19" spans="1:9" ht="31.9" customHeight="1" x14ac:dyDescent="0.25">
      <c r="A19" s="26">
        <v>11</v>
      </c>
      <c r="B19" s="26" t="s">
        <v>16</v>
      </c>
      <c r="C19" s="42" t="s">
        <v>23</v>
      </c>
      <c r="D19" s="26" t="s">
        <v>18</v>
      </c>
      <c r="E19" s="26">
        <v>500</v>
      </c>
      <c r="F19" s="98">
        <v>31.56</v>
      </c>
      <c r="G19" s="98"/>
      <c r="H19" s="98">
        <f t="shared" si="0"/>
        <v>0</v>
      </c>
      <c r="I19" s="78"/>
    </row>
    <row r="20" spans="1:9" ht="31.9" customHeight="1" x14ac:dyDescent="0.25">
      <c r="A20" s="26">
        <v>12</v>
      </c>
      <c r="B20" s="26" t="s">
        <v>21</v>
      </c>
      <c r="C20" s="42" t="s">
        <v>226</v>
      </c>
      <c r="D20" s="26" t="s">
        <v>18</v>
      </c>
      <c r="E20" s="26">
        <v>1500</v>
      </c>
      <c r="F20" s="98">
        <v>37.11</v>
      </c>
      <c r="G20" s="98"/>
      <c r="H20" s="98">
        <f t="shared" si="0"/>
        <v>0</v>
      </c>
      <c r="I20" s="78"/>
    </row>
    <row r="21" spans="1:9" ht="31.9" customHeight="1" x14ac:dyDescent="0.25">
      <c r="A21" s="26">
        <v>13</v>
      </c>
      <c r="B21" s="26" t="s">
        <v>16</v>
      </c>
      <c r="C21" s="42" t="s">
        <v>227</v>
      </c>
      <c r="D21" s="26" t="s">
        <v>18</v>
      </c>
      <c r="E21" s="26">
        <v>1000</v>
      </c>
      <c r="F21" s="98">
        <v>29.9</v>
      </c>
      <c r="G21" s="98"/>
      <c r="H21" s="98">
        <f t="shared" si="0"/>
        <v>0</v>
      </c>
      <c r="I21" s="78"/>
    </row>
    <row r="22" spans="1:9" ht="31.9" customHeight="1" x14ac:dyDescent="0.25">
      <c r="A22" s="26">
        <v>14</v>
      </c>
      <c r="B22" s="26" t="s">
        <v>24</v>
      </c>
      <c r="C22" s="34" t="s">
        <v>25</v>
      </c>
      <c r="D22" s="26" t="s">
        <v>18</v>
      </c>
      <c r="E22" s="26">
        <v>200</v>
      </c>
      <c r="F22" s="98">
        <v>69</v>
      </c>
      <c r="G22" s="98"/>
      <c r="H22" s="98">
        <f t="shared" si="0"/>
        <v>0</v>
      </c>
      <c r="I22" s="78"/>
    </row>
    <row r="23" spans="1:9" ht="31.9" customHeight="1" x14ac:dyDescent="0.25">
      <c r="A23" s="26">
        <v>15</v>
      </c>
      <c r="B23" s="26" t="s">
        <v>240</v>
      </c>
      <c r="C23" s="34" t="s">
        <v>308</v>
      </c>
      <c r="D23" s="26" t="s">
        <v>18</v>
      </c>
      <c r="E23" s="26">
        <v>1000</v>
      </c>
      <c r="F23" s="98">
        <v>28.6</v>
      </c>
      <c r="G23" s="98"/>
      <c r="H23" s="98">
        <f t="shared" si="0"/>
        <v>0</v>
      </c>
      <c r="I23" s="78"/>
    </row>
    <row r="24" spans="1:9" ht="31.9" customHeight="1" x14ac:dyDescent="0.25">
      <c r="A24" s="26">
        <v>16</v>
      </c>
      <c r="B24" s="26" t="s">
        <v>12</v>
      </c>
      <c r="C24" s="34" t="s">
        <v>26</v>
      </c>
      <c r="D24" s="26" t="s">
        <v>27</v>
      </c>
      <c r="E24" s="26">
        <v>400</v>
      </c>
      <c r="F24" s="98">
        <v>14.49</v>
      </c>
      <c r="G24" s="98"/>
      <c r="H24" s="98">
        <f t="shared" si="0"/>
        <v>0</v>
      </c>
      <c r="I24" s="78"/>
    </row>
    <row r="25" spans="1:9" ht="31.9" customHeight="1" x14ac:dyDescent="0.25">
      <c r="A25" s="26">
        <v>17</v>
      </c>
      <c r="B25" s="26" t="s">
        <v>28</v>
      </c>
      <c r="C25" s="34" t="s">
        <v>29</v>
      </c>
      <c r="D25" s="26" t="s">
        <v>18</v>
      </c>
      <c r="E25" s="26">
        <v>1800</v>
      </c>
      <c r="F25" s="98">
        <v>19.78</v>
      </c>
      <c r="G25" s="98"/>
      <c r="H25" s="98">
        <f t="shared" si="0"/>
        <v>0</v>
      </c>
      <c r="I25" s="78"/>
    </row>
    <row r="26" spans="1:9" ht="31.9" customHeight="1" x14ac:dyDescent="0.25">
      <c r="A26" s="26">
        <v>18</v>
      </c>
      <c r="B26" s="26" t="s">
        <v>30</v>
      </c>
      <c r="C26" s="34" t="s">
        <v>31</v>
      </c>
      <c r="D26" s="26" t="s">
        <v>18</v>
      </c>
      <c r="E26" s="26">
        <v>1500</v>
      </c>
      <c r="F26" s="110">
        <v>7</v>
      </c>
      <c r="G26" s="98"/>
      <c r="H26" s="98">
        <f t="shared" si="0"/>
        <v>0</v>
      </c>
      <c r="I26" s="78"/>
    </row>
    <row r="27" spans="1:9" ht="31.9" customHeight="1" x14ac:dyDescent="0.25">
      <c r="A27" s="26">
        <v>19</v>
      </c>
      <c r="B27" s="26" t="s">
        <v>30</v>
      </c>
      <c r="C27" s="34" t="s">
        <v>32</v>
      </c>
      <c r="D27" s="26" t="s">
        <v>18</v>
      </c>
      <c r="E27" s="26">
        <v>1500</v>
      </c>
      <c r="F27" s="110">
        <v>5.03</v>
      </c>
      <c r="G27" s="98"/>
      <c r="H27" s="98">
        <f t="shared" si="0"/>
        <v>0</v>
      </c>
      <c r="I27" s="78"/>
    </row>
    <row r="28" spans="1:9" ht="31.9" customHeight="1" x14ac:dyDescent="0.25">
      <c r="A28" s="26">
        <v>20</v>
      </c>
      <c r="B28" s="26" t="s">
        <v>33</v>
      </c>
      <c r="C28" s="34" t="s">
        <v>34</v>
      </c>
      <c r="D28" s="26" t="s">
        <v>18</v>
      </c>
      <c r="E28" s="26">
        <v>1000</v>
      </c>
      <c r="F28" s="98">
        <v>2.84</v>
      </c>
      <c r="G28" s="98"/>
      <c r="H28" s="98">
        <f t="shared" si="0"/>
        <v>0</v>
      </c>
      <c r="I28" s="78"/>
    </row>
    <row r="29" spans="1:9" ht="31.9" customHeight="1" x14ac:dyDescent="0.25">
      <c r="A29" s="26">
        <v>21</v>
      </c>
      <c r="B29" s="26" t="s">
        <v>30</v>
      </c>
      <c r="C29" s="34" t="s">
        <v>35</v>
      </c>
      <c r="D29" s="26" t="s">
        <v>18</v>
      </c>
      <c r="E29" s="26">
        <v>3500</v>
      </c>
      <c r="F29" s="110">
        <v>25</v>
      </c>
      <c r="G29" s="98"/>
      <c r="H29" s="98">
        <f t="shared" si="0"/>
        <v>0</v>
      </c>
      <c r="I29" s="78"/>
    </row>
    <row r="30" spans="1:9" ht="31.9" customHeight="1" x14ac:dyDescent="0.25">
      <c r="A30" s="26">
        <v>22</v>
      </c>
      <c r="B30" s="26" t="s">
        <v>30</v>
      </c>
      <c r="C30" s="34" t="s">
        <v>36</v>
      </c>
      <c r="D30" s="26" t="s">
        <v>7</v>
      </c>
      <c r="E30" s="26">
        <v>400</v>
      </c>
      <c r="F30" s="110">
        <v>115</v>
      </c>
      <c r="G30" s="98"/>
      <c r="H30" s="98">
        <f t="shared" si="0"/>
        <v>0</v>
      </c>
      <c r="I30" s="78"/>
    </row>
    <row r="31" spans="1:9" ht="31.9" customHeight="1" x14ac:dyDescent="0.25">
      <c r="A31" s="26">
        <v>23</v>
      </c>
      <c r="B31" s="26" t="s">
        <v>30</v>
      </c>
      <c r="C31" s="34" t="s">
        <v>37</v>
      </c>
      <c r="D31" s="26" t="s">
        <v>7</v>
      </c>
      <c r="E31" s="26">
        <v>100</v>
      </c>
      <c r="F31" s="98">
        <v>168.74</v>
      </c>
      <c r="G31" s="98"/>
      <c r="H31" s="98">
        <f t="shared" si="0"/>
        <v>0</v>
      </c>
      <c r="I31" s="78"/>
    </row>
    <row r="32" spans="1:9" ht="31.9" customHeight="1" x14ac:dyDescent="0.25">
      <c r="A32" s="26">
        <v>24</v>
      </c>
      <c r="B32" s="26" t="s">
        <v>38</v>
      </c>
      <c r="C32" s="34" t="s">
        <v>40</v>
      </c>
      <c r="D32" s="26" t="s">
        <v>18</v>
      </c>
      <c r="E32" s="26">
        <v>1000</v>
      </c>
      <c r="F32" s="98">
        <v>19.41</v>
      </c>
      <c r="G32" s="98"/>
      <c r="H32" s="98">
        <f t="shared" si="0"/>
        <v>0</v>
      </c>
      <c r="I32" s="78"/>
    </row>
    <row r="33" spans="1:9" ht="31.9" customHeight="1" x14ac:dyDescent="0.25">
      <c r="A33" s="26">
        <v>25</v>
      </c>
      <c r="B33" s="26" t="s">
        <v>38</v>
      </c>
      <c r="C33" s="34" t="s">
        <v>39</v>
      </c>
      <c r="D33" s="26" t="s">
        <v>18</v>
      </c>
      <c r="E33" s="26">
        <v>1500</v>
      </c>
      <c r="F33" s="98">
        <v>16.96</v>
      </c>
      <c r="G33" s="98"/>
      <c r="H33" s="98">
        <f t="shared" si="0"/>
        <v>0</v>
      </c>
      <c r="I33" s="78"/>
    </row>
    <row r="34" spans="1:9" ht="31.9" customHeight="1" x14ac:dyDescent="0.25">
      <c r="A34" s="26">
        <v>26</v>
      </c>
      <c r="B34" s="26" t="s">
        <v>41</v>
      </c>
      <c r="C34" s="34" t="s">
        <v>42</v>
      </c>
      <c r="D34" s="26" t="s">
        <v>27</v>
      </c>
      <c r="E34" s="26">
        <v>1000</v>
      </c>
      <c r="F34" s="98">
        <v>47.61</v>
      </c>
      <c r="G34" s="98"/>
      <c r="H34" s="98">
        <f t="shared" si="0"/>
        <v>0</v>
      </c>
      <c r="I34" s="78"/>
    </row>
    <row r="35" spans="1:9" ht="31.9" customHeight="1" x14ac:dyDescent="0.25">
      <c r="A35" s="26">
        <v>27</v>
      </c>
      <c r="B35" s="26" t="s">
        <v>347</v>
      </c>
      <c r="C35" s="34" t="s">
        <v>348</v>
      </c>
      <c r="D35" s="26" t="s">
        <v>43</v>
      </c>
      <c r="E35" s="26">
        <v>10</v>
      </c>
      <c r="F35" s="98"/>
      <c r="G35" s="98"/>
      <c r="H35" s="98">
        <f t="shared" si="0"/>
        <v>0</v>
      </c>
      <c r="I35" s="78"/>
    </row>
    <row r="36" spans="1:9" ht="31.9" customHeight="1" x14ac:dyDescent="0.25">
      <c r="A36" s="26">
        <v>28</v>
      </c>
      <c r="B36" s="26" t="s">
        <v>349</v>
      </c>
      <c r="C36" s="34" t="s">
        <v>350</v>
      </c>
      <c r="D36" s="26" t="s">
        <v>43</v>
      </c>
      <c r="E36" s="26">
        <v>5</v>
      </c>
      <c r="F36" s="98"/>
      <c r="G36" s="98"/>
      <c r="H36" s="98">
        <f t="shared" si="0"/>
        <v>0</v>
      </c>
      <c r="I36" s="78"/>
    </row>
    <row r="37" spans="1:9" ht="31.9" customHeight="1" x14ac:dyDescent="0.25">
      <c r="A37" s="26">
        <v>29</v>
      </c>
      <c r="B37" s="26" t="s">
        <v>349</v>
      </c>
      <c r="C37" s="34" t="s">
        <v>351</v>
      </c>
      <c r="D37" s="26" t="s">
        <v>43</v>
      </c>
      <c r="E37" s="26">
        <v>5</v>
      </c>
      <c r="F37" s="98"/>
      <c r="G37" s="98"/>
      <c r="H37" s="98">
        <f t="shared" si="0"/>
        <v>0</v>
      </c>
      <c r="I37" s="78"/>
    </row>
    <row r="38" spans="1:9" ht="47.45" customHeight="1" x14ac:dyDescent="0.25">
      <c r="A38" s="26">
        <v>30</v>
      </c>
      <c r="B38" s="26" t="s">
        <v>349</v>
      </c>
      <c r="C38" s="34" t="s">
        <v>352</v>
      </c>
      <c r="D38" s="26" t="s">
        <v>43</v>
      </c>
      <c r="E38" s="26">
        <v>5</v>
      </c>
      <c r="F38" s="98"/>
      <c r="G38" s="98"/>
      <c r="H38" s="98">
        <f t="shared" si="0"/>
        <v>0</v>
      </c>
      <c r="I38" s="78"/>
    </row>
    <row r="39" spans="1:9" ht="31.9" customHeight="1" x14ac:dyDescent="0.25">
      <c r="A39" s="26">
        <v>31</v>
      </c>
      <c r="B39" s="26" t="s">
        <v>349</v>
      </c>
      <c r="C39" s="34" t="s">
        <v>353</v>
      </c>
      <c r="D39" s="26" t="s">
        <v>43</v>
      </c>
      <c r="E39" s="26">
        <v>5</v>
      </c>
      <c r="F39" s="98"/>
      <c r="G39" s="98"/>
      <c r="H39" s="98">
        <f t="shared" si="0"/>
        <v>0</v>
      </c>
      <c r="I39" s="78"/>
    </row>
    <row r="40" spans="1:9" ht="35.450000000000003" customHeight="1" x14ac:dyDescent="0.25">
      <c r="A40" s="156" t="s">
        <v>248</v>
      </c>
      <c r="B40" s="157"/>
      <c r="C40" s="157"/>
      <c r="D40" s="157"/>
      <c r="E40" s="157"/>
      <c r="F40" s="157"/>
      <c r="G40" s="117"/>
      <c r="H40" s="106">
        <f>SUM(H9:H39)</f>
        <v>0</v>
      </c>
      <c r="I40" s="78"/>
    </row>
    <row r="41" spans="1:9" ht="28.9" customHeight="1" x14ac:dyDescent="0.25">
      <c r="A41" s="154" t="s">
        <v>246</v>
      </c>
      <c r="B41" s="152"/>
      <c r="C41" s="155"/>
      <c r="D41" s="155"/>
      <c r="E41" s="152"/>
      <c r="F41" s="153"/>
      <c r="G41" s="113"/>
      <c r="H41" s="107">
        <f>H40*23%</f>
        <v>0</v>
      </c>
    </row>
    <row r="42" spans="1:9" ht="29.45" customHeight="1" x14ac:dyDescent="0.25">
      <c r="A42" s="151" t="s">
        <v>247</v>
      </c>
      <c r="B42" s="152"/>
      <c r="C42" s="152"/>
      <c r="D42" s="152"/>
      <c r="E42" s="152"/>
      <c r="F42" s="153"/>
      <c r="G42" s="113"/>
      <c r="H42" s="107">
        <f>SUM(H40:H41)</f>
        <v>0</v>
      </c>
      <c r="I42" s="73"/>
    </row>
    <row r="43" spans="1:9" x14ac:dyDescent="0.25">
      <c r="C43" s="8"/>
    </row>
    <row r="46" spans="1:9" x14ac:dyDescent="0.25">
      <c r="A46"/>
      <c r="C46" s="103" t="s">
        <v>269</v>
      </c>
      <c r="D46" t="s">
        <v>264</v>
      </c>
    </row>
    <row r="47" spans="1:9" x14ac:dyDescent="0.25">
      <c r="B47" s="91"/>
      <c r="C47" s="47"/>
      <c r="F47" s="104" t="s">
        <v>270</v>
      </c>
      <c r="G47" s="104"/>
    </row>
  </sheetData>
  <sheetProtection selectLockedCells="1" selectUnlockedCells="1"/>
  <mergeCells count="6">
    <mergeCell ref="A3:H3"/>
    <mergeCell ref="A4:H4"/>
    <mergeCell ref="A5:H5"/>
    <mergeCell ref="A42:F42"/>
    <mergeCell ref="A41:F41"/>
    <mergeCell ref="A40:F40"/>
  </mergeCells>
  <phoneticPr fontId="27" type="noConversion"/>
  <pageMargins left="0.59055118110236227" right="0.39370078740157483" top="0.39370078740157483" bottom="0.39370078740157483" header="0.51181102362204722" footer="0.51181102362204722"/>
  <pageSetup paperSize="9" scale="62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J90"/>
  <sheetViews>
    <sheetView view="pageBreakPreview" zoomScale="145" zoomScaleNormal="125" zoomScaleSheetLayoutView="145" workbookViewId="0">
      <selection activeCell="A3" sqref="A3:H3"/>
    </sheetView>
  </sheetViews>
  <sheetFormatPr defaultColWidth="8.7109375" defaultRowHeight="12" x14ac:dyDescent="0.2"/>
  <cols>
    <col min="1" max="1" width="6.7109375" style="9" customWidth="1"/>
    <col min="2" max="2" width="11.7109375" style="9" customWidth="1"/>
    <col min="3" max="3" width="84.85546875" style="9" customWidth="1"/>
    <col min="4" max="4" width="7.28515625" style="9" customWidth="1"/>
    <col min="5" max="5" width="8.7109375" style="9" customWidth="1"/>
    <col min="6" max="6" width="13" style="74" hidden="1" customWidth="1"/>
    <col min="7" max="7" width="13" style="74" customWidth="1"/>
    <col min="8" max="8" width="21.140625" style="9" customWidth="1"/>
    <col min="9" max="9" width="15" style="9" customWidth="1"/>
    <col min="10" max="16384" width="8.7109375" style="9"/>
  </cols>
  <sheetData>
    <row r="1" spans="1:8" ht="33" customHeight="1" x14ac:dyDescent="0.2">
      <c r="A1" s="9" t="s">
        <v>254</v>
      </c>
      <c r="F1" s="9"/>
      <c r="G1" s="9"/>
    </row>
    <row r="2" spans="1:8" ht="17.45" customHeight="1" x14ac:dyDescent="0.25">
      <c r="A2" s="101"/>
      <c r="F2" s="9"/>
      <c r="G2" s="9"/>
      <c r="H2" s="105" t="s">
        <v>319</v>
      </c>
    </row>
    <row r="3" spans="1:8" ht="33.75" customHeight="1" x14ac:dyDescent="0.2">
      <c r="A3" s="148" t="s">
        <v>377</v>
      </c>
      <c r="B3" s="147"/>
      <c r="C3" s="147"/>
      <c r="D3" s="147"/>
      <c r="E3" s="147"/>
      <c r="F3" s="147"/>
      <c r="G3" s="147"/>
      <c r="H3" s="147"/>
    </row>
    <row r="4" spans="1:8" ht="19.149999999999999" customHeight="1" x14ac:dyDescent="0.2">
      <c r="A4" s="149" t="s">
        <v>282</v>
      </c>
      <c r="B4" s="149"/>
      <c r="C4" s="149"/>
      <c r="D4" s="149"/>
      <c r="E4" s="149"/>
      <c r="F4" s="149"/>
      <c r="G4" s="149"/>
      <c r="H4" s="149"/>
    </row>
    <row r="5" spans="1:8" ht="22.15" customHeight="1" x14ac:dyDescent="0.2">
      <c r="A5" s="150" t="s">
        <v>267</v>
      </c>
      <c r="B5" s="150"/>
      <c r="C5" s="150"/>
      <c r="D5" s="150"/>
      <c r="E5" s="150"/>
      <c r="F5" s="150"/>
      <c r="G5" s="150"/>
      <c r="H5" s="150"/>
    </row>
    <row r="6" spans="1:8" x14ac:dyDescent="0.2">
      <c r="A6" s="10"/>
      <c r="B6" s="11"/>
      <c r="C6" s="10"/>
      <c r="D6" s="11"/>
      <c r="E6" s="10"/>
      <c r="F6" s="11"/>
      <c r="G6" s="11"/>
      <c r="H6" s="10"/>
    </row>
    <row r="7" spans="1:8" ht="57.4" customHeight="1" x14ac:dyDescent="0.2">
      <c r="A7" s="36" t="s">
        <v>0</v>
      </c>
      <c r="B7" s="36" t="s">
        <v>309</v>
      </c>
      <c r="C7" s="36" t="s">
        <v>2</v>
      </c>
      <c r="D7" s="36" t="s">
        <v>3</v>
      </c>
      <c r="E7" s="36" t="s">
        <v>4</v>
      </c>
      <c r="F7" s="75" t="s">
        <v>242</v>
      </c>
      <c r="G7" s="75" t="s">
        <v>242</v>
      </c>
      <c r="H7" s="55" t="s">
        <v>255</v>
      </c>
    </row>
    <row r="8" spans="1:8" ht="25.15" customHeight="1" x14ac:dyDescent="0.2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76">
        <v>6</v>
      </c>
      <c r="G8" s="76">
        <v>6</v>
      </c>
      <c r="H8" s="36">
        <v>7</v>
      </c>
    </row>
    <row r="9" spans="1:8" ht="37.15" customHeight="1" x14ac:dyDescent="0.2">
      <c r="A9" s="32">
        <v>1</v>
      </c>
      <c r="B9" s="33" t="s">
        <v>28</v>
      </c>
      <c r="C9" s="34" t="s">
        <v>354</v>
      </c>
      <c r="D9" s="32" t="s">
        <v>27</v>
      </c>
      <c r="E9" s="32">
        <v>50</v>
      </c>
      <c r="F9" s="94">
        <v>28.35</v>
      </c>
      <c r="G9" s="118"/>
      <c r="H9" s="56">
        <f>E9*G9</f>
        <v>0</v>
      </c>
    </row>
    <row r="10" spans="1:8" ht="37.15" customHeight="1" x14ac:dyDescent="0.2">
      <c r="A10" s="32">
        <v>2</v>
      </c>
      <c r="B10" s="33" t="s">
        <v>28</v>
      </c>
      <c r="C10" s="34" t="s">
        <v>355</v>
      </c>
      <c r="D10" s="32" t="s">
        <v>27</v>
      </c>
      <c r="E10" s="32">
        <v>50</v>
      </c>
      <c r="F10" s="94">
        <v>8.49</v>
      </c>
      <c r="G10" s="118"/>
      <c r="H10" s="56">
        <f t="shared" ref="H10:H73" si="0">E10*G10</f>
        <v>0</v>
      </c>
    </row>
    <row r="11" spans="1:8" ht="37.15" customHeight="1" x14ac:dyDescent="0.2">
      <c r="A11" s="32">
        <v>3</v>
      </c>
      <c r="B11" s="33" t="s">
        <v>28</v>
      </c>
      <c r="C11" s="34" t="s">
        <v>356</v>
      </c>
      <c r="D11" s="26" t="s">
        <v>18</v>
      </c>
      <c r="E11" s="32">
        <v>900</v>
      </c>
      <c r="F11" s="94">
        <v>25.47</v>
      </c>
      <c r="G11" s="118"/>
      <c r="H11" s="56">
        <f t="shared" si="0"/>
        <v>0</v>
      </c>
    </row>
    <row r="12" spans="1:8" ht="37.15" customHeight="1" x14ac:dyDescent="0.2">
      <c r="A12" s="32">
        <v>4</v>
      </c>
      <c r="B12" s="33" t="s">
        <v>28</v>
      </c>
      <c r="C12" s="34" t="s">
        <v>357</v>
      </c>
      <c r="D12" s="26" t="s">
        <v>18</v>
      </c>
      <c r="E12" s="32">
        <v>450</v>
      </c>
      <c r="F12" s="94">
        <v>17.95</v>
      </c>
      <c r="G12" s="118"/>
      <c r="H12" s="56">
        <f t="shared" si="0"/>
        <v>0</v>
      </c>
    </row>
    <row r="13" spans="1:8" ht="37.15" customHeight="1" x14ac:dyDescent="0.2">
      <c r="A13" s="32">
        <v>5</v>
      </c>
      <c r="B13" s="33" t="s">
        <v>28</v>
      </c>
      <c r="C13" s="34" t="s">
        <v>358</v>
      </c>
      <c r="D13" s="26" t="s">
        <v>18</v>
      </c>
      <c r="E13" s="32">
        <v>150</v>
      </c>
      <c r="F13" s="94">
        <v>49.55</v>
      </c>
      <c r="G13" s="118"/>
      <c r="H13" s="56">
        <f t="shared" si="0"/>
        <v>0</v>
      </c>
    </row>
    <row r="14" spans="1:8" ht="37.15" customHeight="1" x14ac:dyDescent="0.2">
      <c r="A14" s="32">
        <v>6</v>
      </c>
      <c r="B14" s="33" t="s">
        <v>28</v>
      </c>
      <c r="C14" s="34" t="s">
        <v>359</v>
      </c>
      <c r="D14" s="26" t="s">
        <v>18</v>
      </c>
      <c r="E14" s="32">
        <v>60</v>
      </c>
      <c r="F14" s="94">
        <v>16.739999999999998</v>
      </c>
      <c r="G14" s="118"/>
      <c r="H14" s="56">
        <f t="shared" si="0"/>
        <v>0</v>
      </c>
    </row>
    <row r="15" spans="1:8" ht="37.15" customHeight="1" x14ac:dyDescent="0.2">
      <c r="A15" s="32">
        <v>7</v>
      </c>
      <c r="B15" s="33" t="s">
        <v>28</v>
      </c>
      <c r="C15" s="34" t="s">
        <v>360</v>
      </c>
      <c r="D15" s="26" t="s">
        <v>18</v>
      </c>
      <c r="E15" s="32">
        <v>950</v>
      </c>
      <c r="F15" s="94">
        <v>33.11</v>
      </c>
      <c r="G15" s="118"/>
      <c r="H15" s="56">
        <f t="shared" si="0"/>
        <v>0</v>
      </c>
    </row>
    <row r="16" spans="1:8" ht="37.15" customHeight="1" x14ac:dyDescent="0.2">
      <c r="A16" s="32">
        <v>8</v>
      </c>
      <c r="B16" s="33" t="s">
        <v>28</v>
      </c>
      <c r="C16" s="34" t="s">
        <v>361</v>
      </c>
      <c r="D16" s="26" t="s">
        <v>18</v>
      </c>
      <c r="E16" s="32">
        <v>250</v>
      </c>
      <c r="F16" s="94">
        <v>25.89</v>
      </c>
      <c r="G16" s="118"/>
      <c r="H16" s="56">
        <f t="shared" si="0"/>
        <v>0</v>
      </c>
    </row>
    <row r="17" spans="1:10" ht="37.15" customHeight="1" x14ac:dyDescent="0.2">
      <c r="A17" s="32">
        <v>9</v>
      </c>
      <c r="B17" s="33" t="s">
        <v>28</v>
      </c>
      <c r="C17" s="34" t="s">
        <v>362</v>
      </c>
      <c r="D17" s="26" t="s">
        <v>18</v>
      </c>
      <c r="E17" s="32">
        <v>120</v>
      </c>
      <c r="F17" s="94">
        <v>34</v>
      </c>
      <c r="G17" s="118"/>
      <c r="H17" s="56">
        <f t="shared" si="0"/>
        <v>0</v>
      </c>
    </row>
    <row r="18" spans="1:10" ht="37.15" customHeight="1" x14ac:dyDescent="0.2">
      <c r="A18" s="32">
        <v>10</v>
      </c>
      <c r="B18" s="33" t="s">
        <v>28</v>
      </c>
      <c r="C18" s="34" t="s">
        <v>283</v>
      </c>
      <c r="D18" s="26" t="s">
        <v>18</v>
      </c>
      <c r="E18" s="32">
        <v>900</v>
      </c>
      <c r="F18" s="94">
        <v>63.72</v>
      </c>
      <c r="G18" s="118"/>
      <c r="H18" s="56">
        <f t="shared" si="0"/>
        <v>0</v>
      </c>
    </row>
    <row r="19" spans="1:10" ht="37.15" customHeight="1" x14ac:dyDescent="0.2">
      <c r="A19" s="32">
        <v>11</v>
      </c>
      <c r="B19" s="33" t="s">
        <v>28</v>
      </c>
      <c r="C19" s="34" t="s">
        <v>284</v>
      </c>
      <c r="D19" s="26" t="s">
        <v>18</v>
      </c>
      <c r="E19" s="32">
        <v>900</v>
      </c>
      <c r="F19" s="94">
        <v>14.55</v>
      </c>
      <c r="G19" s="118"/>
      <c r="H19" s="56">
        <f t="shared" si="0"/>
        <v>0</v>
      </c>
    </row>
    <row r="20" spans="1:10" ht="37.15" customHeight="1" x14ac:dyDescent="0.2">
      <c r="A20" s="32">
        <v>12</v>
      </c>
      <c r="B20" s="32" t="s">
        <v>44</v>
      </c>
      <c r="C20" s="34" t="s">
        <v>285</v>
      </c>
      <c r="D20" s="26" t="s">
        <v>18</v>
      </c>
      <c r="E20" s="32">
        <v>900</v>
      </c>
      <c r="F20" s="111">
        <v>10</v>
      </c>
      <c r="G20" s="118"/>
      <c r="H20" s="56">
        <f t="shared" si="0"/>
        <v>0</v>
      </c>
    </row>
    <row r="21" spans="1:10" ht="37.15" customHeight="1" x14ac:dyDescent="0.2">
      <c r="A21" s="32">
        <v>13</v>
      </c>
      <c r="B21" s="32" t="s">
        <v>44</v>
      </c>
      <c r="C21" s="34" t="s">
        <v>286</v>
      </c>
      <c r="D21" s="26" t="s">
        <v>18</v>
      </c>
      <c r="E21" s="32">
        <v>150</v>
      </c>
      <c r="F21" s="94">
        <v>32.47</v>
      </c>
      <c r="G21" s="118"/>
      <c r="H21" s="56">
        <f t="shared" si="0"/>
        <v>0</v>
      </c>
    </row>
    <row r="22" spans="1:10" s="12" customFormat="1" ht="37.15" customHeight="1" x14ac:dyDescent="0.2">
      <c r="A22" s="32">
        <v>14</v>
      </c>
      <c r="B22" s="37" t="s">
        <v>45</v>
      </c>
      <c r="C22" s="38" t="s">
        <v>287</v>
      </c>
      <c r="D22" s="26" t="s">
        <v>18</v>
      </c>
      <c r="E22" s="32">
        <v>1500</v>
      </c>
      <c r="F22" s="94">
        <v>17.46</v>
      </c>
      <c r="G22" s="118"/>
      <c r="H22" s="56">
        <f t="shared" si="0"/>
        <v>0</v>
      </c>
      <c r="J22" s="9"/>
    </row>
    <row r="23" spans="1:10" s="12" customFormat="1" ht="37.15" customHeight="1" x14ac:dyDescent="0.2">
      <c r="A23" s="32">
        <v>15</v>
      </c>
      <c r="B23" s="37" t="s">
        <v>45</v>
      </c>
      <c r="C23" s="38" t="s">
        <v>46</v>
      </c>
      <c r="D23" s="26" t="s">
        <v>18</v>
      </c>
      <c r="E23" s="32">
        <v>350</v>
      </c>
      <c r="F23" s="94">
        <v>7.91</v>
      </c>
      <c r="G23" s="118"/>
      <c r="H23" s="56">
        <f t="shared" si="0"/>
        <v>0</v>
      </c>
      <c r="J23" s="9"/>
    </row>
    <row r="24" spans="1:10" ht="37.15" customHeight="1" x14ac:dyDescent="0.2">
      <c r="A24" s="32">
        <v>16</v>
      </c>
      <c r="B24" s="26" t="s">
        <v>363</v>
      </c>
      <c r="C24" s="34" t="s">
        <v>288</v>
      </c>
      <c r="D24" s="26" t="s">
        <v>18</v>
      </c>
      <c r="E24" s="32">
        <v>90</v>
      </c>
      <c r="F24" s="94">
        <v>18.53</v>
      </c>
      <c r="G24" s="118"/>
      <c r="H24" s="56">
        <f t="shared" si="0"/>
        <v>0</v>
      </c>
    </row>
    <row r="25" spans="1:10" ht="37.15" customHeight="1" x14ac:dyDescent="0.2">
      <c r="A25" s="32">
        <v>17</v>
      </c>
      <c r="B25" s="26" t="s">
        <v>47</v>
      </c>
      <c r="C25" s="40" t="s">
        <v>289</v>
      </c>
      <c r="D25" s="26" t="s">
        <v>18</v>
      </c>
      <c r="E25" s="32">
        <v>4500</v>
      </c>
      <c r="F25" s="111">
        <v>50.1</v>
      </c>
      <c r="G25" s="118"/>
      <c r="H25" s="56">
        <f t="shared" si="0"/>
        <v>0</v>
      </c>
    </row>
    <row r="26" spans="1:10" ht="37.15" customHeight="1" x14ac:dyDescent="0.2">
      <c r="A26" s="32">
        <v>18</v>
      </c>
      <c r="B26" s="32" t="s">
        <v>48</v>
      </c>
      <c r="C26" s="40" t="s">
        <v>290</v>
      </c>
      <c r="D26" s="26" t="s">
        <v>18</v>
      </c>
      <c r="E26" s="32">
        <v>2000</v>
      </c>
      <c r="F26" s="94">
        <v>24.58</v>
      </c>
      <c r="G26" s="118"/>
      <c r="H26" s="56">
        <f t="shared" si="0"/>
        <v>0</v>
      </c>
    </row>
    <row r="27" spans="1:10" ht="37.15" customHeight="1" x14ac:dyDescent="0.2">
      <c r="A27" s="32">
        <v>19</v>
      </c>
      <c r="B27" s="32" t="s">
        <v>49</v>
      </c>
      <c r="C27" s="34" t="s">
        <v>305</v>
      </c>
      <c r="D27" s="26" t="s">
        <v>18</v>
      </c>
      <c r="E27" s="32">
        <v>1000</v>
      </c>
      <c r="F27" s="94">
        <v>46.48</v>
      </c>
      <c r="G27" s="118"/>
      <c r="H27" s="56">
        <f t="shared" si="0"/>
        <v>0</v>
      </c>
    </row>
    <row r="28" spans="1:10" ht="37.15" customHeight="1" x14ac:dyDescent="0.2">
      <c r="A28" s="35"/>
      <c r="B28" s="35"/>
      <c r="C28" s="36" t="s">
        <v>50</v>
      </c>
      <c r="D28" s="35"/>
      <c r="E28" s="95"/>
      <c r="F28" s="35"/>
      <c r="G28" s="95"/>
      <c r="H28" s="95"/>
    </row>
    <row r="29" spans="1:10" ht="37.15" customHeight="1" x14ac:dyDescent="0.2">
      <c r="A29" s="32">
        <v>20</v>
      </c>
      <c r="B29" s="32" t="s">
        <v>51</v>
      </c>
      <c r="C29" s="40" t="s">
        <v>291</v>
      </c>
      <c r="D29" s="26" t="s">
        <v>18</v>
      </c>
      <c r="E29" s="32">
        <v>1000</v>
      </c>
      <c r="F29" s="94">
        <v>34.6</v>
      </c>
      <c r="G29" s="118"/>
      <c r="H29" s="56">
        <f t="shared" si="0"/>
        <v>0</v>
      </c>
    </row>
    <row r="30" spans="1:10" ht="37.15" customHeight="1" x14ac:dyDescent="0.2">
      <c r="A30" s="32">
        <v>21</v>
      </c>
      <c r="B30" s="26" t="s">
        <v>52</v>
      </c>
      <c r="C30" s="34" t="s">
        <v>297</v>
      </c>
      <c r="D30" s="26" t="s">
        <v>18</v>
      </c>
      <c r="E30" s="32">
        <v>360</v>
      </c>
      <c r="F30" s="94">
        <v>261.52</v>
      </c>
      <c r="G30" s="118"/>
      <c r="H30" s="56">
        <f t="shared" si="0"/>
        <v>0</v>
      </c>
    </row>
    <row r="31" spans="1:10" ht="37.15" customHeight="1" x14ac:dyDescent="0.2">
      <c r="A31" s="32">
        <v>22</v>
      </c>
      <c r="B31" s="26" t="s">
        <v>53</v>
      </c>
      <c r="C31" s="34" t="s">
        <v>298</v>
      </c>
      <c r="D31" s="26" t="s">
        <v>18</v>
      </c>
      <c r="E31" s="32">
        <v>40</v>
      </c>
      <c r="F31" s="94">
        <v>134.37</v>
      </c>
      <c r="G31" s="118"/>
      <c r="H31" s="56">
        <f t="shared" si="0"/>
        <v>0</v>
      </c>
    </row>
    <row r="32" spans="1:10" ht="37.15" customHeight="1" x14ac:dyDescent="0.2">
      <c r="A32" s="32">
        <v>23</v>
      </c>
      <c r="B32" s="32" t="s">
        <v>54</v>
      </c>
      <c r="C32" s="34" t="s">
        <v>299</v>
      </c>
      <c r="D32" s="26" t="s">
        <v>18</v>
      </c>
      <c r="E32" s="32">
        <v>400</v>
      </c>
      <c r="F32" s="94">
        <v>149.24</v>
      </c>
      <c r="G32" s="118"/>
      <c r="H32" s="56">
        <f t="shared" si="0"/>
        <v>0</v>
      </c>
    </row>
    <row r="33" spans="1:10" ht="37.15" customHeight="1" x14ac:dyDescent="0.2">
      <c r="A33" s="35"/>
      <c r="B33" s="35"/>
      <c r="C33" s="36" t="s">
        <v>55</v>
      </c>
      <c r="D33" s="35"/>
      <c r="E33" s="95"/>
      <c r="F33" s="35"/>
      <c r="G33" s="95"/>
      <c r="H33" s="95"/>
    </row>
    <row r="34" spans="1:10" s="13" customFormat="1" ht="37.15" customHeight="1" x14ac:dyDescent="0.2">
      <c r="A34" s="32">
        <v>24</v>
      </c>
      <c r="B34" s="32" t="s">
        <v>56</v>
      </c>
      <c r="C34" s="34" t="s">
        <v>57</v>
      </c>
      <c r="D34" s="32" t="s">
        <v>27</v>
      </c>
      <c r="E34" s="32">
        <v>25</v>
      </c>
      <c r="F34" s="94">
        <v>77.739999999999995</v>
      </c>
      <c r="G34" s="118"/>
      <c r="H34" s="56">
        <f t="shared" si="0"/>
        <v>0</v>
      </c>
      <c r="J34" s="9"/>
    </row>
    <row r="35" spans="1:10" s="13" customFormat="1" ht="37.15" customHeight="1" x14ac:dyDescent="0.2">
      <c r="A35" s="32">
        <f>A34+1</f>
        <v>25</v>
      </c>
      <c r="B35" s="32" t="s">
        <v>58</v>
      </c>
      <c r="C35" s="34" t="s">
        <v>59</v>
      </c>
      <c r="D35" s="26" t="s">
        <v>18</v>
      </c>
      <c r="E35" s="32">
        <v>50</v>
      </c>
      <c r="F35" s="94">
        <v>124.36</v>
      </c>
      <c r="G35" s="118"/>
      <c r="H35" s="56">
        <f t="shared" si="0"/>
        <v>0</v>
      </c>
      <c r="J35" s="9"/>
    </row>
    <row r="36" spans="1:10" ht="37.15" customHeight="1" x14ac:dyDescent="0.2">
      <c r="A36" s="32">
        <v>26</v>
      </c>
      <c r="B36" s="26" t="s">
        <v>60</v>
      </c>
      <c r="C36" s="34" t="s">
        <v>292</v>
      </c>
      <c r="D36" s="26" t="s">
        <v>18</v>
      </c>
      <c r="E36" s="32">
        <v>100</v>
      </c>
      <c r="F36" s="94">
        <v>15</v>
      </c>
      <c r="G36" s="118"/>
      <c r="H36" s="56">
        <f t="shared" si="0"/>
        <v>0</v>
      </c>
    </row>
    <row r="37" spans="1:10" ht="37.15" customHeight="1" x14ac:dyDescent="0.2">
      <c r="A37" s="32">
        <v>27</v>
      </c>
      <c r="B37" s="26" t="s">
        <v>60</v>
      </c>
      <c r="C37" s="34" t="s">
        <v>293</v>
      </c>
      <c r="D37" s="26" t="s">
        <v>18</v>
      </c>
      <c r="E37" s="32">
        <v>50</v>
      </c>
      <c r="F37" s="94">
        <v>16.260000000000002</v>
      </c>
      <c r="G37" s="118"/>
      <c r="H37" s="56">
        <f t="shared" si="0"/>
        <v>0</v>
      </c>
    </row>
    <row r="38" spans="1:10" ht="37.15" customHeight="1" x14ac:dyDescent="0.2">
      <c r="A38" s="35"/>
      <c r="B38" s="35"/>
      <c r="C38" s="36" t="s">
        <v>61</v>
      </c>
      <c r="D38" s="35"/>
      <c r="E38" s="95"/>
      <c r="F38" s="35"/>
      <c r="G38" s="95"/>
      <c r="H38" s="95"/>
    </row>
    <row r="39" spans="1:10" ht="37.15" customHeight="1" x14ac:dyDescent="0.2">
      <c r="A39" s="32">
        <v>28</v>
      </c>
      <c r="B39" s="26" t="s">
        <v>62</v>
      </c>
      <c r="C39" s="42" t="s">
        <v>294</v>
      </c>
      <c r="D39" s="26" t="s">
        <v>27</v>
      </c>
      <c r="E39" s="32">
        <v>50</v>
      </c>
      <c r="F39" s="94">
        <v>147.37</v>
      </c>
      <c r="G39" s="118"/>
      <c r="H39" s="56">
        <f t="shared" si="0"/>
        <v>0</v>
      </c>
    </row>
    <row r="40" spans="1:10" ht="37.15" customHeight="1" x14ac:dyDescent="0.2">
      <c r="A40" s="32">
        <v>29</v>
      </c>
      <c r="B40" s="26" t="s">
        <v>62</v>
      </c>
      <c r="C40" s="42" t="s">
        <v>364</v>
      </c>
      <c r="D40" s="26" t="s">
        <v>27</v>
      </c>
      <c r="E40" s="32">
        <v>50</v>
      </c>
      <c r="F40" s="94"/>
      <c r="G40" s="118"/>
      <c r="H40" s="56">
        <f t="shared" si="0"/>
        <v>0</v>
      </c>
    </row>
    <row r="41" spans="1:10" ht="37.15" customHeight="1" x14ac:dyDescent="0.2">
      <c r="A41" s="32">
        <v>30</v>
      </c>
      <c r="B41" s="26" t="s">
        <v>62</v>
      </c>
      <c r="C41" s="42" t="s">
        <v>295</v>
      </c>
      <c r="D41" s="26" t="s">
        <v>27</v>
      </c>
      <c r="E41" s="32">
        <v>50</v>
      </c>
      <c r="F41" s="94">
        <v>141.19999999999999</v>
      </c>
      <c r="G41" s="118"/>
      <c r="H41" s="56">
        <f t="shared" si="0"/>
        <v>0</v>
      </c>
    </row>
    <row r="42" spans="1:10" ht="37.15" customHeight="1" x14ac:dyDescent="0.2">
      <c r="A42" s="32">
        <v>31</v>
      </c>
      <c r="B42" s="26" t="s">
        <v>62</v>
      </c>
      <c r="C42" s="42" t="s">
        <v>365</v>
      </c>
      <c r="D42" s="26" t="s">
        <v>27</v>
      </c>
      <c r="E42" s="32">
        <v>50</v>
      </c>
      <c r="F42" s="94"/>
      <c r="G42" s="118"/>
      <c r="H42" s="56">
        <f t="shared" si="0"/>
        <v>0</v>
      </c>
    </row>
    <row r="43" spans="1:10" ht="37.15" customHeight="1" x14ac:dyDescent="0.2">
      <c r="A43" s="32">
        <v>32</v>
      </c>
      <c r="B43" s="26" t="s">
        <v>63</v>
      </c>
      <c r="C43" s="42" t="s">
        <v>296</v>
      </c>
      <c r="D43" s="26" t="s">
        <v>64</v>
      </c>
      <c r="E43" s="32">
        <v>35</v>
      </c>
      <c r="F43" s="94">
        <v>960.21</v>
      </c>
      <c r="G43" s="118"/>
      <c r="H43" s="56">
        <f t="shared" si="0"/>
        <v>0</v>
      </c>
    </row>
    <row r="44" spans="1:10" ht="37.15" customHeight="1" x14ac:dyDescent="0.2">
      <c r="A44" s="32"/>
      <c r="B44" s="39" t="s">
        <v>65</v>
      </c>
      <c r="C44" s="41" t="s">
        <v>66</v>
      </c>
      <c r="D44" s="39"/>
      <c r="E44" s="39"/>
      <c r="F44" s="94"/>
      <c r="G44" s="118"/>
      <c r="H44" s="56"/>
    </row>
    <row r="45" spans="1:10" ht="37.15" customHeight="1" x14ac:dyDescent="0.2">
      <c r="A45" s="32">
        <v>33</v>
      </c>
      <c r="B45" s="26" t="s">
        <v>65</v>
      </c>
      <c r="C45" s="42" t="s">
        <v>313</v>
      </c>
      <c r="D45" s="26" t="s">
        <v>27</v>
      </c>
      <c r="E45" s="32">
        <v>50</v>
      </c>
      <c r="F45" s="94">
        <v>258.22000000000003</v>
      </c>
      <c r="G45" s="118"/>
      <c r="H45" s="56">
        <f t="shared" si="0"/>
        <v>0</v>
      </c>
    </row>
    <row r="46" spans="1:10" ht="37.15" customHeight="1" x14ac:dyDescent="0.2">
      <c r="A46" s="32">
        <v>34</v>
      </c>
      <c r="B46" s="26" t="s">
        <v>65</v>
      </c>
      <c r="C46" s="42" t="s">
        <v>366</v>
      </c>
      <c r="D46" s="26" t="s">
        <v>27</v>
      </c>
      <c r="E46" s="32">
        <v>50</v>
      </c>
      <c r="F46" s="94"/>
      <c r="G46" s="118"/>
      <c r="H46" s="56">
        <f t="shared" si="0"/>
        <v>0</v>
      </c>
    </row>
    <row r="47" spans="1:10" ht="37.15" customHeight="1" x14ac:dyDescent="0.2">
      <c r="A47" s="32">
        <v>35</v>
      </c>
      <c r="B47" s="26" t="s">
        <v>67</v>
      </c>
      <c r="C47" s="34" t="s">
        <v>314</v>
      </c>
      <c r="D47" s="26" t="s">
        <v>18</v>
      </c>
      <c r="E47" s="32">
        <v>100</v>
      </c>
      <c r="F47" s="94">
        <v>113.55</v>
      </c>
      <c r="G47" s="118"/>
      <c r="H47" s="56">
        <f t="shared" si="0"/>
        <v>0</v>
      </c>
    </row>
    <row r="48" spans="1:10" ht="37.15" customHeight="1" x14ac:dyDescent="0.2">
      <c r="A48" s="32">
        <v>36</v>
      </c>
      <c r="B48" s="26"/>
      <c r="C48" s="34" t="s">
        <v>367</v>
      </c>
      <c r="D48" s="26" t="s">
        <v>18</v>
      </c>
      <c r="E48" s="32">
        <v>100</v>
      </c>
      <c r="F48" s="94"/>
      <c r="G48" s="118"/>
      <c r="H48" s="56">
        <f t="shared" si="0"/>
        <v>0</v>
      </c>
    </row>
    <row r="49" spans="1:10" ht="49.9" customHeight="1" x14ac:dyDescent="0.2">
      <c r="A49" s="32">
        <v>37</v>
      </c>
      <c r="B49" s="26" t="s">
        <v>67</v>
      </c>
      <c r="C49" s="42" t="s">
        <v>315</v>
      </c>
      <c r="D49" s="26" t="s">
        <v>18</v>
      </c>
      <c r="E49" s="32">
        <v>100</v>
      </c>
      <c r="F49" s="94">
        <v>575.66</v>
      </c>
      <c r="G49" s="118"/>
      <c r="H49" s="56">
        <f t="shared" si="0"/>
        <v>0</v>
      </c>
    </row>
    <row r="50" spans="1:10" ht="49.9" customHeight="1" x14ac:dyDescent="0.2">
      <c r="A50" s="32">
        <v>38</v>
      </c>
      <c r="B50" s="26" t="s">
        <v>67</v>
      </c>
      <c r="C50" s="42" t="s">
        <v>368</v>
      </c>
      <c r="D50" s="26" t="s">
        <v>18</v>
      </c>
      <c r="E50" s="32">
        <v>100</v>
      </c>
      <c r="F50" s="94"/>
      <c r="G50" s="118"/>
      <c r="H50" s="56">
        <f t="shared" si="0"/>
        <v>0</v>
      </c>
    </row>
    <row r="51" spans="1:10" ht="37.15" customHeight="1" x14ac:dyDescent="0.2">
      <c r="A51" s="32">
        <v>39</v>
      </c>
      <c r="B51" s="26" t="s">
        <v>68</v>
      </c>
      <c r="C51" s="42" t="s">
        <v>300</v>
      </c>
      <c r="D51" s="26" t="s">
        <v>27</v>
      </c>
      <c r="E51" s="32">
        <v>200</v>
      </c>
      <c r="F51" s="94">
        <v>83.6</v>
      </c>
      <c r="G51" s="118"/>
      <c r="H51" s="56">
        <f t="shared" si="0"/>
        <v>0</v>
      </c>
    </row>
    <row r="52" spans="1:10" ht="37.15" customHeight="1" x14ac:dyDescent="0.2">
      <c r="A52" s="32">
        <v>40</v>
      </c>
      <c r="B52" s="26" t="s">
        <v>68</v>
      </c>
      <c r="C52" s="42" t="s">
        <v>369</v>
      </c>
      <c r="D52" s="26" t="s">
        <v>27</v>
      </c>
      <c r="E52" s="32">
        <v>200</v>
      </c>
      <c r="F52" s="94"/>
      <c r="G52" s="118"/>
      <c r="H52" s="56">
        <f t="shared" si="0"/>
        <v>0</v>
      </c>
    </row>
    <row r="53" spans="1:10" ht="37.15" customHeight="1" x14ac:dyDescent="0.2">
      <c r="A53" s="32">
        <v>41</v>
      </c>
      <c r="B53" s="32" t="s">
        <v>69</v>
      </c>
      <c r="C53" s="34" t="s">
        <v>316</v>
      </c>
      <c r="D53" s="32" t="s">
        <v>27</v>
      </c>
      <c r="E53" s="32">
        <v>100</v>
      </c>
      <c r="F53" s="94">
        <v>151.28</v>
      </c>
      <c r="G53" s="118"/>
      <c r="H53" s="56">
        <f t="shared" si="0"/>
        <v>0</v>
      </c>
    </row>
    <row r="54" spans="1:10" ht="37.15" customHeight="1" x14ac:dyDescent="0.2">
      <c r="A54" s="35"/>
      <c r="B54" s="35"/>
      <c r="C54" s="36" t="s">
        <v>70</v>
      </c>
      <c r="D54" s="35"/>
      <c r="E54" s="95"/>
      <c r="F54" s="35"/>
      <c r="G54" s="95"/>
      <c r="H54" s="95"/>
    </row>
    <row r="55" spans="1:10" ht="37.15" customHeight="1" x14ac:dyDescent="0.2">
      <c r="A55" s="32">
        <v>42</v>
      </c>
      <c r="B55" s="32" t="s">
        <v>71</v>
      </c>
      <c r="C55" s="40" t="s">
        <v>72</v>
      </c>
      <c r="D55" s="32" t="s">
        <v>27</v>
      </c>
      <c r="E55" s="32">
        <v>10</v>
      </c>
      <c r="F55" s="111">
        <v>989.95</v>
      </c>
      <c r="G55" s="118"/>
      <c r="H55" s="56">
        <f t="shared" si="0"/>
        <v>0</v>
      </c>
    </row>
    <row r="56" spans="1:10" ht="37.15" customHeight="1" x14ac:dyDescent="0.2">
      <c r="A56" s="32">
        <v>39</v>
      </c>
      <c r="B56" s="32" t="s">
        <v>73</v>
      </c>
      <c r="C56" s="34" t="s">
        <v>74</v>
      </c>
      <c r="D56" s="26" t="s">
        <v>64</v>
      </c>
      <c r="E56" s="32">
        <v>20</v>
      </c>
      <c r="F56" s="94">
        <v>1554.01</v>
      </c>
      <c r="G56" s="118"/>
      <c r="H56" s="56">
        <f t="shared" si="0"/>
        <v>0</v>
      </c>
    </row>
    <row r="57" spans="1:10" ht="71.45" customHeight="1" x14ac:dyDescent="0.2">
      <c r="A57" s="32">
        <v>40</v>
      </c>
      <c r="B57" s="26" t="s">
        <v>58</v>
      </c>
      <c r="C57" s="42" t="s">
        <v>75</v>
      </c>
      <c r="D57" s="26" t="s">
        <v>18</v>
      </c>
      <c r="E57" s="32">
        <v>150</v>
      </c>
      <c r="F57" s="94">
        <v>115.02</v>
      </c>
      <c r="G57" s="118"/>
      <c r="H57" s="56">
        <f t="shared" si="0"/>
        <v>0</v>
      </c>
    </row>
    <row r="58" spans="1:10" ht="71.45" customHeight="1" x14ac:dyDescent="0.2">
      <c r="A58" s="32">
        <v>41</v>
      </c>
      <c r="B58" s="26" t="s">
        <v>58</v>
      </c>
      <c r="C58" s="34" t="s">
        <v>378</v>
      </c>
      <c r="D58" s="26" t="s">
        <v>18</v>
      </c>
      <c r="E58" s="32">
        <v>9000</v>
      </c>
      <c r="F58" s="94">
        <v>140.25</v>
      </c>
      <c r="G58" s="118"/>
      <c r="H58" s="56">
        <f t="shared" si="0"/>
        <v>0</v>
      </c>
    </row>
    <row r="59" spans="1:10" ht="71.45" customHeight="1" x14ac:dyDescent="0.2">
      <c r="A59" s="32">
        <v>42</v>
      </c>
      <c r="B59" s="26" t="s">
        <v>58</v>
      </c>
      <c r="C59" s="34" t="s">
        <v>379</v>
      </c>
      <c r="D59" s="26" t="s">
        <v>18</v>
      </c>
      <c r="E59" s="32">
        <v>1000</v>
      </c>
      <c r="F59" s="94">
        <v>52.01</v>
      </c>
      <c r="G59" s="118"/>
      <c r="H59" s="56">
        <f t="shared" si="0"/>
        <v>0</v>
      </c>
    </row>
    <row r="60" spans="1:10" ht="37.15" customHeight="1" x14ac:dyDescent="0.2">
      <c r="A60" s="32">
        <v>43</v>
      </c>
      <c r="B60" s="32" t="s">
        <v>76</v>
      </c>
      <c r="C60" s="34" t="s">
        <v>306</v>
      </c>
      <c r="D60" s="26" t="s">
        <v>18</v>
      </c>
      <c r="E60" s="32">
        <v>80</v>
      </c>
      <c r="F60" s="94">
        <v>160.15</v>
      </c>
      <c r="G60" s="118"/>
      <c r="H60" s="56">
        <f t="shared" si="0"/>
        <v>0</v>
      </c>
    </row>
    <row r="61" spans="1:10" ht="37.15" customHeight="1" x14ac:dyDescent="0.2">
      <c r="A61" s="32">
        <v>44</v>
      </c>
      <c r="B61" s="32" t="s">
        <v>76</v>
      </c>
      <c r="C61" s="34" t="s">
        <v>307</v>
      </c>
      <c r="D61" s="26" t="s">
        <v>18</v>
      </c>
      <c r="E61" s="32">
        <v>80</v>
      </c>
      <c r="F61" s="94">
        <v>69.459999999999994</v>
      </c>
      <c r="G61" s="118"/>
      <c r="H61" s="56">
        <f t="shared" si="0"/>
        <v>0</v>
      </c>
    </row>
    <row r="62" spans="1:10" s="21" customFormat="1" ht="37.15" customHeight="1" x14ac:dyDescent="0.2">
      <c r="A62" s="43"/>
      <c r="B62" s="43"/>
      <c r="C62" s="44" t="s">
        <v>77</v>
      </c>
      <c r="D62" s="43"/>
      <c r="E62" s="43"/>
      <c r="F62" s="43"/>
      <c r="G62" s="43"/>
      <c r="H62" s="43"/>
      <c r="J62" s="9"/>
    </row>
    <row r="63" spans="1:10" ht="37.15" customHeight="1" x14ac:dyDescent="0.2">
      <c r="A63" s="32">
        <v>45</v>
      </c>
      <c r="B63" s="26" t="s">
        <v>78</v>
      </c>
      <c r="C63" s="34" t="s">
        <v>302</v>
      </c>
      <c r="D63" s="26" t="s">
        <v>18</v>
      </c>
      <c r="E63" s="32">
        <v>250</v>
      </c>
      <c r="F63" s="94">
        <v>290.33999999999997</v>
      </c>
      <c r="G63" s="118"/>
      <c r="H63" s="56">
        <f t="shared" si="0"/>
        <v>0</v>
      </c>
    </row>
    <row r="64" spans="1:10" ht="37.15" customHeight="1" x14ac:dyDescent="0.2">
      <c r="A64" s="32">
        <v>46</v>
      </c>
      <c r="B64" s="26" t="s">
        <v>79</v>
      </c>
      <c r="C64" s="34" t="s">
        <v>303</v>
      </c>
      <c r="D64" s="26" t="s">
        <v>18</v>
      </c>
      <c r="E64" s="32">
        <v>250</v>
      </c>
      <c r="F64" s="94">
        <v>89.71</v>
      </c>
      <c r="G64" s="118"/>
      <c r="H64" s="56">
        <f t="shared" si="0"/>
        <v>0</v>
      </c>
    </row>
    <row r="65" spans="1:9" ht="37.15" customHeight="1" x14ac:dyDescent="0.2">
      <c r="A65" s="32">
        <v>47</v>
      </c>
      <c r="B65" s="26" t="s">
        <v>80</v>
      </c>
      <c r="C65" s="34" t="s">
        <v>304</v>
      </c>
      <c r="D65" s="26" t="s">
        <v>27</v>
      </c>
      <c r="E65" s="32">
        <v>100</v>
      </c>
      <c r="F65" s="94">
        <v>68.23</v>
      </c>
      <c r="G65" s="118"/>
      <c r="H65" s="56">
        <f t="shared" si="0"/>
        <v>0</v>
      </c>
    </row>
    <row r="66" spans="1:9" ht="37.15" customHeight="1" x14ac:dyDescent="0.2">
      <c r="A66" s="32">
        <v>47</v>
      </c>
      <c r="B66" s="26" t="s">
        <v>81</v>
      </c>
      <c r="C66" s="34" t="s">
        <v>310</v>
      </c>
      <c r="D66" s="26" t="s">
        <v>18</v>
      </c>
      <c r="E66" s="32">
        <v>130</v>
      </c>
      <c r="F66" s="94">
        <v>80.959999999999994</v>
      </c>
      <c r="G66" s="118"/>
      <c r="H66" s="56">
        <f t="shared" si="0"/>
        <v>0</v>
      </c>
    </row>
    <row r="67" spans="1:9" ht="37.15" customHeight="1" x14ac:dyDescent="0.2">
      <c r="A67" s="32">
        <v>48</v>
      </c>
      <c r="B67" s="26" t="s">
        <v>82</v>
      </c>
      <c r="C67" s="34" t="s">
        <v>311</v>
      </c>
      <c r="D67" s="26" t="s">
        <v>18</v>
      </c>
      <c r="E67" s="32">
        <v>900</v>
      </c>
      <c r="F67" s="94">
        <v>116.91</v>
      </c>
      <c r="G67" s="118"/>
      <c r="H67" s="56">
        <f t="shared" si="0"/>
        <v>0</v>
      </c>
    </row>
    <row r="68" spans="1:9" ht="51.6" customHeight="1" x14ac:dyDescent="0.2">
      <c r="A68" s="32">
        <v>49</v>
      </c>
      <c r="B68" s="26" t="s">
        <v>225</v>
      </c>
      <c r="C68" s="34" t="s">
        <v>317</v>
      </c>
      <c r="D68" s="26" t="s">
        <v>18</v>
      </c>
      <c r="E68" s="32">
        <v>1100</v>
      </c>
      <c r="F68" s="94">
        <v>343.32</v>
      </c>
      <c r="G68" s="118"/>
      <c r="H68" s="56">
        <f t="shared" si="0"/>
        <v>0</v>
      </c>
    </row>
    <row r="69" spans="1:9" ht="37.15" customHeight="1" x14ac:dyDescent="0.2">
      <c r="A69" s="32">
        <f t="shared" ref="A69:A72" si="1">A68+1</f>
        <v>50</v>
      </c>
      <c r="B69" s="32" t="s">
        <v>83</v>
      </c>
      <c r="C69" s="40" t="s">
        <v>84</v>
      </c>
      <c r="D69" s="32" t="s">
        <v>43</v>
      </c>
      <c r="E69" s="32">
        <v>20</v>
      </c>
      <c r="F69" s="94">
        <v>780.7</v>
      </c>
      <c r="G69" s="118"/>
      <c r="H69" s="56">
        <f t="shared" si="0"/>
        <v>0</v>
      </c>
    </row>
    <row r="70" spans="1:9" ht="37.15" customHeight="1" x14ac:dyDescent="0.2">
      <c r="A70" s="32">
        <f t="shared" si="1"/>
        <v>51</v>
      </c>
      <c r="B70" s="32" t="s">
        <v>83</v>
      </c>
      <c r="C70" s="40" t="s">
        <v>85</v>
      </c>
      <c r="D70" s="32" t="s">
        <v>43</v>
      </c>
      <c r="E70" s="32">
        <v>20</v>
      </c>
      <c r="F70" s="94">
        <v>992.76</v>
      </c>
      <c r="G70" s="118"/>
      <c r="H70" s="56">
        <f t="shared" si="0"/>
        <v>0</v>
      </c>
    </row>
    <row r="71" spans="1:9" ht="37.15" customHeight="1" x14ac:dyDescent="0.2">
      <c r="A71" s="32">
        <f t="shared" si="1"/>
        <v>52</v>
      </c>
      <c r="B71" s="32" t="s">
        <v>83</v>
      </c>
      <c r="C71" s="34" t="s">
        <v>86</v>
      </c>
      <c r="D71" s="32" t="s">
        <v>43</v>
      </c>
      <c r="E71" s="32">
        <v>20</v>
      </c>
      <c r="F71" s="94">
        <v>408.19</v>
      </c>
      <c r="G71" s="118"/>
      <c r="H71" s="56">
        <f t="shared" si="0"/>
        <v>0</v>
      </c>
    </row>
    <row r="72" spans="1:9" ht="37.15" customHeight="1" x14ac:dyDescent="0.2">
      <c r="A72" s="32">
        <f t="shared" si="1"/>
        <v>53</v>
      </c>
      <c r="B72" s="32" t="s">
        <v>83</v>
      </c>
      <c r="C72" s="40" t="s">
        <v>87</v>
      </c>
      <c r="D72" s="32" t="s">
        <v>43</v>
      </c>
      <c r="E72" s="32">
        <v>10</v>
      </c>
      <c r="F72" s="94">
        <v>1253.3699999999999</v>
      </c>
      <c r="G72" s="118"/>
      <c r="H72" s="56">
        <f t="shared" si="0"/>
        <v>0</v>
      </c>
    </row>
    <row r="73" spans="1:9" ht="37.15" customHeight="1" x14ac:dyDescent="0.2">
      <c r="A73" s="32">
        <v>54</v>
      </c>
      <c r="B73" s="32" t="s">
        <v>88</v>
      </c>
      <c r="C73" s="34" t="s">
        <v>312</v>
      </c>
      <c r="D73" s="32" t="s">
        <v>301</v>
      </c>
      <c r="E73" s="32">
        <v>50</v>
      </c>
      <c r="F73" s="94">
        <v>152.21</v>
      </c>
      <c r="G73" s="118"/>
      <c r="H73" s="56">
        <f t="shared" si="0"/>
        <v>0</v>
      </c>
    </row>
    <row r="74" spans="1:9" ht="23.65" customHeight="1" x14ac:dyDescent="0.25">
      <c r="A74" s="164" t="s">
        <v>257</v>
      </c>
      <c r="B74" s="165"/>
      <c r="C74" s="165"/>
      <c r="D74" s="165"/>
      <c r="E74" s="165"/>
      <c r="F74" s="166"/>
      <c r="G74" s="116"/>
      <c r="H74" s="62">
        <f>SUM(H9:H73)</f>
        <v>0</v>
      </c>
      <c r="I74" s="85"/>
    </row>
    <row r="75" spans="1:9" ht="22.15" customHeight="1" x14ac:dyDescent="0.2">
      <c r="A75" s="158" t="s">
        <v>256</v>
      </c>
      <c r="B75" s="159"/>
      <c r="C75" s="159"/>
      <c r="D75" s="159"/>
      <c r="E75" s="159"/>
      <c r="F75" s="160"/>
      <c r="G75" s="114"/>
      <c r="H75" s="63">
        <f>H74*23%</f>
        <v>0</v>
      </c>
    </row>
    <row r="76" spans="1:9" ht="24.6" customHeight="1" x14ac:dyDescent="0.2">
      <c r="A76" s="161" t="s">
        <v>247</v>
      </c>
      <c r="B76" s="162"/>
      <c r="C76" s="162"/>
      <c r="D76" s="162"/>
      <c r="E76" s="162"/>
      <c r="F76" s="163"/>
      <c r="G76" s="115"/>
      <c r="H76" s="64">
        <f>SUM(H74:H75)</f>
        <v>0</v>
      </c>
    </row>
    <row r="77" spans="1:9" ht="15" x14ac:dyDescent="0.2">
      <c r="C77" s="8"/>
      <c r="F77" s="9"/>
      <c r="G77" s="9"/>
    </row>
    <row r="78" spans="1:9" ht="15" x14ac:dyDescent="0.2">
      <c r="C78" s="8"/>
      <c r="F78" s="9"/>
      <c r="G78" s="9"/>
    </row>
    <row r="79" spans="1:9" x14ac:dyDescent="0.2">
      <c r="F79" s="9"/>
      <c r="G79" s="9"/>
    </row>
    <row r="80" spans="1:9" ht="15" x14ac:dyDescent="0.25">
      <c r="A80"/>
      <c r="B80" s="92"/>
      <c r="C80" s="103" t="s">
        <v>269</v>
      </c>
      <c r="D80" t="s">
        <v>264</v>
      </c>
      <c r="E80" s="2"/>
      <c r="F80" s="1"/>
      <c r="G80" s="1"/>
      <c r="H80" s="1"/>
    </row>
    <row r="81" spans="2:8" ht="15" x14ac:dyDescent="0.25">
      <c r="B81" s="93"/>
      <c r="C81" s="47"/>
      <c r="D81" s="1"/>
      <c r="E81" s="2"/>
      <c r="F81" s="104" t="s">
        <v>270</v>
      </c>
      <c r="G81" s="104"/>
      <c r="H81" s="1"/>
    </row>
    <row r="82" spans="2:8" x14ac:dyDescent="0.2">
      <c r="F82" s="9"/>
      <c r="G82" s="9"/>
    </row>
    <row r="83" spans="2:8" x14ac:dyDescent="0.2">
      <c r="F83" s="9"/>
      <c r="G83" s="9"/>
    </row>
    <row r="84" spans="2:8" x14ac:dyDescent="0.2">
      <c r="F84" s="9"/>
      <c r="G84" s="9"/>
    </row>
    <row r="85" spans="2:8" x14ac:dyDescent="0.2">
      <c r="F85" s="9"/>
      <c r="G85" s="9"/>
    </row>
    <row r="86" spans="2:8" x14ac:dyDescent="0.2">
      <c r="F86" s="9"/>
      <c r="G86" s="9"/>
    </row>
    <row r="87" spans="2:8" x14ac:dyDescent="0.2">
      <c r="F87" s="9"/>
      <c r="G87" s="9"/>
    </row>
    <row r="88" spans="2:8" x14ac:dyDescent="0.2">
      <c r="F88" s="9"/>
      <c r="G88" s="9"/>
    </row>
    <row r="89" spans="2:8" x14ac:dyDescent="0.2">
      <c r="F89" s="9"/>
      <c r="G89" s="9"/>
    </row>
    <row r="90" spans="2:8" x14ac:dyDescent="0.2">
      <c r="F90" s="9"/>
      <c r="G90" s="9"/>
    </row>
  </sheetData>
  <sheetProtection selectLockedCells="1" selectUnlockedCells="1"/>
  <mergeCells count="6">
    <mergeCell ref="A75:F75"/>
    <mergeCell ref="A76:F76"/>
    <mergeCell ref="A3:H3"/>
    <mergeCell ref="A4:H4"/>
    <mergeCell ref="A5:H5"/>
    <mergeCell ref="A74:F74"/>
  </mergeCells>
  <phoneticPr fontId="27" type="noConversion"/>
  <pageMargins left="0.70866141732283472" right="0.70866141732283472" top="0.74803149606299213" bottom="0.74803149606299213" header="0.51181102362204722" footer="0.51181102362204722"/>
  <pageSetup paperSize="9" scale="58" firstPageNumber="0" fitToHeight="5" orientation="portrait" r:id="rId1"/>
  <headerFooter alignWithMargins="0"/>
  <rowBreaks count="1" manualBreakCount="1">
    <brk id="3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I159"/>
  <sheetViews>
    <sheetView view="pageBreakPreview" zoomScale="130" zoomScaleNormal="125" zoomScaleSheetLayoutView="130" workbookViewId="0">
      <selection activeCell="B3" sqref="B3:I3"/>
    </sheetView>
  </sheetViews>
  <sheetFormatPr defaultColWidth="8.7109375" defaultRowHeight="15" x14ac:dyDescent="0.25"/>
  <cols>
    <col min="1" max="1" width="5.5703125" style="2" customWidth="1"/>
    <col min="2" max="2" width="11.28515625" style="1" customWidth="1"/>
    <col min="3" max="3" width="70.85546875" style="1" customWidth="1"/>
    <col min="4" max="4" width="7.28515625" style="1" customWidth="1"/>
    <col min="5" max="5" width="8.7109375" style="1" customWidth="1"/>
    <col min="6" max="6" width="11" style="1" customWidth="1"/>
    <col min="7" max="7" width="17.5703125" style="1" customWidth="1"/>
    <col min="8" max="8" width="12.42578125" style="1" customWidth="1"/>
    <col min="9" max="16384" width="8.7109375" style="1"/>
  </cols>
  <sheetData>
    <row r="1" spans="1:9" ht="24" customHeight="1" x14ac:dyDescent="0.25">
      <c r="A1" s="169" t="s">
        <v>258</v>
      </c>
      <c r="B1" s="169"/>
      <c r="G1" s="105" t="s">
        <v>318</v>
      </c>
    </row>
    <row r="2" spans="1:9" ht="28.9" customHeight="1" x14ac:dyDescent="0.25">
      <c r="A2" s="170"/>
      <c r="B2" s="170"/>
      <c r="C2" s="170"/>
    </row>
    <row r="3" spans="1:9" ht="35.25" customHeight="1" x14ac:dyDescent="0.25">
      <c r="A3" s="14"/>
      <c r="B3" s="148" t="s">
        <v>377</v>
      </c>
      <c r="C3" s="147"/>
      <c r="D3" s="147"/>
      <c r="E3" s="147"/>
      <c r="F3" s="147"/>
      <c r="G3" s="147"/>
      <c r="H3" s="147"/>
      <c r="I3" s="147"/>
    </row>
    <row r="4" spans="1:9" ht="16.5" x14ac:dyDescent="0.25">
      <c r="A4" s="3"/>
      <c r="B4" s="149" t="s">
        <v>382</v>
      </c>
      <c r="C4" s="149"/>
      <c r="D4" s="149"/>
      <c r="E4" s="149"/>
      <c r="F4" s="149"/>
      <c r="G4" s="149"/>
    </row>
    <row r="5" spans="1:9" x14ac:dyDescent="0.25">
      <c r="A5" s="15"/>
      <c r="B5" s="171" t="s">
        <v>266</v>
      </c>
      <c r="C5" s="171"/>
      <c r="D5" s="171"/>
      <c r="E5" s="171"/>
      <c r="F5" s="171"/>
      <c r="G5" s="171"/>
      <c r="H5" s="16"/>
      <c r="I5" s="16"/>
    </row>
    <row r="6" spans="1:9" x14ac:dyDescent="0.25">
      <c r="A6" s="17"/>
      <c r="B6" s="17"/>
      <c r="C6" s="18"/>
      <c r="D6" s="17"/>
      <c r="E6" s="17"/>
      <c r="F6" s="17"/>
      <c r="G6" s="17"/>
    </row>
    <row r="7" spans="1:9" s="9" customFormat="1" ht="36" x14ac:dyDescent="0.2">
      <c r="A7" s="22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2" t="s">
        <v>242</v>
      </c>
      <c r="G7" s="49" t="s">
        <v>255</v>
      </c>
      <c r="H7" s="16"/>
    </row>
    <row r="8" spans="1:9" s="9" customFormat="1" ht="12" x14ac:dyDescent="0.2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49">
        <v>7</v>
      </c>
      <c r="H8" s="61"/>
    </row>
    <row r="9" spans="1:9" ht="12.75" customHeight="1" x14ac:dyDescent="0.25">
      <c r="A9" s="29"/>
      <c r="B9" s="29"/>
      <c r="C9" s="57" t="s">
        <v>89</v>
      </c>
      <c r="D9" s="58"/>
      <c r="E9" s="58"/>
      <c r="F9" s="58"/>
      <c r="G9" s="59"/>
    </row>
    <row r="10" spans="1:9" ht="39.6" customHeight="1" x14ac:dyDescent="0.25">
      <c r="A10" s="23">
        <v>1</v>
      </c>
      <c r="B10" s="24" t="s">
        <v>90</v>
      </c>
      <c r="C10" s="25" t="s">
        <v>241</v>
      </c>
      <c r="D10" s="23" t="s">
        <v>43</v>
      </c>
      <c r="E10" s="23">
        <v>40</v>
      </c>
      <c r="F10" s="108"/>
      <c r="G10" s="109">
        <f>E10*F10</f>
        <v>0</v>
      </c>
    </row>
    <row r="11" spans="1:9" ht="39.6" customHeight="1" x14ac:dyDescent="0.25">
      <c r="A11" s="23">
        <v>2</v>
      </c>
      <c r="B11" s="24" t="s">
        <v>90</v>
      </c>
      <c r="C11" s="25" t="s">
        <v>233</v>
      </c>
      <c r="D11" s="23" t="s">
        <v>43</v>
      </c>
      <c r="E11" s="23">
        <v>30</v>
      </c>
      <c r="F11" s="108"/>
      <c r="G11" s="109">
        <f t="shared" ref="G11:G74" si="0">E11*F11</f>
        <v>0</v>
      </c>
    </row>
    <row r="12" spans="1:9" ht="39.6" customHeight="1" x14ac:dyDescent="0.25">
      <c r="A12" s="23">
        <v>3</v>
      </c>
      <c r="B12" s="24" t="s">
        <v>90</v>
      </c>
      <c r="C12" s="25" t="s">
        <v>232</v>
      </c>
      <c r="D12" s="23" t="s">
        <v>43</v>
      </c>
      <c r="E12" s="23">
        <v>90</v>
      </c>
      <c r="F12" s="108"/>
      <c r="G12" s="109">
        <f t="shared" si="0"/>
        <v>0</v>
      </c>
    </row>
    <row r="13" spans="1:9" ht="39.6" customHeight="1" x14ac:dyDescent="0.25">
      <c r="A13" s="23">
        <v>4</v>
      </c>
      <c r="B13" s="24" t="s">
        <v>90</v>
      </c>
      <c r="C13" s="25" t="s">
        <v>234</v>
      </c>
      <c r="D13" s="23" t="s">
        <v>43</v>
      </c>
      <c r="E13" s="23">
        <v>50</v>
      </c>
      <c r="F13" s="108"/>
      <c r="G13" s="109">
        <f t="shared" si="0"/>
        <v>0</v>
      </c>
    </row>
    <row r="14" spans="1:9" ht="39.6" customHeight="1" x14ac:dyDescent="0.25">
      <c r="A14" s="23">
        <v>5</v>
      </c>
      <c r="B14" s="24" t="s">
        <v>90</v>
      </c>
      <c r="C14" s="25" t="s">
        <v>235</v>
      </c>
      <c r="D14" s="23" t="s">
        <v>43</v>
      </c>
      <c r="E14" s="23">
        <v>30</v>
      </c>
      <c r="F14" s="108"/>
      <c r="G14" s="109">
        <f t="shared" si="0"/>
        <v>0</v>
      </c>
    </row>
    <row r="15" spans="1:9" ht="39.6" customHeight="1" x14ac:dyDescent="0.25">
      <c r="A15" s="23">
        <v>6</v>
      </c>
      <c r="B15" s="24" t="s">
        <v>90</v>
      </c>
      <c r="C15" s="25" t="s">
        <v>236</v>
      </c>
      <c r="D15" s="23" t="s">
        <v>43</v>
      </c>
      <c r="E15" s="23">
        <v>90</v>
      </c>
      <c r="F15" s="108"/>
      <c r="G15" s="109">
        <f t="shared" si="0"/>
        <v>0</v>
      </c>
    </row>
    <row r="16" spans="1:9" ht="39.6" customHeight="1" x14ac:dyDescent="0.25">
      <c r="A16" s="23">
        <v>7</v>
      </c>
      <c r="B16" s="24" t="s">
        <v>90</v>
      </c>
      <c r="C16" s="25" t="s">
        <v>237</v>
      </c>
      <c r="D16" s="23" t="s">
        <v>43</v>
      </c>
      <c r="E16" s="23">
        <v>10</v>
      </c>
      <c r="F16" s="108"/>
      <c r="G16" s="109">
        <f t="shared" si="0"/>
        <v>0</v>
      </c>
    </row>
    <row r="17" spans="1:7" ht="39.6" customHeight="1" x14ac:dyDescent="0.25">
      <c r="A17" s="23">
        <v>8</v>
      </c>
      <c r="B17" s="24" t="s">
        <v>90</v>
      </c>
      <c r="C17" s="25" t="s">
        <v>238</v>
      </c>
      <c r="D17" s="23" t="s">
        <v>43</v>
      </c>
      <c r="E17" s="23">
        <v>10</v>
      </c>
      <c r="F17" s="108"/>
      <c r="G17" s="109">
        <f t="shared" si="0"/>
        <v>0</v>
      </c>
    </row>
    <row r="18" spans="1:7" ht="39.6" customHeight="1" x14ac:dyDescent="0.25">
      <c r="A18" s="23">
        <v>9</v>
      </c>
      <c r="B18" s="24" t="s">
        <v>90</v>
      </c>
      <c r="C18" s="25" t="s">
        <v>91</v>
      </c>
      <c r="D18" s="26" t="s">
        <v>18</v>
      </c>
      <c r="E18" s="23">
        <v>20</v>
      </c>
      <c r="F18" s="108"/>
      <c r="G18" s="109">
        <f t="shared" si="0"/>
        <v>0</v>
      </c>
    </row>
    <row r="19" spans="1:7" ht="39.6" customHeight="1" x14ac:dyDescent="0.25">
      <c r="A19" s="23">
        <v>10</v>
      </c>
      <c r="B19" s="24" t="s">
        <v>90</v>
      </c>
      <c r="C19" s="25" t="s">
        <v>92</v>
      </c>
      <c r="D19" s="26" t="s">
        <v>18</v>
      </c>
      <c r="E19" s="23">
        <v>20</v>
      </c>
      <c r="F19" s="108"/>
      <c r="G19" s="109">
        <f t="shared" si="0"/>
        <v>0</v>
      </c>
    </row>
    <row r="20" spans="1:7" ht="39.6" customHeight="1" x14ac:dyDescent="0.25">
      <c r="A20" s="23">
        <v>11</v>
      </c>
      <c r="B20" s="24" t="s">
        <v>90</v>
      </c>
      <c r="C20" s="25" t="s">
        <v>93</v>
      </c>
      <c r="D20" s="26" t="s">
        <v>18</v>
      </c>
      <c r="E20" s="23">
        <v>20</v>
      </c>
      <c r="F20" s="108"/>
      <c r="G20" s="109">
        <f t="shared" si="0"/>
        <v>0</v>
      </c>
    </row>
    <row r="21" spans="1:7" ht="39.6" customHeight="1" x14ac:dyDescent="0.25">
      <c r="A21" s="23">
        <v>12</v>
      </c>
      <c r="B21" s="24" t="s">
        <v>90</v>
      </c>
      <c r="C21" s="25" t="s">
        <v>94</v>
      </c>
      <c r="D21" s="26" t="s">
        <v>18</v>
      </c>
      <c r="E21" s="23">
        <v>10</v>
      </c>
      <c r="F21" s="108"/>
      <c r="G21" s="109">
        <f t="shared" si="0"/>
        <v>0</v>
      </c>
    </row>
    <row r="22" spans="1:7" ht="39.6" customHeight="1" x14ac:dyDescent="0.25">
      <c r="A22" s="23">
        <v>13</v>
      </c>
      <c r="B22" s="24" t="s">
        <v>90</v>
      </c>
      <c r="C22" s="25" t="s">
        <v>95</v>
      </c>
      <c r="D22" s="26" t="s">
        <v>18</v>
      </c>
      <c r="E22" s="23">
        <v>15</v>
      </c>
      <c r="F22" s="108"/>
      <c r="G22" s="109">
        <f t="shared" si="0"/>
        <v>0</v>
      </c>
    </row>
    <row r="23" spans="1:7" ht="39.6" customHeight="1" x14ac:dyDescent="0.25">
      <c r="A23" s="23">
        <v>14</v>
      </c>
      <c r="B23" s="24" t="s">
        <v>90</v>
      </c>
      <c r="C23" s="25" t="s">
        <v>96</v>
      </c>
      <c r="D23" s="26" t="s">
        <v>18</v>
      </c>
      <c r="E23" s="23">
        <v>15</v>
      </c>
      <c r="F23" s="108"/>
      <c r="G23" s="109">
        <f t="shared" si="0"/>
        <v>0</v>
      </c>
    </row>
    <row r="24" spans="1:7" ht="39.6" customHeight="1" x14ac:dyDescent="0.25">
      <c r="A24" s="23">
        <v>15</v>
      </c>
      <c r="B24" s="24" t="s">
        <v>90</v>
      </c>
      <c r="C24" s="25" t="s">
        <v>97</v>
      </c>
      <c r="D24" s="23" t="s">
        <v>43</v>
      </c>
      <c r="E24" s="23">
        <v>50</v>
      </c>
      <c r="F24" s="108"/>
      <c r="G24" s="109">
        <f t="shared" si="0"/>
        <v>0</v>
      </c>
    </row>
    <row r="25" spans="1:7" ht="39.6" customHeight="1" x14ac:dyDescent="0.25">
      <c r="A25" s="23">
        <v>16</v>
      </c>
      <c r="B25" s="24" t="s">
        <v>90</v>
      </c>
      <c r="C25" s="25" t="s">
        <v>98</v>
      </c>
      <c r="D25" s="23" t="s">
        <v>43</v>
      </c>
      <c r="E25" s="23">
        <v>30</v>
      </c>
      <c r="F25" s="108"/>
      <c r="G25" s="109">
        <f t="shared" si="0"/>
        <v>0</v>
      </c>
    </row>
    <row r="26" spans="1:7" ht="39.6" customHeight="1" x14ac:dyDescent="0.25">
      <c r="A26" s="23">
        <v>17</v>
      </c>
      <c r="B26" s="24" t="s">
        <v>90</v>
      </c>
      <c r="C26" s="28" t="s">
        <v>99</v>
      </c>
      <c r="D26" s="23" t="s">
        <v>100</v>
      </c>
      <c r="E26" s="23">
        <v>60</v>
      </c>
      <c r="F26" s="108"/>
      <c r="G26" s="109">
        <f t="shared" si="0"/>
        <v>0</v>
      </c>
    </row>
    <row r="27" spans="1:7" ht="39.6" customHeight="1" x14ac:dyDescent="0.25">
      <c r="A27" s="23">
        <v>18</v>
      </c>
      <c r="B27" s="24" t="s">
        <v>90</v>
      </c>
      <c r="C27" s="28" t="s">
        <v>101</v>
      </c>
      <c r="D27" s="23" t="s">
        <v>100</v>
      </c>
      <c r="E27" s="23">
        <v>100</v>
      </c>
      <c r="F27" s="108"/>
      <c r="G27" s="109">
        <f t="shared" si="0"/>
        <v>0</v>
      </c>
    </row>
    <row r="28" spans="1:7" ht="39.6" customHeight="1" x14ac:dyDescent="0.25">
      <c r="A28" s="23">
        <v>19</v>
      </c>
      <c r="B28" s="24" t="s">
        <v>90</v>
      </c>
      <c r="C28" s="28" t="s">
        <v>325</v>
      </c>
      <c r="D28" s="23" t="s">
        <v>43</v>
      </c>
      <c r="E28" s="23">
        <v>200</v>
      </c>
      <c r="F28" s="108"/>
      <c r="G28" s="109">
        <f t="shared" si="0"/>
        <v>0</v>
      </c>
    </row>
    <row r="29" spans="1:7" ht="39.6" customHeight="1" x14ac:dyDescent="0.25">
      <c r="A29" s="23">
        <v>20</v>
      </c>
      <c r="B29" s="24" t="s">
        <v>90</v>
      </c>
      <c r="C29" s="28" t="s">
        <v>102</v>
      </c>
      <c r="D29" s="23" t="s">
        <v>43</v>
      </c>
      <c r="E29" s="23">
        <v>75</v>
      </c>
      <c r="F29" s="108"/>
      <c r="G29" s="109">
        <f t="shared" si="0"/>
        <v>0</v>
      </c>
    </row>
    <row r="30" spans="1:7" ht="39.6" customHeight="1" x14ac:dyDescent="0.25">
      <c r="A30" s="23">
        <v>21</v>
      </c>
      <c r="B30" s="24" t="s">
        <v>90</v>
      </c>
      <c r="C30" s="28" t="s">
        <v>103</v>
      </c>
      <c r="D30" s="23" t="s">
        <v>43</v>
      </c>
      <c r="E30" s="23">
        <v>200</v>
      </c>
      <c r="F30" s="108"/>
      <c r="G30" s="109">
        <f t="shared" si="0"/>
        <v>0</v>
      </c>
    </row>
    <row r="31" spans="1:7" ht="39.6" customHeight="1" x14ac:dyDescent="0.25">
      <c r="A31" s="23">
        <v>22</v>
      </c>
      <c r="B31" s="24" t="s">
        <v>90</v>
      </c>
      <c r="C31" s="28" t="s">
        <v>104</v>
      </c>
      <c r="D31" s="23" t="s">
        <v>43</v>
      </c>
      <c r="E31" s="23">
        <v>100</v>
      </c>
      <c r="F31" s="108"/>
      <c r="G31" s="109">
        <f t="shared" si="0"/>
        <v>0</v>
      </c>
    </row>
    <row r="32" spans="1:7" ht="39.6" customHeight="1" x14ac:dyDescent="0.25">
      <c r="A32" s="23">
        <v>23</v>
      </c>
      <c r="B32" s="24" t="s">
        <v>90</v>
      </c>
      <c r="C32" s="28" t="s">
        <v>105</v>
      </c>
      <c r="D32" s="23" t="s">
        <v>43</v>
      </c>
      <c r="E32" s="23">
        <v>40</v>
      </c>
      <c r="F32" s="108"/>
      <c r="G32" s="109">
        <f t="shared" si="0"/>
        <v>0</v>
      </c>
    </row>
    <row r="33" spans="1:7" ht="39.6" customHeight="1" x14ac:dyDescent="0.25">
      <c r="A33" s="29"/>
      <c r="B33" s="29"/>
      <c r="C33" s="30" t="s">
        <v>106</v>
      </c>
      <c r="D33" s="29"/>
      <c r="E33" s="96"/>
      <c r="F33" s="96"/>
      <c r="G33" s="96"/>
    </row>
    <row r="34" spans="1:7" ht="39.6" customHeight="1" x14ac:dyDescent="0.25">
      <c r="A34" s="23">
        <v>24</v>
      </c>
      <c r="B34" s="24" t="s">
        <v>90</v>
      </c>
      <c r="C34" s="31" t="s">
        <v>380</v>
      </c>
      <c r="D34" s="23" t="s">
        <v>43</v>
      </c>
      <c r="E34" s="23">
        <v>20</v>
      </c>
      <c r="F34" s="108"/>
      <c r="G34" s="109">
        <f t="shared" si="0"/>
        <v>0</v>
      </c>
    </row>
    <row r="35" spans="1:7" ht="39.6" customHeight="1" x14ac:dyDescent="0.25">
      <c r="A35" s="23">
        <v>25</v>
      </c>
      <c r="B35" s="24" t="s">
        <v>90</v>
      </c>
      <c r="C35" s="31" t="s">
        <v>381</v>
      </c>
      <c r="D35" s="23" t="s">
        <v>43</v>
      </c>
      <c r="E35" s="23">
        <v>5</v>
      </c>
      <c r="F35" s="108"/>
      <c r="G35" s="109">
        <f t="shared" si="0"/>
        <v>0</v>
      </c>
    </row>
    <row r="36" spans="1:7" ht="39.6" customHeight="1" x14ac:dyDescent="0.25">
      <c r="A36" s="23">
        <v>26</v>
      </c>
      <c r="B36" s="24" t="s">
        <v>90</v>
      </c>
      <c r="C36" s="31" t="s">
        <v>324</v>
      </c>
      <c r="D36" s="23" t="s">
        <v>43</v>
      </c>
      <c r="E36" s="23">
        <v>20</v>
      </c>
      <c r="F36" s="108"/>
      <c r="G36" s="109">
        <f t="shared" si="0"/>
        <v>0</v>
      </c>
    </row>
    <row r="37" spans="1:7" ht="39.6" customHeight="1" x14ac:dyDescent="0.25">
      <c r="A37" s="23">
        <v>27</v>
      </c>
      <c r="B37" s="24" t="s">
        <v>90</v>
      </c>
      <c r="C37" s="31" t="s">
        <v>107</v>
      </c>
      <c r="D37" s="23" t="s">
        <v>43</v>
      </c>
      <c r="E37" s="23">
        <v>20</v>
      </c>
      <c r="F37" s="108"/>
      <c r="G37" s="109">
        <f t="shared" si="0"/>
        <v>0</v>
      </c>
    </row>
    <row r="38" spans="1:7" ht="39.6" customHeight="1" x14ac:dyDescent="0.25">
      <c r="A38" s="29"/>
      <c r="B38" s="29"/>
      <c r="C38" s="30" t="s">
        <v>108</v>
      </c>
      <c r="D38" s="29"/>
      <c r="E38" s="96"/>
      <c r="F38" s="96"/>
      <c r="G38" s="96"/>
    </row>
    <row r="39" spans="1:7" ht="39.6" customHeight="1" x14ac:dyDescent="0.25">
      <c r="A39" s="23">
        <v>28</v>
      </c>
      <c r="B39" s="24" t="s">
        <v>90</v>
      </c>
      <c r="C39" s="27" t="s">
        <v>109</v>
      </c>
      <c r="D39" s="23" t="s">
        <v>43</v>
      </c>
      <c r="E39" s="23">
        <v>90</v>
      </c>
      <c r="F39" s="108"/>
      <c r="G39" s="109">
        <f t="shared" si="0"/>
        <v>0</v>
      </c>
    </row>
    <row r="40" spans="1:7" ht="39.6" customHeight="1" x14ac:dyDescent="0.25">
      <c r="A40" s="23">
        <v>29</v>
      </c>
      <c r="B40" s="24" t="s">
        <v>90</v>
      </c>
      <c r="C40" s="27" t="s">
        <v>110</v>
      </c>
      <c r="D40" s="23" t="s">
        <v>43</v>
      </c>
      <c r="E40" s="23">
        <v>75</v>
      </c>
      <c r="F40" s="108"/>
      <c r="G40" s="109">
        <f t="shared" si="0"/>
        <v>0</v>
      </c>
    </row>
    <row r="41" spans="1:7" ht="39.6" customHeight="1" x14ac:dyDescent="0.25">
      <c r="A41" s="23">
        <v>30</v>
      </c>
      <c r="B41" s="24" t="s">
        <v>90</v>
      </c>
      <c r="C41" s="27" t="s">
        <v>111</v>
      </c>
      <c r="D41" s="23" t="s">
        <v>43</v>
      </c>
      <c r="E41" s="23">
        <v>10</v>
      </c>
      <c r="F41" s="108"/>
      <c r="G41" s="109">
        <f t="shared" si="0"/>
        <v>0</v>
      </c>
    </row>
    <row r="42" spans="1:7" ht="39.6" customHeight="1" x14ac:dyDescent="0.25">
      <c r="A42" s="23">
        <v>31</v>
      </c>
      <c r="B42" s="138" t="s">
        <v>90</v>
      </c>
      <c r="C42" s="144" t="s">
        <v>272</v>
      </c>
      <c r="D42" s="137" t="s">
        <v>43</v>
      </c>
      <c r="E42" s="137">
        <v>25</v>
      </c>
      <c r="F42" s="145"/>
      <c r="G42" s="109">
        <f t="shared" si="0"/>
        <v>0</v>
      </c>
    </row>
    <row r="43" spans="1:7" ht="39.6" customHeight="1" x14ac:dyDescent="0.25">
      <c r="A43" s="23">
        <v>32</v>
      </c>
      <c r="B43" s="138" t="s">
        <v>90</v>
      </c>
      <c r="C43" s="144" t="s">
        <v>273</v>
      </c>
      <c r="D43" s="137" t="s">
        <v>43</v>
      </c>
      <c r="E43" s="137">
        <v>25</v>
      </c>
      <c r="F43" s="145"/>
      <c r="G43" s="109">
        <f t="shared" si="0"/>
        <v>0</v>
      </c>
    </row>
    <row r="44" spans="1:7" ht="39.6" customHeight="1" x14ac:dyDescent="0.25">
      <c r="A44" s="23">
        <v>33</v>
      </c>
      <c r="B44" s="138" t="s">
        <v>90</v>
      </c>
      <c r="C44" s="144" t="s">
        <v>274</v>
      </c>
      <c r="D44" s="137" t="s">
        <v>43</v>
      </c>
      <c r="E44" s="137">
        <v>10</v>
      </c>
      <c r="F44" s="145"/>
      <c r="G44" s="109">
        <f t="shared" si="0"/>
        <v>0</v>
      </c>
    </row>
    <row r="45" spans="1:7" ht="39.6" customHeight="1" x14ac:dyDescent="0.25">
      <c r="A45" s="23">
        <v>34</v>
      </c>
      <c r="B45" s="24" t="s">
        <v>90</v>
      </c>
      <c r="C45" s="27" t="s">
        <v>112</v>
      </c>
      <c r="D45" s="23" t="s">
        <v>43</v>
      </c>
      <c r="E45" s="23">
        <v>20</v>
      </c>
      <c r="F45" s="108"/>
      <c r="G45" s="109">
        <f t="shared" si="0"/>
        <v>0</v>
      </c>
    </row>
    <row r="46" spans="1:7" ht="39.6" customHeight="1" x14ac:dyDescent="0.25">
      <c r="A46" s="23">
        <v>35</v>
      </c>
      <c r="B46" s="24" t="s">
        <v>90</v>
      </c>
      <c r="C46" s="27" t="s">
        <v>113</v>
      </c>
      <c r="D46" s="23" t="s">
        <v>43</v>
      </c>
      <c r="E46" s="23">
        <v>30</v>
      </c>
      <c r="F46" s="108"/>
      <c r="G46" s="109">
        <f t="shared" si="0"/>
        <v>0</v>
      </c>
    </row>
    <row r="47" spans="1:7" ht="39.6" customHeight="1" x14ac:dyDescent="0.25">
      <c r="A47" s="23">
        <v>36</v>
      </c>
      <c r="B47" s="24" t="s">
        <v>90</v>
      </c>
      <c r="C47" s="27" t="s">
        <v>228</v>
      </c>
      <c r="D47" s="23" t="s">
        <v>43</v>
      </c>
      <c r="E47" s="23">
        <v>50</v>
      </c>
      <c r="F47" s="108"/>
      <c r="G47" s="109">
        <f t="shared" si="0"/>
        <v>0</v>
      </c>
    </row>
    <row r="48" spans="1:7" ht="39.6" customHeight="1" x14ac:dyDescent="0.25">
      <c r="A48" s="23">
        <v>37</v>
      </c>
      <c r="B48" s="24" t="s">
        <v>90</v>
      </c>
      <c r="C48" s="27" t="s">
        <v>114</v>
      </c>
      <c r="D48" s="23" t="s">
        <v>43</v>
      </c>
      <c r="E48" s="23">
        <v>100</v>
      </c>
      <c r="F48" s="108"/>
      <c r="G48" s="109">
        <f t="shared" si="0"/>
        <v>0</v>
      </c>
    </row>
    <row r="49" spans="1:7" ht="39.6" customHeight="1" x14ac:dyDescent="0.25">
      <c r="A49" s="23">
        <v>38</v>
      </c>
      <c r="B49" s="24" t="s">
        <v>90</v>
      </c>
      <c r="C49" s="31" t="s">
        <v>326</v>
      </c>
      <c r="D49" s="23" t="s">
        <v>43</v>
      </c>
      <c r="E49" s="23">
        <v>50</v>
      </c>
      <c r="F49" s="108"/>
      <c r="G49" s="109">
        <f t="shared" si="0"/>
        <v>0</v>
      </c>
    </row>
    <row r="50" spans="1:7" ht="39.6" customHeight="1" x14ac:dyDescent="0.25">
      <c r="A50" s="23">
        <v>39</v>
      </c>
      <c r="B50" s="24" t="s">
        <v>115</v>
      </c>
      <c r="C50" s="27" t="s">
        <v>116</v>
      </c>
      <c r="D50" s="23" t="s">
        <v>43</v>
      </c>
      <c r="E50" s="23">
        <v>30</v>
      </c>
      <c r="F50" s="108"/>
      <c r="G50" s="109">
        <f t="shared" si="0"/>
        <v>0</v>
      </c>
    </row>
    <row r="51" spans="1:7" ht="39.6" customHeight="1" x14ac:dyDescent="0.25">
      <c r="A51" s="23">
        <v>40</v>
      </c>
      <c r="B51" s="24" t="s">
        <v>90</v>
      </c>
      <c r="C51" s="27" t="s">
        <v>117</v>
      </c>
      <c r="D51" s="23" t="s">
        <v>43</v>
      </c>
      <c r="E51" s="23">
        <v>100</v>
      </c>
      <c r="F51" s="108"/>
      <c r="G51" s="109">
        <f t="shared" si="0"/>
        <v>0</v>
      </c>
    </row>
    <row r="52" spans="1:7" ht="39.6" customHeight="1" x14ac:dyDescent="0.25">
      <c r="A52" s="23">
        <v>41</v>
      </c>
      <c r="B52" s="24" t="s">
        <v>90</v>
      </c>
      <c r="C52" s="27" t="s">
        <v>118</v>
      </c>
      <c r="D52" s="23" t="s">
        <v>43</v>
      </c>
      <c r="E52" s="23">
        <v>50</v>
      </c>
      <c r="F52" s="108"/>
      <c r="G52" s="109">
        <f t="shared" si="0"/>
        <v>0</v>
      </c>
    </row>
    <row r="53" spans="1:7" ht="39.6" customHeight="1" x14ac:dyDescent="0.25">
      <c r="A53" s="29"/>
      <c r="B53" s="29"/>
      <c r="C53" s="30" t="s">
        <v>119</v>
      </c>
      <c r="D53" s="29"/>
      <c r="E53" s="96"/>
      <c r="F53" s="96"/>
      <c r="G53" s="96"/>
    </row>
    <row r="54" spans="1:7" ht="39.6" customHeight="1" x14ac:dyDescent="0.25">
      <c r="A54" s="23">
        <v>42</v>
      </c>
      <c r="B54" s="24" t="s">
        <v>120</v>
      </c>
      <c r="C54" s="25" t="s">
        <v>327</v>
      </c>
      <c r="D54" s="23" t="s">
        <v>27</v>
      </c>
      <c r="E54" s="23">
        <v>20</v>
      </c>
      <c r="F54" s="108"/>
      <c r="G54" s="109">
        <f t="shared" si="0"/>
        <v>0</v>
      </c>
    </row>
    <row r="55" spans="1:7" ht="39.6" customHeight="1" x14ac:dyDescent="0.25">
      <c r="A55" s="23">
        <v>43</v>
      </c>
      <c r="B55" s="24" t="s">
        <v>120</v>
      </c>
      <c r="C55" s="25" t="s">
        <v>328</v>
      </c>
      <c r="D55" s="23" t="s">
        <v>43</v>
      </c>
      <c r="E55" s="23">
        <v>20</v>
      </c>
      <c r="F55" s="108"/>
      <c r="G55" s="109">
        <f t="shared" si="0"/>
        <v>0</v>
      </c>
    </row>
    <row r="56" spans="1:7" ht="39.6" customHeight="1" x14ac:dyDescent="0.25">
      <c r="A56" s="23">
        <v>44</v>
      </c>
      <c r="B56" s="24" t="s">
        <v>120</v>
      </c>
      <c r="C56" s="25" t="s">
        <v>121</v>
      </c>
      <c r="D56" s="23" t="s">
        <v>27</v>
      </c>
      <c r="E56" s="23">
        <v>20</v>
      </c>
      <c r="F56" s="108"/>
      <c r="G56" s="109">
        <f t="shared" si="0"/>
        <v>0</v>
      </c>
    </row>
    <row r="57" spans="1:7" ht="39.6" customHeight="1" x14ac:dyDescent="0.25">
      <c r="A57" s="23">
        <v>45</v>
      </c>
      <c r="B57" s="24" t="s">
        <v>120</v>
      </c>
      <c r="C57" s="28" t="s">
        <v>329</v>
      </c>
      <c r="D57" s="23" t="s">
        <v>27</v>
      </c>
      <c r="E57" s="23">
        <v>20</v>
      </c>
      <c r="F57" s="108"/>
      <c r="G57" s="109">
        <f t="shared" si="0"/>
        <v>0</v>
      </c>
    </row>
    <row r="58" spans="1:7" ht="39.6" customHeight="1" x14ac:dyDescent="0.25">
      <c r="A58" s="23">
        <v>46</v>
      </c>
      <c r="B58" s="24" t="s">
        <v>120</v>
      </c>
      <c r="C58" s="28" t="s">
        <v>330</v>
      </c>
      <c r="D58" s="23" t="s">
        <v>27</v>
      </c>
      <c r="E58" s="23">
        <v>10</v>
      </c>
      <c r="F58" s="108"/>
      <c r="G58" s="109">
        <f t="shared" si="0"/>
        <v>0</v>
      </c>
    </row>
    <row r="59" spans="1:7" ht="39.6" customHeight="1" x14ac:dyDescent="0.25">
      <c r="A59" s="23">
        <v>47</v>
      </c>
      <c r="B59" s="24" t="s">
        <v>120</v>
      </c>
      <c r="C59" s="28" t="s">
        <v>331</v>
      </c>
      <c r="D59" s="23" t="s">
        <v>43</v>
      </c>
      <c r="E59" s="23">
        <v>20</v>
      </c>
      <c r="F59" s="108"/>
      <c r="G59" s="109">
        <f t="shared" si="0"/>
        <v>0</v>
      </c>
    </row>
    <row r="60" spans="1:7" ht="39.6" customHeight="1" x14ac:dyDescent="0.25">
      <c r="A60" s="23">
        <v>48</v>
      </c>
      <c r="B60" s="24" t="s">
        <v>120</v>
      </c>
      <c r="C60" s="25" t="s">
        <v>122</v>
      </c>
      <c r="D60" s="23" t="s">
        <v>27</v>
      </c>
      <c r="E60" s="23">
        <v>5</v>
      </c>
      <c r="F60" s="108"/>
      <c r="G60" s="109">
        <f t="shared" si="0"/>
        <v>0</v>
      </c>
    </row>
    <row r="61" spans="1:7" ht="39.6" customHeight="1" x14ac:dyDescent="0.25">
      <c r="A61" s="29"/>
      <c r="B61" s="29"/>
      <c r="C61" s="30" t="s">
        <v>123</v>
      </c>
      <c r="D61" s="29"/>
      <c r="E61" s="96"/>
      <c r="F61" s="96"/>
      <c r="G61" s="96"/>
    </row>
    <row r="62" spans="1:7" ht="39.6" customHeight="1" x14ac:dyDescent="0.25">
      <c r="A62" s="23">
        <v>49</v>
      </c>
      <c r="B62" s="24" t="s">
        <v>124</v>
      </c>
      <c r="C62" s="25" t="s">
        <v>332</v>
      </c>
      <c r="D62" s="23" t="s">
        <v>27</v>
      </c>
      <c r="E62" s="23">
        <v>15</v>
      </c>
      <c r="F62" s="108"/>
      <c r="G62" s="109">
        <f t="shared" si="0"/>
        <v>0</v>
      </c>
    </row>
    <row r="63" spans="1:7" ht="39.6" customHeight="1" x14ac:dyDescent="0.25">
      <c r="A63" s="23">
        <v>50</v>
      </c>
      <c r="B63" s="24" t="s">
        <v>124</v>
      </c>
      <c r="C63" s="25" t="s">
        <v>333</v>
      </c>
      <c r="D63" s="23" t="s">
        <v>27</v>
      </c>
      <c r="E63" s="23">
        <v>5</v>
      </c>
      <c r="F63" s="108"/>
      <c r="G63" s="109">
        <f t="shared" si="0"/>
        <v>0</v>
      </c>
    </row>
    <row r="64" spans="1:7" ht="39.6" customHeight="1" x14ac:dyDescent="0.25">
      <c r="A64" s="23">
        <v>51</v>
      </c>
      <c r="B64" s="24" t="s">
        <v>120</v>
      </c>
      <c r="C64" s="25" t="s">
        <v>334</v>
      </c>
      <c r="D64" s="23" t="s">
        <v>27</v>
      </c>
      <c r="E64" s="23">
        <v>10</v>
      </c>
      <c r="F64" s="108"/>
      <c r="G64" s="109">
        <f t="shared" si="0"/>
        <v>0</v>
      </c>
    </row>
    <row r="65" spans="1:7" ht="39.6" customHeight="1" x14ac:dyDescent="0.25">
      <c r="A65" s="23">
        <v>52</v>
      </c>
      <c r="B65" s="24" t="s">
        <v>125</v>
      </c>
      <c r="C65" s="25" t="s">
        <v>335</v>
      </c>
      <c r="D65" s="23" t="s">
        <v>27</v>
      </c>
      <c r="E65" s="23">
        <v>5</v>
      </c>
      <c r="F65" s="108"/>
      <c r="G65" s="109">
        <f t="shared" si="0"/>
        <v>0</v>
      </c>
    </row>
    <row r="66" spans="1:7" ht="39.6" customHeight="1" x14ac:dyDescent="0.25">
      <c r="A66" s="23">
        <v>53</v>
      </c>
      <c r="B66" s="24" t="s">
        <v>126</v>
      </c>
      <c r="C66" s="25" t="s">
        <v>336</v>
      </c>
      <c r="D66" s="23" t="s">
        <v>27</v>
      </c>
      <c r="E66" s="23">
        <v>5</v>
      </c>
      <c r="F66" s="108"/>
      <c r="G66" s="109">
        <f t="shared" si="0"/>
        <v>0</v>
      </c>
    </row>
    <row r="67" spans="1:7" ht="39.6" customHeight="1" x14ac:dyDescent="0.25">
      <c r="A67" s="23">
        <v>54</v>
      </c>
      <c r="B67" s="24" t="s">
        <v>125</v>
      </c>
      <c r="C67" s="25" t="s">
        <v>337</v>
      </c>
      <c r="D67" s="23" t="s">
        <v>27</v>
      </c>
      <c r="E67" s="23">
        <v>5</v>
      </c>
      <c r="F67" s="108"/>
      <c r="G67" s="109">
        <f t="shared" si="0"/>
        <v>0</v>
      </c>
    </row>
    <row r="68" spans="1:7" ht="39.6" customHeight="1" x14ac:dyDescent="0.25">
      <c r="A68" s="29"/>
      <c r="B68" s="29"/>
      <c r="C68" s="29" t="s">
        <v>127</v>
      </c>
      <c r="D68" s="29"/>
      <c r="E68" s="96"/>
      <c r="F68" s="96"/>
      <c r="G68" s="96"/>
    </row>
    <row r="69" spans="1:7" ht="39.6" customHeight="1" x14ac:dyDescent="0.25">
      <c r="A69" s="23">
        <v>55</v>
      </c>
      <c r="B69" s="24" t="s">
        <v>125</v>
      </c>
      <c r="C69" s="25" t="s">
        <v>128</v>
      </c>
      <c r="D69" s="23" t="s">
        <v>27</v>
      </c>
      <c r="E69" s="23">
        <v>20</v>
      </c>
      <c r="F69" s="108"/>
      <c r="G69" s="109">
        <f t="shared" si="0"/>
        <v>0</v>
      </c>
    </row>
    <row r="70" spans="1:7" ht="39.6" customHeight="1" x14ac:dyDescent="0.25">
      <c r="A70" s="23">
        <v>56</v>
      </c>
      <c r="B70" s="24" t="s">
        <v>125</v>
      </c>
      <c r="C70" s="25" t="s">
        <v>129</v>
      </c>
      <c r="D70" s="23" t="s">
        <v>27</v>
      </c>
      <c r="E70" s="23">
        <v>5</v>
      </c>
      <c r="F70" s="108"/>
      <c r="G70" s="109">
        <f t="shared" si="0"/>
        <v>0</v>
      </c>
    </row>
    <row r="71" spans="1:7" ht="39.6" customHeight="1" x14ac:dyDescent="0.25">
      <c r="A71" s="23">
        <v>57</v>
      </c>
      <c r="B71" s="24" t="s">
        <v>125</v>
      </c>
      <c r="C71" s="25" t="s">
        <v>338</v>
      </c>
      <c r="D71" s="23" t="s">
        <v>27</v>
      </c>
      <c r="E71" s="23">
        <v>5</v>
      </c>
      <c r="F71" s="108"/>
      <c r="G71" s="109">
        <f t="shared" si="0"/>
        <v>0</v>
      </c>
    </row>
    <row r="72" spans="1:7" ht="39.6" customHeight="1" x14ac:dyDescent="0.25">
      <c r="A72" s="23">
        <v>58</v>
      </c>
      <c r="B72" s="24" t="s">
        <v>125</v>
      </c>
      <c r="C72" s="25" t="s">
        <v>130</v>
      </c>
      <c r="D72" s="23" t="s">
        <v>27</v>
      </c>
      <c r="E72" s="23">
        <v>10</v>
      </c>
      <c r="F72" s="108"/>
      <c r="G72" s="109">
        <f t="shared" si="0"/>
        <v>0</v>
      </c>
    </row>
    <row r="73" spans="1:7" ht="39.6" customHeight="1" x14ac:dyDescent="0.25">
      <c r="A73" s="23">
        <v>59</v>
      </c>
      <c r="B73" s="24" t="s">
        <v>125</v>
      </c>
      <c r="C73" s="25" t="s">
        <v>131</v>
      </c>
      <c r="D73" s="23" t="s">
        <v>27</v>
      </c>
      <c r="E73" s="23">
        <v>5</v>
      </c>
      <c r="F73" s="108"/>
      <c r="G73" s="109">
        <f t="shared" si="0"/>
        <v>0</v>
      </c>
    </row>
    <row r="74" spans="1:7" ht="39.6" customHeight="1" x14ac:dyDescent="0.25">
      <c r="A74" s="23">
        <v>60</v>
      </c>
      <c r="B74" s="24" t="s">
        <v>125</v>
      </c>
      <c r="C74" s="25" t="s">
        <v>132</v>
      </c>
      <c r="D74" s="23" t="s">
        <v>27</v>
      </c>
      <c r="E74" s="23">
        <v>5</v>
      </c>
      <c r="F74" s="108"/>
      <c r="G74" s="109">
        <f t="shared" si="0"/>
        <v>0</v>
      </c>
    </row>
    <row r="75" spans="1:7" ht="39.6" customHeight="1" x14ac:dyDescent="0.25">
      <c r="A75" s="29"/>
      <c r="B75" s="29"/>
      <c r="C75" s="30" t="s">
        <v>133</v>
      </c>
      <c r="D75" s="29"/>
      <c r="E75" s="96"/>
      <c r="F75" s="96"/>
      <c r="G75" s="96"/>
    </row>
    <row r="76" spans="1:7" ht="39.6" customHeight="1" x14ac:dyDescent="0.25">
      <c r="A76" s="23">
        <v>61</v>
      </c>
      <c r="B76" s="24" t="s">
        <v>120</v>
      </c>
      <c r="C76" s="25" t="s">
        <v>134</v>
      </c>
      <c r="D76" s="23" t="s">
        <v>27</v>
      </c>
      <c r="E76" s="23">
        <v>10</v>
      </c>
      <c r="F76" s="108"/>
      <c r="G76" s="109">
        <f t="shared" ref="G76:G139" si="1">E76*F76</f>
        <v>0</v>
      </c>
    </row>
    <row r="77" spans="1:7" ht="39.6" customHeight="1" x14ac:dyDescent="0.25">
      <c r="A77" s="23">
        <v>62</v>
      </c>
      <c r="B77" s="24" t="s">
        <v>135</v>
      </c>
      <c r="C77" s="28" t="s">
        <v>136</v>
      </c>
      <c r="D77" s="23" t="s">
        <v>27</v>
      </c>
      <c r="E77" s="23">
        <v>10</v>
      </c>
      <c r="F77" s="108"/>
      <c r="G77" s="109">
        <f t="shared" si="1"/>
        <v>0</v>
      </c>
    </row>
    <row r="78" spans="1:7" ht="39.6" customHeight="1" x14ac:dyDescent="0.25">
      <c r="A78" s="23">
        <v>63</v>
      </c>
      <c r="B78" s="24" t="s">
        <v>120</v>
      </c>
      <c r="C78" s="28" t="s">
        <v>137</v>
      </c>
      <c r="D78" s="23" t="s">
        <v>27</v>
      </c>
      <c r="E78" s="23">
        <v>5</v>
      </c>
      <c r="F78" s="108"/>
      <c r="G78" s="109">
        <f t="shared" si="1"/>
        <v>0</v>
      </c>
    </row>
    <row r="79" spans="1:7" ht="39.6" customHeight="1" x14ac:dyDescent="0.25">
      <c r="A79" s="23">
        <v>64</v>
      </c>
      <c r="B79" s="138" t="s">
        <v>120</v>
      </c>
      <c r="C79" s="139" t="s">
        <v>275</v>
      </c>
      <c r="D79" s="137" t="s">
        <v>27</v>
      </c>
      <c r="E79" s="137">
        <v>20</v>
      </c>
      <c r="F79" s="145"/>
      <c r="G79" s="109">
        <f t="shared" si="1"/>
        <v>0</v>
      </c>
    </row>
    <row r="80" spans="1:7" ht="39.6" customHeight="1" x14ac:dyDescent="0.25">
      <c r="A80" s="23">
        <v>65</v>
      </c>
      <c r="B80" s="138" t="s">
        <v>135</v>
      </c>
      <c r="C80" s="139" t="s">
        <v>339</v>
      </c>
      <c r="D80" s="137" t="s">
        <v>27</v>
      </c>
      <c r="E80" s="137">
        <v>10</v>
      </c>
      <c r="F80" s="145"/>
      <c r="G80" s="109">
        <f t="shared" si="1"/>
        <v>0</v>
      </c>
    </row>
    <row r="81" spans="1:7" ht="39.6" customHeight="1" x14ac:dyDescent="0.25">
      <c r="A81" s="23">
        <v>66</v>
      </c>
      <c r="B81" s="138" t="s">
        <v>120</v>
      </c>
      <c r="C81" s="146" t="s">
        <v>276</v>
      </c>
      <c r="D81" s="137" t="s">
        <v>27</v>
      </c>
      <c r="E81" s="137">
        <v>10</v>
      </c>
      <c r="F81" s="145"/>
      <c r="G81" s="109">
        <f t="shared" si="1"/>
        <v>0</v>
      </c>
    </row>
    <row r="82" spans="1:7" ht="39.6" customHeight="1" x14ac:dyDescent="0.25">
      <c r="A82" s="23">
        <v>67</v>
      </c>
      <c r="B82" s="24" t="s">
        <v>120</v>
      </c>
      <c r="C82" s="25" t="s">
        <v>138</v>
      </c>
      <c r="D82" s="26" t="s">
        <v>18</v>
      </c>
      <c r="E82" s="23">
        <v>10</v>
      </c>
      <c r="F82" s="108"/>
      <c r="G82" s="109">
        <f t="shared" si="1"/>
        <v>0</v>
      </c>
    </row>
    <row r="83" spans="1:7" ht="39.6" customHeight="1" x14ac:dyDescent="0.25">
      <c r="A83" s="23">
        <v>68</v>
      </c>
      <c r="B83" s="24" t="s">
        <v>135</v>
      </c>
      <c r="C83" s="25" t="s">
        <v>139</v>
      </c>
      <c r="D83" s="23" t="s">
        <v>27</v>
      </c>
      <c r="E83" s="23">
        <v>10</v>
      </c>
      <c r="F83" s="108"/>
      <c r="G83" s="109">
        <f t="shared" si="1"/>
        <v>0</v>
      </c>
    </row>
    <row r="84" spans="1:7" ht="39.6" customHeight="1" x14ac:dyDescent="0.25">
      <c r="A84" s="23">
        <v>69</v>
      </c>
      <c r="B84" s="24" t="s">
        <v>120</v>
      </c>
      <c r="C84" s="25" t="s">
        <v>239</v>
      </c>
      <c r="D84" s="26" t="s">
        <v>18</v>
      </c>
      <c r="E84" s="23">
        <v>10</v>
      </c>
      <c r="F84" s="108"/>
      <c r="G84" s="109">
        <f t="shared" si="1"/>
        <v>0</v>
      </c>
    </row>
    <row r="85" spans="1:7" ht="39.6" customHeight="1" x14ac:dyDescent="0.25">
      <c r="A85" s="23">
        <v>70</v>
      </c>
      <c r="B85" s="24" t="s">
        <v>135</v>
      </c>
      <c r="C85" s="25" t="s">
        <v>370</v>
      </c>
      <c r="D85" s="23" t="s">
        <v>43</v>
      </c>
      <c r="E85" s="23">
        <v>5</v>
      </c>
      <c r="F85" s="108"/>
      <c r="G85" s="109">
        <f t="shared" si="1"/>
        <v>0</v>
      </c>
    </row>
    <row r="86" spans="1:7" ht="39.6" customHeight="1" x14ac:dyDescent="0.25">
      <c r="A86" s="23">
        <v>71</v>
      </c>
      <c r="B86" s="24" t="s">
        <v>120</v>
      </c>
      <c r="C86" s="25" t="s">
        <v>140</v>
      </c>
      <c r="D86" s="23" t="s">
        <v>43</v>
      </c>
      <c r="E86" s="23">
        <v>15</v>
      </c>
      <c r="F86" s="108"/>
      <c r="G86" s="109">
        <f t="shared" si="1"/>
        <v>0</v>
      </c>
    </row>
    <row r="87" spans="1:7" ht="39.6" customHeight="1" x14ac:dyDescent="0.25">
      <c r="A87" s="23">
        <v>72</v>
      </c>
      <c r="B87" s="24" t="s">
        <v>141</v>
      </c>
      <c r="C87" s="25" t="s">
        <v>142</v>
      </c>
      <c r="D87" s="23" t="s">
        <v>27</v>
      </c>
      <c r="E87" s="23">
        <v>5</v>
      </c>
      <c r="F87" s="108"/>
      <c r="G87" s="109">
        <f t="shared" si="1"/>
        <v>0</v>
      </c>
    </row>
    <row r="88" spans="1:7" ht="39.6" customHeight="1" x14ac:dyDescent="0.25">
      <c r="A88" s="29"/>
      <c r="B88" s="29"/>
      <c r="C88" s="30" t="s">
        <v>143</v>
      </c>
      <c r="D88" s="29"/>
      <c r="E88" s="29"/>
      <c r="F88" s="29"/>
      <c r="G88" s="29"/>
    </row>
    <row r="89" spans="1:7" ht="39.6" customHeight="1" x14ac:dyDescent="0.25">
      <c r="A89" s="23">
        <v>73</v>
      </c>
      <c r="B89" s="24" t="s">
        <v>144</v>
      </c>
      <c r="C89" s="25" t="s">
        <v>340</v>
      </c>
      <c r="D89" s="23" t="s">
        <v>27</v>
      </c>
      <c r="E89" s="23">
        <v>20</v>
      </c>
      <c r="F89" s="108"/>
      <c r="G89" s="109">
        <f t="shared" si="1"/>
        <v>0</v>
      </c>
    </row>
    <row r="90" spans="1:7" ht="39.6" customHeight="1" x14ac:dyDescent="0.25">
      <c r="A90" s="23">
        <v>74</v>
      </c>
      <c r="B90" s="24" t="s">
        <v>144</v>
      </c>
      <c r="C90" s="25" t="s">
        <v>341</v>
      </c>
      <c r="D90" s="23" t="s">
        <v>27</v>
      </c>
      <c r="E90" s="23">
        <v>20</v>
      </c>
      <c r="F90" s="108"/>
      <c r="G90" s="109">
        <f t="shared" si="1"/>
        <v>0</v>
      </c>
    </row>
    <row r="91" spans="1:7" ht="39.6" customHeight="1" x14ac:dyDescent="0.25">
      <c r="A91" s="23">
        <v>75</v>
      </c>
      <c r="B91" s="24" t="s">
        <v>145</v>
      </c>
      <c r="C91" s="25" t="s">
        <v>229</v>
      </c>
      <c r="D91" s="23" t="s">
        <v>27</v>
      </c>
      <c r="E91" s="23">
        <v>20</v>
      </c>
      <c r="F91" s="108"/>
      <c r="G91" s="109">
        <f t="shared" si="1"/>
        <v>0</v>
      </c>
    </row>
    <row r="92" spans="1:7" ht="39.6" customHeight="1" x14ac:dyDescent="0.25">
      <c r="A92" s="23">
        <v>76</v>
      </c>
      <c r="B92" s="24" t="s">
        <v>145</v>
      </c>
      <c r="C92" s="25" t="s">
        <v>230</v>
      </c>
      <c r="D92" s="23" t="s">
        <v>27</v>
      </c>
      <c r="E92" s="23">
        <v>20</v>
      </c>
      <c r="F92" s="108"/>
      <c r="G92" s="109">
        <f t="shared" si="1"/>
        <v>0</v>
      </c>
    </row>
    <row r="93" spans="1:7" ht="39.6" customHeight="1" x14ac:dyDescent="0.25">
      <c r="A93" s="23">
        <v>77</v>
      </c>
      <c r="B93" s="24" t="s">
        <v>145</v>
      </c>
      <c r="C93" s="25" t="s">
        <v>146</v>
      </c>
      <c r="D93" s="23" t="s">
        <v>27</v>
      </c>
      <c r="E93" s="23">
        <v>20</v>
      </c>
      <c r="F93" s="108"/>
      <c r="G93" s="109">
        <f t="shared" si="1"/>
        <v>0</v>
      </c>
    </row>
    <row r="94" spans="1:7" ht="39.6" customHeight="1" x14ac:dyDescent="0.25">
      <c r="A94" s="23">
        <v>78</v>
      </c>
      <c r="B94" s="24" t="s">
        <v>145</v>
      </c>
      <c r="C94" s="25" t="s">
        <v>147</v>
      </c>
      <c r="D94" s="23" t="s">
        <v>27</v>
      </c>
      <c r="E94" s="23">
        <v>10</v>
      </c>
      <c r="F94" s="108"/>
      <c r="G94" s="109">
        <f t="shared" si="1"/>
        <v>0</v>
      </c>
    </row>
    <row r="95" spans="1:7" ht="39.6" customHeight="1" x14ac:dyDescent="0.25">
      <c r="A95" s="23">
        <v>79</v>
      </c>
      <c r="B95" s="24" t="s">
        <v>145</v>
      </c>
      <c r="C95" s="25" t="s">
        <v>148</v>
      </c>
      <c r="D95" s="23" t="s">
        <v>27</v>
      </c>
      <c r="E95" s="23">
        <v>20</v>
      </c>
      <c r="F95" s="108"/>
      <c r="G95" s="109">
        <f t="shared" si="1"/>
        <v>0</v>
      </c>
    </row>
    <row r="96" spans="1:7" ht="39.6" customHeight="1" x14ac:dyDescent="0.25">
      <c r="A96" s="23">
        <v>80</v>
      </c>
      <c r="B96" s="24" t="s">
        <v>144</v>
      </c>
      <c r="C96" s="28" t="s">
        <v>342</v>
      </c>
      <c r="D96" s="23" t="s">
        <v>43</v>
      </c>
      <c r="E96" s="23">
        <v>10</v>
      </c>
      <c r="F96" s="108"/>
      <c r="G96" s="109">
        <f t="shared" si="1"/>
        <v>0</v>
      </c>
    </row>
    <row r="97" spans="1:7" ht="39.6" customHeight="1" x14ac:dyDescent="0.25">
      <c r="A97" s="23">
        <v>81</v>
      </c>
      <c r="B97" s="24" t="s">
        <v>149</v>
      </c>
      <c r="C97" s="28" t="s">
        <v>343</v>
      </c>
      <c r="D97" s="23" t="s">
        <v>27</v>
      </c>
      <c r="E97" s="23">
        <v>20</v>
      </c>
      <c r="F97" s="108"/>
      <c r="G97" s="109">
        <f t="shared" si="1"/>
        <v>0</v>
      </c>
    </row>
    <row r="98" spans="1:7" ht="39.6" customHeight="1" x14ac:dyDescent="0.25">
      <c r="A98" s="23">
        <v>82</v>
      </c>
      <c r="B98" s="24" t="s">
        <v>149</v>
      </c>
      <c r="C98" s="28" t="s">
        <v>344</v>
      </c>
      <c r="D98" s="23" t="s">
        <v>27</v>
      </c>
      <c r="E98" s="23">
        <v>25</v>
      </c>
      <c r="F98" s="108"/>
      <c r="G98" s="109">
        <f t="shared" si="1"/>
        <v>0</v>
      </c>
    </row>
    <row r="99" spans="1:7" ht="39.6" customHeight="1" x14ac:dyDescent="0.25">
      <c r="A99" s="23">
        <v>83</v>
      </c>
      <c r="B99" s="24" t="s">
        <v>145</v>
      </c>
      <c r="C99" s="25" t="s">
        <v>150</v>
      </c>
      <c r="D99" s="23" t="s">
        <v>43</v>
      </c>
      <c r="E99" s="23">
        <v>30</v>
      </c>
      <c r="F99" s="108"/>
      <c r="G99" s="109">
        <f t="shared" si="1"/>
        <v>0</v>
      </c>
    </row>
    <row r="100" spans="1:7" ht="39.6" customHeight="1" x14ac:dyDescent="0.25">
      <c r="A100" s="23">
        <v>84</v>
      </c>
      <c r="B100" s="24" t="s">
        <v>145</v>
      </c>
      <c r="C100" s="25" t="s">
        <v>151</v>
      </c>
      <c r="D100" s="23" t="s">
        <v>43</v>
      </c>
      <c r="E100" s="23">
        <v>10</v>
      </c>
      <c r="F100" s="108"/>
      <c r="G100" s="109">
        <f t="shared" si="1"/>
        <v>0</v>
      </c>
    </row>
    <row r="101" spans="1:7" ht="39.6" customHeight="1" x14ac:dyDescent="0.25">
      <c r="A101" s="23">
        <v>85</v>
      </c>
      <c r="B101" s="24" t="s">
        <v>145</v>
      </c>
      <c r="C101" s="25" t="s">
        <v>152</v>
      </c>
      <c r="D101" s="23" t="s">
        <v>27</v>
      </c>
      <c r="E101" s="23">
        <v>15</v>
      </c>
      <c r="F101" s="108"/>
      <c r="G101" s="109">
        <f t="shared" si="1"/>
        <v>0</v>
      </c>
    </row>
    <row r="102" spans="1:7" ht="39.6" customHeight="1" x14ac:dyDescent="0.25">
      <c r="A102" s="23">
        <v>86</v>
      </c>
      <c r="B102" s="24" t="s">
        <v>145</v>
      </c>
      <c r="C102" s="25" t="s">
        <v>153</v>
      </c>
      <c r="D102" s="23" t="s">
        <v>27</v>
      </c>
      <c r="E102" s="23">
        <v>15</v>
      </c>
      <c r="F102" s="108"/>
      <c r="G102" s="109">
        <f t="shared" si="1"/>
        <v>0</v>
      </c>
    </row>
    <row r="103" spans="1:7" ht="39.6" customHeight="1" x14ac:dyDescent="0.25">
      <c r="A103" s="23">
        <v>87</v>
      </c>
      <c r="B103" s="24" t="s">
        <v>145</v>
      </c>
      <c r="C103" s="25" t="s">
        <v>154</v>
      </c>
      <c r="D103" s="23" t="s">
        <v>43</v>
      </c>
      <c r="E103" s="23">
        <v>30</v>
      </c>
      <c r="F103" s="108"/>
      <c r="G103" s="109">
        <f t="shared" si="1"/>
        <v>0</v>
      </c>
    </row>
    <row r="104" spans="1:7" ht="39.6" customHeight="1" x14ac:dyDescent="0.25">
      <c r="A104" s="23">
        <v>88</v>
      </c>
      <c r="B104" s="24" t="s">
        <v>145</v>
      </c>
      <c r="C104" s="25" t="s">
        <v>155</v>
      </c>
      <c r="D104" s="23" t="s">
        <v>43</v>
      </c>
      <c r="E104" s="23">
        <v>30</v>
      </c>
      <c r="F104" s="108"/>
      <c r="G104" s="109">
        <f t="shared" si="1"/>
        <v>0</v>
      </c>
    </row>
    <row r="105" spans="1:7" ht="39.6" customHeight="1" x14ac:dyDescent="0.25">
      <c r="A105" s="23">
        <v>89</v>
      </c>
      <c r="B105" s="24" t="s">
        <v>156</v>
      </c>
      <c r="C105" s="25" t="s">
        <v>371</v>
      </c>
      <c r="D105" s="23" t="s">
        <v>43</v>
      </c>
      <c r="E105" s="23">
        <v>30</v>
      </c>
      <c r="F105" s="108"/>
      <c r="G105" s="109">
        <f t="shared" si="1"/>
        <v>0</v>
      </c>
    </row>
    <row r="106" spans="1:7" ht="39.6" customHeight="1" x14ac:dyDescent="0.25">
      <c r="A106" s="23">
        <v>90</v>
      </c>
      <c r="B106" s="24" t="s">
        <v>145</v>
      </c>
      <c r="C106" s="28" t="s">
        <v>157</v>
      </c>
      <c r="D106" s="23" t="s">
        <v>27</v>
      </c>
      <c r="E106" s="23">
        <v>25</v>
      </c>
      <c r="F106" s="108"/>
      <c r="G106" s="109">
        <f t="shared" si="1"/>
        <v>0</v>
      </c>
    </row>
    <row r="107" spans="1:7" ht="39.6" customHeight="1" x14ac:dyDescent="0.25">
      <c r="A107" s="23">
        <v>91</v>
      </c>
      <c r="B107" s="24" t="s">
        <v>145</v>
      </c>
      <c r="C107" s="28" t="s">
        <v>158</v>
      </c>
      <c r="D107" s="23" t="s">
        <v>27</v>
      </c>
      <c r="E107" s="23">
        <v>25</v>
      </c>
      <c r="F107" s="108"/>
      <c r="G107" s="109">
        <f t="shared" si="1"/>
        <v>0</v>
      </c>
    </row>
    <row r="108" spans="1:7" ht="39.6" customHeight="1" x14ac:dyDescent="0.25">
      <c r="A108" s="23">
        <v>92</v>
      </c>
      <c r="B108" s="24" t="s">
        <v>145</v>
      </c>
      <c r="C108" s="28" t="s">
        <v>159</v>
      </c>
      <c r="D108" s="23" t="s">
        <v>27</v>
      </c>
      <c r="E108" s="23">
        <v>10</v>
      </c>
      <c r="F108" s="108"/>
      <c r="G108" s="109">
        <f t="shared" si="1"/>
        <v>0</v>
      </c>
    </row>
    <row r="109" spans="1:7" ht="39.6" customHeight="1" x14ac:dyDescent="0.25">
      <c r="A109" s="23">
        <v>93</v>
      </c>
      <c r="B109" s="24" t="s">
        <v>145</v>
      </c>
      <c r="C109" s="28" t="s">
        <v>160</v>
      </c>
      <c r="D109" s="23" t="s">
        <v>43</v>
      </c>
      <c r="E109" s="23">
        <v>10</v>
      </c>
      <c r="F109" s="108"/>
      <c r="G109" s="109">
        <f t="shared" si="1"/>
        <v>0</v>
      </c>
    </row>
    <row r="110" spans="1:7" ht="39.6" customHeight="1" x14ac:dyDescent="0.25">
      <c r="A110" s="29"/>
      <c r="B110" s="29"/>
      <c r="C110" s="30" t="s">
        <v>161</v>
      </c>
      <c r="D110" s="29"/>
      <c r="E110" s="96"/>
      <c r="F110" s="96"/>
      <c r="G110" s="96"/>
    </row>
    <row r="111" spans="1:7" ht="39.6" customHeight="1" x14ac:dyDescent="0.25">
      <c r="A111" s="23">
        <v>94</v>
      </c>
      <c r="B111" s="24" t="s">
        <v>162</v>
      </c>
      <c r="C111" s="25" t="s">
        <v>163</v>
      </c>
      <c r="D111" s="23" t="s">
        <v>27</v>
      </c>
      <c r="E111" s="23">
        <v>10</v>
      </c>
      <c r="F111" s="108"/>
      <c r="G111" s="109">
        <f t="shared" si="1"/>
        <v>0</v>
      </c>
    </row>
    <row r="112" spans="1:7" ht="39.6" customHeight="1" x14ac:dyDescent="0.25">
      <c r="A112" s="23">
        <v>95</v>
      </c>
      <c r="B112" s="24" t="s">
        <v>126</v>
      </c>
      <c r="C112" s="25" t="s">
        <v>372</v>
      </c>
      <c r="D112" s="23" t="s">
        <v>27</v>
      </c>
      <c r="E112" s="23">
        <v>10</v>
      </c>
      <c r="F112" s="108"/>
      <c r="G112" s="109">
        <f t="shared" si="1"/>
        <v>0</v>
      </c>
    </row>
    <row r="113" spans="1:7" ht="39.6" customHeight="1" x14ac:dyDescent="0.25">
      <c r="A113" s="23">
        <v>96</v>
      </c>
      <c r="B113" s="24" t="s">
        <v>162</v>
      </c>
      <c r="C113" s="27" t="s">
        <v>164</v>
      </c>
      <c r="D113" s="23" t="s">
        <v>27</v>
      </c>
      <c r="E113" s="23">
        <v>10</v>
      </c>
      <c r="F113" s="108"/>
      <c r="G113" s="109">
        <f t="shared" si="1"/>
        <v>0</v>
      </c>
    </row>
    <row r="114" spans="1:7" ht="39.6" customHeight="1" x14ac:dyDescent="0.25">
      <c r="A114" s="23">
        <v>97</v>
      </c>
      <c r="B114" s="24" t="s">
        <v>162</v>
      </c>
      <c r="C114" s="27" t="s">
        <v>165</v>
      </c>
      <c r="D114" s="23" t="s">
        <v>27</v>
      </c>
      <c r="E114" s="23">
        <v>15</v>
      </c>
      <c r="F114" s="108"/>
      <c r="G114" s="109">
        <f t="shared" si="1"/>
        <v>0</v>
      </c>
    </row>
    <row r="115" spans="1:7" ht="39.6" customHeight="1" x14ac:dyDescent="0.25">
      <c r="A115" s="23">
        <v>98</v>
      </c>
      <c r="B115" s="24" t="s">
        <v>162</v>
      </c>
      <c r="C115" s="27" t="s">
        <v>166</v>
      </c>
      <c r="D115" s="23" t="s">
        <v>27</v>
      </c>
      <c r="E115" s="23">
        <v>10</v>
      </c>
      <c r="F115" s="108"/>
      <c r="G115" s="109">
        <f t="shared" si="1"/>
        <v>0</v>
      </c>
    </row>
    <row r="116" spans="1:7" ht="39.6" customHeight="1" x14ac:dyDescent="0.25">
      <c r="A116" s="23">
        <v>99</v>
      </c>
      <c r="B116" s="24" t="s">
        <v>162</v>
      </c>
      <c r="C116" s="27" t="s">
        <v>373</v>
      </c>
      <c r="D116" s="23" t="s">
        <v>27</v>
      </c>
      <c r="E116" s="23">
        <v>10</v>
      </c>
      <c r="F116" s="108"/>
      <c r="G116" s="109">
        <f t="shared" si="1"/>
        <v>0</v>
      </c>
    </row>
    <row r="117" spans="1:7" ht="39.6" customHeight="1" x14ac:dyDescent="0.25">
      <c r="A117" s="23">
        <v>100</v>
      </c>
      <c r="B117" s="24" t="s">
        <v>162</v>
      </c>
      <c r="C117" s="27" t="s">
        <v>167</v>
      </c>
      <c r="D117" s="26" t="s">
        <v>18</v>
      </c>
      <c r="E117" s="23">
        <v>10</v>
      </c>
      <c r="F117" s="108"/>
      <c r="G117" s="109">
        <f t="shared" si="1"/>
        <v>0</v>
      </c>
    </row>
    <row r="118" spans="1:7" ht="39.6" customHeight="1" x14ac:dyDescent="0.25">
      <c r="A118" s="29"/>
      <c r="B118" s="29"/>
      <c r="C118" s="30" t="s">
        <v>168</v>
      </c>
      <c r="D118" s="29"/>
      <c r="E118" s="96"/>
      <c r="F118" s="96"/>
      <c r="G118" s="96"/>
    </row>
    <row r="119" spans="1:7" ht="39.6" customHeight="1" x14ac:dyDescent="0.25">
      <c r="A119" s="23">
        <v>101</v>
      </c>
      <c r="B119" s="23" t="s">
        <v>169</v>
      </c>
      <c r="C119" s="27" t="s">
        <v>170</v>
      </c>
      <c r="D119" s="23" t="s">
        <v>43</v>
      </c>
      <c r="E119" s="23">
        <v>100</v>
      </c>
      <c r="F119" s="108"/>
      <c r="G119" s="109">
        <f t="shared" si="1"/>
        <v>0</v>
      </c>
    </row>
    <row r="120" spans="1:7" ht="39.6" customHeight="1" x14ac:dyDescent="0.25">
      <c r="A120" s="23">
        <v>102</v>
      </c>
      <c r="B120" s="23" t="s">
        <v>169</v>
      </c>
      <c r="C120" s="27" t="s">
        <v>231</v>
      </c>
      <c r="D120" s="23" t="s">
        <v>43</v>
      </c>
      <c r="E120" s="23">
        <v>60</v>
      </c>
      <c r="F120" s="108"/>
      <c r="G120" s="109">
        <f t="shared" si="1"/>
        <v>0</v>
      </c>
    </row>
    <row r="121" spans="1:7" ht="39.6" customHeight="1" x14ac:dyDescent="0.25">
      <c r="A121" s="23">
        <v>103</v>
      </c>
      <c r="B121" s="137" t="s">
        <v>169</v>
      </c>
      <c r="C121" s="144" t="s">
        <v>277</v>
      </c>
      <c r="D121" s="137" t="s">
        <v>43</v>
      </c>
      <c r="E121" s="137">
        <v>15</v>
      </c>
      <c r="F121" s="145"/>
      <c r="G121" s="109">
        <f t="shared" si="1"/>
        <v>0</v>
      </c>
    </row>
    <row r="122" spans="1:7" ht="39.6" customHeight="1" x14ac:dyDescent="0.25">
      <c r="A122" s="23">
        <v>104</v>
      </c>
      <c r="B122" s="23" t="s">
        <v>169</v>
      </c>
      <c r="C122" s="27" t="s">
        <v>171</v>
      </c>
      <c r="D122" s="23" t="s">
        <v>43</v>
      </c>
      <c r="E122" s="23">
        <v>80</v>
      </c>
      <c r="F122" s="108"/>
      <c r="G122" s="109">
        <f t="shared" si="1"/>
        <v>0</v>
      </c>
    </row>
    <row r="123" spans="1:7" ht="39.6" customHeight="1" x14ac:dyDescent="0.25">
      <c r="A123" s="23">
        <v>105</v>
      </c>
      <c r="B123" s="23" t="s">
        <v>169</v>
      </c>
      <c r="C123" s="27" t="s">
        <v>172</v>
      </c>
      <c r="D123" s="23" t="s">
        <v>43</v>
      </c>
      <c r="E123" s="23">
        <v>50</v>
      </c>
      <c r="F123" s="108"/>
      <c r="G123" s="109">
        <f t="shared" si="1"/>
        <v>0</v>
      </c>
    </row>
    <row r="124" spans="1:7" ht="39.6" customHeight="1" x14ac:dyDescent="0.25">
      <c r="A124" s="23">
        <v>106</v>
      </c>
      <c r="B124" s="23" t="s">
        <v>169</v>
      </c>
      <c r="C124" s="27" t="s">
        <v>173</v>
      </c>
      <c r="D124" s="23" t="s">
        <v>43</v>
      </c>
      <c r="E124" s="23">
        <v>20</v>
      </c>
      <c r="F124" s="108"/>
      <c r="G124" s="109">
        <f t="shared" si="1"/>
        <v>0</v>
      </c>
    </row>
    <row r="125" spans="1:7" ht="39.6" customHeight="1" x14ac:dyDescent="0.25">
      <c r="A125" s="23">
        <v>107</v>
      </c>
      <c r="B125" s="23" t="s">
        <v>169</v>
      </c>
      <c r="C125" s="27" t="s">
        <v>174</v>
      </c>
      <c r="D125" s="23" t="s">
        <v>27</v>
      </c>
      <c r="E125" s="23">
        <v>300</v>
      </c>
      <c r="F125" s="108"/>
      <c r="G125" s="109">
        <f t="shared" si="1"/>
        <v>0</v>
      </c>
    </row>
    <row r="126" spans="1:7" ht="39.6" customHeight="1" x14ac:dyDescent="0.25">
      <c r="A126" s="23">
        <v>108</v>
      </c>
      <c r="B126" s="23" t="s">
        <v>169</v>
      </c>
      <c r="C126" s="27" t="s">
        <v>175</v>
      </c>
      <c r="D126" s="23" t="s">
        <v>43</v>
      </c>
      <c r="E126" s="23">
        <v>150</v>
      </c>
      <c r="F126" s="108"/>
      <c r="G126" s="109">
        <f t="shared" si="1"/>
        <v>0</v>
      </c>
    </row>
    <row r="127" spans="1:7" ht="39.6" customHeight="1" x14ac:dyDescent="0.25">
      <c r="A127" s="23">
        <v>109</v>
      </c>
      <c r="B127" s="23" t="s">
        <v>169</v>
      </c>
      <c r="C127" s="27" t="s">
        <v>176</v>
      </c>
      <c r="D127" s="23" t="s">
        <v>43</v>
      </c>
      <c r="E127" s="23">
        <v>80</v>
      </c>
      <c r="F127" s="108"/>
      <c r="G127" s="109">
        <f t="shared" si="1"/>
        <v>0</v>
      </c>
    </row>
    <row r="128" spans="1:7" ht="39.6" customHeight="1" x14ac:dyDescent="0.25">
      <c r="A128" s="29"/>
      <c r="B128" s="29"/>
      <c r="C128" s="30" t="s">
        <v>177</v>
      </c>
      <c r="D128" s="29"/>
      <c r="E128" s="96"/>
      <c r="F128" s="96"/>
      <c r="G128" s="96"/>
    </row>
    <row r="129" spans="1:7" ht="39.6" customHeight="1" x14ac:dyDescent="0.25">
      <c r="A129" s="24">
        <v>110</v>
      </c>
      <c r="B129" s="27" t="s">
        <v>178</v>
      </c>
      <c r="C129" s="27" t="s">
        <v>179</v>
      </c>
      <c r="D129" s="24" t="s">
        <v>43</v>
      </c>
      <c r="E129" s="24">
        <v>20</v>
      </c>
      <c r="F129" s="108"/>
      <c r="G129" s="109">
        <f t="shared" si="1"/>
        <v>0</v>
      </c>
    </row>
    <row r="130" spans="1:7" ht="39.6" customHeight="1" x14ac:dyDescent="0.25">
      <c r="A130" s="24">
        <v>111</v>
      </c>
      <c r="B130" s="27" t="s">
        <v>115</v>
      </c>
      <c r="C130" s="27" t="s">
        <v>180</v>
      </c>
      <c r="D130" s="24" t="s">
        <v>43</v>
      </c>
      <c r="E130" s="24">
        <v>20</v>
      </c>
      <c r="F130" s="108"/>
      <c r="G130" s="109">
        <f t="shared" si="1"/>
        <v>0</v>
      </c>
    </row>
    <row r="131" spans="1:7" ht="39.6" customHeight="1" x14ac:dyDescent="0.25">
      <c r="A131" s="138">
        <v>112</v>
      </c>
      <c r="B131" s="144" t="s">
        <v>181</v>
      </c>
      <c r="C131" s="144" t="s">
        <v>182</v>
      </c>
      <c r="D131" s="138" t="s">
        <v>43</v>
      </c>
      <c r="E131" s="138">
        <v>50</v>
      </c>
      <c r="F131" s="145"/>
      <c r="G131" s="109">
        <f t="shared" si="1"/>
        <v>0</v>
      </c>
    </row>
    <row r="132" spans="1:7" ht="39.6" customHeight="1" x14ac:dyDescent="0.25">
      <c r="A132" s="24">
        <v>113</v>
      </c>
      <c r="B132" s="144" t="s">
        <v>183</v>
      </c>
      <c r="C132" s="144" t="s">
        <v>184</v>
      </c>
      <c r="D132" s="138" t="s">
        <v>43</v>
      </c>
      <c r="E132" s="138">
        <v>25</v>
      </c>
      <c r="F132" s="145"/>
      <c r="G132" s="109">
        <f t="shared" si="1"/>
        <v>0</v>
      </c>
    </row>
    <row r="133" spans="1:7" ht="39.6" customHeight="1" x14ac:dyDescent="0.25">
      <c r="A133" s="24">
        <v>114</v>
      </c>
      <c r="B133" s="144" t="s">
        <v>115</v>
      </c>
      <c r="C133" s="144" t="s">
        <v>185</v>
      </c>
      <c r="D133" s="138" t="s">
        <v>43</v>
      </c>
      <c r="E133" s="138">
        <v>10</v>
      </c>
      <c r="F133" s="145"/>
      <c r="G133" s="109">
        <f t="shared" si="1"/>
        <v>0</v>
      </c>
    </row>
    <row r="134" spans="1:7" ht="39.6" customHeight="1" x14ac:dyDescent="0.25">
      <c r="A134" s="138">
        <v>115</v>
      </c>
      <c r="B134" s="144" t="s">
        <v>115</v>
      </c>
      <c r="C134" s="144" t="s">
        <v>186</v>
      </c>
      <c r="D134" s="138" t="s">
        <v>43</v>
      </c>
      <c r="E134" s="138">
        <v>80</v>
      </c>
      <c r="F134" s="145"/>
      <c r="G134" s="109">
        <f t="shared" si="1"/>
        <v>0</v>
      </c>
    </row>
    <row r="135" spans="1:7" ht="39.6" customHeight="1" x14ac:dyDescent="0.25">
      <c r="A135" s="24">
        <v>116</v>
      </c>
      <c r="B135" s="144" t="s">
        <v>280</v>
      </c>
      <c r="C135" s="144" t="s">
        <v>188</v>
      </c>
      <c r="D135" s="138" t="s">
        <v>43</v>
      </c>
      <c r="E135" s="138">
        <v>40</v>
      </c>
      <c r="F135" s="145"/>
      <c r="G135" s="109">
        <f t="shared" si="1"/>
        <v>0</v>
      </c>
    </row>
    <row r="136" spans="1:7" ht="28.15" customHeight="1" x14ac:dyDescent="0.25">
      <c r="A136" s="24">
        <v>117</v>
      </c>
      <c r="B136" s="144" t="s">
        <v>280</v>
      </c>
      <c r="C136" s="144" t="s">
        <v>189</v>
      </c>
      <c r="D136" s="138" t="s">
        <v>43</v>
      </c>
      <c r="E136" s="138">
        <v>20</v>
      </c>
      <c r="F136" s="145"/>
      <c r="G136" s="109">
        <f t="shared" si="1"/>
        <v>0</v>
      </c>
    </row>
    <row r="137" spans="1:7" ht="27.6" customHeight="1" x14ac:dyDescent="0.25">
      <c r="A137" s="138">
        <v>118</v>
      </c>
      <c r="B137" s="144" t="s">
        <v>280</v>
      </c>
      <c r="C137" s="144" t="s">
        <v>345</v>
      </c>
      <c r="D137" s="138" t="s">
        <v>43</v>
      </c>
      <c r="E137" s="138">
        <v>15</v>
      </c>
      <c r="F137" s="145"/>
      <c r="G137" s="109">
        <f t="shared" si="1"/>
        <v>0</v>
      </c>
    </row>
    <row r="138" spans="1:7" ht="30.6" customHeight="1" x14ac:dyDescent="0.25">
      <c r="A138" s="24">
        <v>119</v>
      </c>
      <c r="B138" s="144" t="s">
        <v>280</v>
      </c>
      <c r="C138" s="144" t="s">
        <v>278</v>
      </c>
      <c r="D138" s="138" t="s">
        <v>43</v>
      </c>
      <c r="E138" s="138">
        <v>15</v>
      </c>
      <c r="F138" s="145"/>
      <c r="G138" s="109">
        <f t="shared" si="1"/>
        <v>0</v>
      </c>
    </row>
    <row r="139" spans="1:7" ht="24" x14ac:dyDescent="0.25">
      <c r="A139" s="24">
        <v>120</v>
      </c>
      <c r="B139" s="144" t="s">
        <v>280</v>
      </c>
      <c r="C139" s="144" t="s">
        <v>279</v>
      </c>
      <c r="D139" s="138" t="s">
        <v>43</v>
      </c>
      <c r="E139" s="138">
        <v>5</v>
      </c>
      <c r="F139" s="145"/>
      <c r="G139" s="109">
        <f t="shared" si="1"/>
        <v>0</v>
      </c>
    </row>
    <row r="140" spans="1:7" ht="24" x14ac:dyDescent="0.25">
      <c r="A140" s="138">
        <v>121</v>
      </c>
      <c r="B140" s="144" t="s">
        <v>280</v>
      </c>
      <c r="C140" s="144" t="s">
        <v>346</v>
      </c>
      <c r="D140" s="138" t="s">
        <v>43</v>
      </c>
      <c r="E140" s="138">
        <v>10</v>
      </c>
      <c r="F140" s="145"/>
      <c r="G140" s="109">
        <f t="shared" ref="G140:G148" si="2">E140*F140</f>
        <v>0</v>
      </c>
    </row>
    <row r="141" spans="1:7" x14ac:dyDescent="0.25">
      <c r="A141" s="24">
        <v>122</v>
      </c>
      <c r="B141" s="144" t="s">
        <v>169</v>
      </c>
      <c r="C141" s="144" t="s">
        <v>190</v>
      </c>
      <c r="D141" s="138" t="s">
        <v>43</v>
      </c>
      <c r="E141" s="138">
        <v>10</v>
      </c>
      <c r="F141" s="145"/>
      <c r="G141" s="109">
        <f t="shared" si="2"/>
        <v>0</v>
      </c>
    </row>
    <row r="142" spans="1:7" x14ac:dyDescent="0.25">
      <c r="A142" s="24">
        <v>123</v>
      </c>
      <c r="B142" s="144" t="s">
        <v>169</v>
      </c>
      <c r="C142" s="144" t="s">
        <v>191</v>
      </c>
      <c r="D142" s="138" t="s">
        <v>43</v>
      </c>
      <c r="E142" s="138">
        <v>10</v>
      </c>
      <c r="F142" s="145"/>
      <c r="G142" s="109">
        <f t="shared" si="2"/>
        <v>0</v>
      </c>
    </row>
    <row r="143" spans="1:7" x14ac:dyDescent="0.25">
      <c r="A143" s="138">
        <v>124</v>
      </c>
      <c r="B143" s="144" t="s">
        <v>169</v>
      </c>
      <c r="C143" s="144" t="s">
        <v>192</v>
      </c>
      <c r="D143" s="138" t="s">
        <v>43</v>
      </c>
      <c r="E143" s="138">
        <v>10</v>
      </c>
      <c r="F143" s="145"/>
      <c r="G143" s="109">
        <f t="shared" si="2"/>
        <v>0</v>
      </c>
    </row>
    <row r="144" spans="1:7" ht="24" x14ac:dyDescent="0.25">
      <c r="A144" s="24">
        <v>125</v>
      </c>
      <c r="B144" s="144" t="s">
        <v>169</v>
      </c>
      <c r="C144" s="144" t="s">
        <v>193</v>
      </c>
      <c r="D144" s="138" t="s">
        <v>43</v>
      </c>
      <c r="E144" s="138">
        <v>5</v>
      </c>
      <c r="F144" s="145"/>
      <c r="G144" s="109">
        <f t="shared" si="2"/>
        <v>0</v>
      </c>
    </row>
    <row r="145" spans="1:7" ht="24" x14ac:dyDescent="0.25">
      <c r="A145" s="24">
        <v>126</v>
      </c>
      <c r="B145" s="144" t="s">
        <v>169</v>
      </c>
      <c r="C145" s="144" t="s">
        <v>281</v>
      </c>
      <c r="D145" s="138" t="s">
        <v>43</v>
      </c>
      <c r="E145" s="138">
        <v>15</v>
      </c>
      <c r="F145" s="145"/>
      <c r="G145" s="109">
        <f t="shared" si="2"/>
        <v>0</v>
      </c>
    </row>
    <row r="146" spans="1:7" x14ac:dyDescent="0.25">
      <c r="A146" s="138">
        <v>127</v>
      </c>
      <c r="B146" s="144" t="s">
        <v>169</v>
      </c>
      <c r="C146" s="144" t="s">
        <v>322</v>
      </c>
      <c r="D146" s="138" t="s">
        <v>43</v>
      </c>
      <c r="E146" s="138">
        <v>10</v>
      </c>
      <c r="F146" s="145"/>
      <c r="G146" s="109">
        <f t="shared" si="2"/>
        <v>0</v>
      </c>
    </row>
    <row r="147" spans="1:7" x14ac:dyDescent="0.25">
      <c r="A147" s="24">
        <v>128</v>
      </c>
      <c r="B147" s="144" t="s">
        <v>169</v>
      </c>
      <c r="C147" s="144" t="s">
        <v>323</v>
      </c>
      <c r="D147" s="138" t="s">
        <v>43</v>
      </c>
      <c r="E147" s="138">
        <v>15</v>
      </c>
      <c r="F147" s="145"/>
      <c r="G147" s="109">
        <f t="shared" si="2"/>
        <v>0</v>
      </c>
    </row>
    <row r="148" spans="1:7" x14ac:dyDescent="0.25">
      <c r="A148" s="172" t="s">
        <v>259</v>
      </c>
      <c r="B148" s="173"/>
      <c r="C148" s="173"/>
      <c r="D148" s="173"/>
      <c r="E148" s="173"/>
      <c r="F148" s="174"/>
      <c r="G148" s="128">
        <f>SUM(G10:G147)</f>
        <v>0</v>
      </c>
    </row>
    <row r="149" spans="1:7" x14ac:dyDescent="0.25">
      <c r="A149" s="175" t="s">
        <v>260</v>
      </c>
      <c r="B149" s="176"/>
      <c r="C149" s="176"/>
      <c r="D149" s="176"/>
      <c r="E149" s="176"/>
      <c r="F149" s="177"/>
      <c r="G149" s="129">
        <f>G148*0.23</f>
        <v>0</v>
      </c>
    </row>
    <row r="150" spans="1:7" x14ac:dyDescent="0.25">
      <c r="A150" s="178" t="s">
        <v>261</v>
      </c>
      <c r="B150" s="178"/>
      <c r="C150" s="178"/>
      <c r="D150" s="178"/>
      <c r="E150" s="178"/>
      <c r="F150" s="178"/>
      <c r="G150" s="133">
        <f>G148+G149</f>
        <v>0</v>
      </c>
    </row>
    <row r="151" spans="1:7" x14ac:dyDescent="0.25">
      <c r="A151" s="122"/>
      <c r="B151" s="123"/>
      <c r="C151" s="103" t="s">
        <v>269</v>
      </c>
      <c r="D151" t="s">
        <v>264</v>
      </c>
      <c r="E151" s="2"/>
    </row>
    <row r="152" spans="1:7" x14ac:dyDescent="0.25">
      <c r="A152" s="122"/>
      <c r="B152" s="123"/>
      <c r="C152" s="47"/>
      <c r="E152" s="2"/>
      <c r="F152" s="104" t="s">
        <v>270</v>
      </c>
    </row>
    <row r="153" spans="1:7" x14ac:dyDescent="0.25">
      <c r="A153" s="122"/>
      <c r="B153" s="123"/>
      <c r="C153" s="123"/>
      <c r="D153" s="122"/>
      <c r="E153" s="122"/>
      <c r="F153" s="130"/>
      <c r="G153" s="124"/>
    </row>
    <row r="154" spans="1:7" x14ac:dyDescent="0.25">
      <c r="A154" s="122"/>
      <c r="B154" s="123"/>
      <c r="C154" s="123"/>
      <c r="D154" s="122"/>
      <c r="E154" s="122"/>
      <c r="F154" s="130"/>
      <c r="G154" s="124"/>
    </row>
    <row r="155" spans="1:7" x14ac:dyDescent="0.25">
      <c r="A155" s="122"/>
      <c r="B155" s="123"/>
      <c r="C155" s="123"/>
      <c r="D155" s="122"/>
      <c r="E155" s="122"/>
      <c r="F155" s="130"/>
      <c r="G155" s="124"/>
    </row>
    <row r="156" spans="1:7" x14ac:dyDescent="0.25">
      <c r="A156" s="122"/>
      <c r="B156" s="123"/>
      <c r="C156" s="123"/>
      <c r="D156" s="122"/>
      <c r="E156" s="122"/>
      <c r="F156" s="130"/>
      <c r="G156" s="124"/>
    </row>
    <row r="157" spans="1:7" x14ac:dyDescent="0.25">
      <c r="A157" s="167"/>
      <c r="B157" s="167"/>
      <c r="C157" s="167"/>
      <c r="D157" s="167"/>
      <c r="E157" s="167"/>
      <c r="F157" s="167"/>
      <c r="G157" s="131"/>
    </row>
    <row r="158" spans="1:7" x14ac:dyDescent="0.25">
      <c r="A158" s="168"/>
      <c r="B158" s="168"/>
      <c r="C158" s="168"/>
      <c r="D158" s="168"/>
      <c r="E158" s="168"/>
      <c r="F158" s="168"/>
      <c r="G158" s="132"/>
    </row>
    <row r="159" spans="1:7" x14ac:dyDescent="0.25">
      <c r="A159" s="168"/>
      <c r="B159" s="168"/>
      <c r="C159" s="168"/>
      <c r="D159" s="168"/>
      <c r="E159" s="168"/>
      <c r="F159" s="168"/>
      <c r="G159" s="132"/>
    </row>
  </sheetData>
  <sheetProtection selectLockedCells="1" selectUnlockedCells="1"/>
  <mergeCells count="11">
    <mergeCell ref="A157:F157"/>
    <mergeCell ref="A158:F158"/>
    <mergeCell ref="A159:F159"/>
    <mergeCell ref="A1:B1"/>
    <mergeCell ref="A2:C2"/>
    <mergeCell ref="B4:G4"/>
    <mergeCell ref="B5:G5"/>
    <mergeCell ref="A148:F148"/>
    <mergeCell ref="A149:F149"/>
    <mergeCell ref="A150:F150"/>
    <mergeCell ref="B3:I3"/>
  </mergeCells>
  <pageMargins left="0.7" right="0.7" top="0.75" bottom="0.75" header="0.51180555555555551" footer="0.51180555555555551"/>
  <pageSetup paperSize="9" scale="67" firstPageNumber="0" fitToHeight="0" orientation="portrait" r:id="rId1"/>
  <headerFooter alignWithMargins="0"/>
  <rowBreaks count="1" manualBreakCount="1">
    <brk id="8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J41"/>
  <sheetViews>
    <sheetView tabSelected="1" view="pageBreakPreview" zoomScale="130" zoomScaleNormal="125" zoomScaleSheetLayoutView="130" workbookViewId="0">
      <selection activeCell="C13" sqref="C13"/>
    </sheetView>
  </sheetViews>
  <sheetFormatPr defaultColWidth="8.7109375" defaultRowHeight="15" x14ac:dyDescent="0.25"/>
  <cols>
    <col min="1" max="1" width="5.5703125" style="1" customWidth="1"/>
    <col min="2" max="2" width="13.28515625" style="1" customWidth="1"/>
    <col min="3" max="3" width="72.7109375" style="1" customWidth="1"/>
    <col min="4" max="4" width="7.28515625" style="1" customWidth="1"/>
    <col min="5" max="5" width="8.7109375" style="1" customWidth="1"/>
    <col min="6" max="6" width="12.5703125" style="1" customWidth="1"/>
    <col min="7" max="7" width="14.42578125" style="1" customWidth="1"/>
    <col min="8" max="8" width="19.7109375" style="1" customWidth="1"/>
    <col min="9" max="16384" width="8.7109375" style="1"/>
  </cols>
  <sheetData>
    <row r="1" spans="1:10" ht="22.15" customHeight="1" x14ac:dyDescent="0.25">
      <c r="A1" s="1" t="s">
        <v>263</v>
      </c>
      <c r="H1" s="105" t="s">
        <v>374</v>
      </c>
    </row>
    <row r="2" spans="1:10" ht="22.15" customHeight="1" x14ac:dyDescent="0.25">
      <c r="A2" s="102"/>
    </row>
    <row r="3" spans="1:10" ht="24.75" customHeight="1" x14ac:dyDescent="0.25">
      <c r="A3" s="148" t="s">
        <v>377</v>
      </c>
      <c r="B3" s="147"/>
      <c r="C3" s="147"/>
      <c r="D3" s="147"/>
      <c r="E3" s="147"/>
      <c r="F3" s="147"/>
      <c r="G3" s="147"/>
      <c r="H3" s="147"/>
    </row>
    <row r="4" spans="1:10" ht="16.5" x14ac:dyDescent="0.25">
      <c r="A4" s="149" t="s">
        <v>282</v>
      </c>
      <c r="B4" s="149"/>
      <c r="C4" s="149"/>
      <c r="D4" s="149"/>
      <c r="E4" s="149"/>
      <c r="F4" s="149"/>
      <c r="G4" s="149"/>
      <c r="H4" s="149"/>
    </row>
    <row r="5" spans="1:10" x14ac:dyDescent="0.25">
      <c r="A5" s="171" t="s">
        <v>265</v>
      </c>
      <c r="B5" s="171"/>
      <c r="C5" s="171"/>
      <c r="D5" s="171"/>
      <c r="E5" s="171"/>
      <c r="F5" s="171"/>
      <c r="G5" s="171"/>
      <c r="H5" s="171"/>
      <c r="I5" s="16"/>
      <c r="J5" s="16"/>
    </row>
    <row r="6" spans="1:10" x14ac:dyDescent="0.25">
      <c r="A6" s="18"/>
      <c r="B6" s="17"/>
      <c r="C6" s="18"/>
      <c r="D6" s="17"/>
      <c r="E6" s="17"/>
      <c r="F6" s="17"/>
      <c r="G6" s="17"/>
      <c r="H6" s="19"/>
    </row>
    <row r="7" spans="1:10" s="20" customFormat="1" ht="36" x14ac:dyDescent="0.2">
      <c r="A7" s="22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2" t="s">
        <v>242</v>
      </c>
      <c r="G7" s="22" t="s">
        <v>255</v>
      </c>
      <c r="H7" s="125"/>
      <c r="I7" s="60"/>
    </row>
    <row r="8" spans="1:10" s="20" customFormat="1" ht="18.600000000000001" customHeight="1" x14ac:dyDescent="0.2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125"/>
      <c r="I8" s="60"/>
    </row>
    <row r="9" spans="1:10" ht="31.15" customHeight="1" x14ac:dyDescent="0.25">
      <c r="A9" s="23">
        <v>1</v>
      </c>
      <c r="B9" s="24" t="s">
        <v>194</v>
      </c>
      <c r="C9" s="25" t="s">
        <v>195</v>
      </c>
      <c r="D9" s="26" t="s">
        <v>18</v>
      </c>
      <c r="E9" s="97">
        <v>100</v>
      </c>
      <c r="F9" s="112"/>
      <c r="G9" s="109">
        <f>E9*F9</f>
        <v>0</v>
      </c>
      <c r="H9" s="124"/>
    </row>
    <row r="10" spans="1:10" ht="31.15" customHeight="1" x14ac:dyDescent="0.25">
      <c r="A10" s="23">
        <v>2</v>
      </c>
      <c r="B10" s="24" t="s">
        <v>194</v>
      </c>
      <c r="C10" s="25" t="s">
        <v>196</v>
      </c>
      <c r="D10" s="26" t="s">
        <v>18</v>
      </c>
      <c r="E10" s="97">
        <v>100</v>
      </c>
      <c r="F10" s="112"/>
      <c r="G10" s="109">
        <f t="shared" ref="G10:G35" si="0">E10*F10</f>
        <v>0</v>
      </c>
      <c r="H10" s="124"/>
    </row>
    <row r="11" spans="1:10" ht="31.15" customHeight="1" x14ac:dyDescent="0.25">
      <c r="A11" s="23">
        <v>3</v>
      </c>
      <c r="B11" s="24" t="s">
        <v>194</v>
      </c>
      <c r="C11" s="25" t="s">
        <v>197</v>
      </c>
      <c r="D11" s="26" t="s">
        <v>18</v>
      </c>
      <c r="E11" s="97">
        <v>70</v>
      </c>
      <c r="F11" s="112"/>
      <c r="G11" s="109">
        <f t="shared" si="0"/>
        <v>0</v>
      </c>
      <c r="H11" s="124"/>
    </row>
    <row r="12" spans="1:10" ht="31.15" customHeight="1" x14ac:dyDescent="0.25">
      <c r="A12" s="23">
        <v>4</v>
      </c>
      <c r="B12" s="24" t="s">
        <v>198</v>
      </c>
      <c r="C12" s="25" t="s">
        <v>199</v>
      </c>
      <c r="D12" s="26" t="s">
        <v>18</v>
      </c>
      <c r="E12" s="97">
        <v>15</v>
      </c>
      <c r="F12" s="112"/>
      <c r="G12" s="109">
        <f t="shared" si="0"/>
        <v>0</v>
      </c>
      <c r="H12" s="124"/>
    </row>
    <row r="13" spans="1:10" ht="31.15" customHeight="1" x14ac:dyDescent="0.25">
      <c r="A13" s="23">
        <v>5</v>
      </c>
      <c r="B13" s="24" t="s">
        <v>198</v>
      </c>
      <c r="C13" s="25" t="s">
        <v>200</v>
      </c>
      <c r="D13" s="26" t="s">
        <v>18</v>
      </c>
      <c r="E13" s="97">
        <v>15</v>
      </c>
      <c r="F13" s="112"/>
      <c r="G13" s="109">
        <f t="shared" si="0"/>
        <v>0</v>
      </c>
      <c r="H13" s="124"/>
    </row>
    <row r="14" spans="1:10" ht="31.15" customHeight="1" x14ac:dyDescent="0.25">
      <c r="A14" s="23">
        <v>6</v>
      </c>
      <c r="B14" s="24" t="s">
        <v>198</v>
      </c>
      <c r="C14" s="25" t="s">
        <v>201</v>
      </c>
      <c r="D14" s="26" t="s">
        <v>18</v>
      </c>
      <c r="E14" s="97">
        <v>25</v>
      </c>
      <c r="F14" s="112"/>
      <c r="G14" s="109">
        <f t="shared" si="0"/>
        <v>0</v>
      </c>
      <c r="H14" s="124"/>
    </row>
    <row r="15" spans="1:10" ht="31.15" customHeight="1" x14ac:dyDescent="0.25">
      <c r="A15" s="23">
        <v>7</v>
      </c>
      <c r="B15" s="24" t="s">
        <v>198</v>
      </c>
      <c r="C15" s="25" t="s">
        <v>202</v>
      </c>
      <c r="D15" s="26" t="s">
        <v>18</v>
      </c>
      <c r="E15" s="97">
        <v>35</v>
      </c>
      <c r="F15" s="112"/>
      <c r="G15" s="109">
        <f t="shared" si="0"/>
        <v>0</v>
      </c>
      <c r="H15" s="124"/>
    </row>
    <row r="16" spans="1:10" ht="31.15" customHeight="1" x14ac:dyDescent="0.25">
      <c r="A16" s="23">
        <v>8</v>
      </c>
      <c r="B16" s="24" t="s">
        <v>198</v>
      </c>
      <c r="C16" s="25" t="s">
        <v>203</v>
      </c>
      <c r="D16" s="26" t="s">
        <v>18</v>
      </c>
      <c r="E16" s="97">
        <v>35</v>
      </c>
      <c r="F16" s="112"/>
      <c r="G16" s="109">
        <f t="shared" si="0"/>
        <v>0</v>
      </c>
      <c r="H16" s="124"/>
    </row>
    <row r="17" spans="1:8" ht="31.15" customHeight="1" x14ac:dyDescent="0.25">
      <c r="A17" s="23">
        <v>9</v>
      </c>
      <c r="B17" s="24" t="s">
        <v>198</v>
      </c>
      <c r="C17" s="25" t="s">
        <v>204</v>
      </c>
      <c r="D17" s="26" t="s">
        <v>18</v>
      </c>
      <c r="E17" s="97">
        <v>25</v>
      </c>
      <c r="F17" s="112"/>
      <c r="G17" s="109">
        <f t="shared" si="0"/>
        <v>0</v>
      </c>
      <c r="H17" s="124"/>
    </row>
    <row r="18" spans="1:8" ht="31.15" customHeight="1" x14ac:dyDescent="0.25">
      <c r="A18" s="23">
        <v>10</v>
      </c>
      <c r="B18" s="24" t="s">
        <v>198</v>
      </c>
      <c r="C18" s="25" t="s">
        <v>205</v>
      </c>
      <c r="D18" s="26" t="s">
        <v>18</v>
      </c>
      <c r="E18" s="97">
        <v>25</v>
      </c>
      <c r="F18" s="112"/>
      <c r="G18" s="109">
        <f t="shared" si="0"/>
        <v>0</v>
      </c>
      <c r="H18" s="124"/>
    </row>
    <row r="19" spans="1:8" ht="31.15" customHeight="1" x14ac:dyDescent="0.25">
      <c r="A19" s="23">
        <v>11</v>
      </c>
      <c r="B19" s="24" t="s">
        <v>187</v>
      </c>
      <c r="C19" s="25" t="s">
        <v>206</v>
      </c>
      <c r="D19" s="26" t="s">
        <v>18</v>
      </c>
      <c r="E19" s="97">
        <v>15</v>
      </c>
      <c r="F19" s="112"/>
      <c r="G19" s="109">
        <f t="shared" si="0"/>
        <v>0</v>
      </c>
      <c r="H19" s="124"/>
    </row>
    <row r="20" spans="1:8" ht="39" customHeight="1" x14ac:dyDescent="0.25">
      <c r="A20" s="23">
        <v>12</v>
      </c>
      <c r="B20" s="24" t="s">
        <v>187</v>
      </c>
      <c r="C20" s="25" t="s">
        <v>207</v>
      </c>
      <c r="D20" s="26" t="s">
        <v>18</v>
      </c>
      <c r="E20" s="97">
        <v>15</v>
      </c>
      <c r="F20" s="112"/>
      <c r="G20" s="109">
        <f t="shared" si="0"/>
        <v>0</v>
      </c>
      <c r="H20" s="124"/>
    </row>
    <row r="21" spans="1:8" ht="31.15" customHeight="1" x14ac:dyDescent="0.25">
      <c r="A21" s="23">
        <v>13</v>
      </c>
      <c r="B21" s="24" t="s">
        <v>187</v>
      </c>
      <c r="C21" s="25" t="s">
        <v>208</v>
      </c>
      <c r="D21" s="26" t="s">
        <v>18</v>
      </c>
      <c r="E21" s="97">
        <v>15</v>
      </c>
      <c r="F21" s="112"/>
      <c r="G21" s="109">
        <f t="shared" si="0"/>
        <v>0</v>
      </c>
      <c r="H21" s="124"/>
    </row>
    <row r="22" spans="1:8" ht="31.15" customHeight="1" x14ac:dyDescent="0.25">
      <c r="A22" s="23">
        <v>14</v>
      </c>
      <c r="B22" s="24" t="s">
        <v>194</v>
      </c>
      <c r="C22" s="25" t="s">
        <v>209</v>
      </c>
      <c r="D22" s="26" t="s">
        <v>18</v>
      </c>
      <c r="E22" s="97">
        <v>10</v>
      </c>
      <c r="F22" s="112"/>
      <c r="G22" s="109">
        <f t="shared" si="0"/>
        <v>0</v>
      </c>
      <c r="H22" s="124"/>
    </row>
    <row r="23" spans="1:8" ht="31.15" customHeight="1" x14ac:dyDescent="0.25">
      <c r="A23" s="23">
        <v>15</v>
      </c>
      <c r="B23" s="24" t="s">
        <v>194</v>
      </c>
      <c r="C23" s="25" t="s">
        <v>210</v>
      </c>
      <c r="D23" s="26" t="s">
        <v>18</v>
      </c>
      <c r="E23" s="97">
        <v>10</v>
      </c>
      <c r="F23" s="112"/>
      <c r="G23" s="109">
        <f t="shared" si="0"/>
        <v>0</v>
      </c>
      <c r="H23" s="124"/>
    </row>
    <row r="24" spans="1:8" ht="31.15" customHeight="1" x14ac:dyDescent="0.25">
      <c r="A24" s="23">
        <v>16</v>
      </c>
      <c r="B24" s="24" t="s">
        <v>194</v>
      </c>
      <c r="C24" s="25" t="s">
        <v>211</v>
      </c>
      <c r="D24" s="26" t="s">
        <v>18</v>
      </c>
      <c r="E24" s="97">
        <v>9</v>
      </c>
      <c r="F24" s="112"/>
      <c r="G24" s="109">
        <f t="shared" si="0"/>
        <v>0</v>
      </c>
      <c r="H24" s="124"/>
    </row>
    <row r="25" spans="1:8" ht="31.15" customHeight="1" x14ac:dyDescent="0.25">
      <c r="A25" s="23">
        <v>17</v>
      </c>
      <c r="B25" s="138" t="s">
        <v>194</v>
      </c>
      <c r="C25" s="139" t="s">
        <v>212</v>
      </c>
      <c r="D25" s="140" t="s">
        <v>18</v>
      </c>
      <c r="E25" s="141">
        <v>5</v>
      </c>
      <c r="F25" s="143"/>
      <c r="G25" s="109">
        <f t="shared" si="0"/>
        <v>0</v>
      </c>
      <c r="H25" s="124"/>
    </row>
    <row r="26" spans="1:8" ht="31.15" customHeight="1" x14ac:dyDescent="0.25">
      <c r="A26" s="23">
        <v>18</v>
      </c>
      <c r="B26" s="138" t="s">
        <v>194</v>
      </c>
      <c r="C26" s="139" t="s">
        <v>213</v>
      </c>
      <c r="D26" s="140" t="s">
        <v>18</v>
      </c>
      <c r="E26" s="141">
        <v>5</v>
      </c>
      <c r="F26" s="143"/>
      <c r="G26" s="109">
        <f t="shared" si="0"/>
        <v>0</v>
      </c>
      <c r="H26" s="124"/>
    </row>
    <row r="27" spans="1:8" ht="31.15" customHeight="1" x14ac:dyDescent="0.25">
      <c r="A27" s="23">
        <v>19</v>
      </c>
      <c r="B27" s="138" t="s">
        <v>194</v>
      </c>
      <c r="C27" s="139" t="s">
        <v>214</v>
      </c>
      <c r="D27" s="140" t="s">
        <v>18</v>
      </c>
      <c r="E27" s="141">
        <v>6</v>
      </c>
      <c r="F27" s="142"/>
      <c r="G27" s="109">
        <f t="shared" si="0"/>
        <v>0</v>
      </c>
      <c r="H27" s="124"/>
    </row>
    <row r="28" spans="1:8" ht="31.15" customHeight="1" x14ac:dyDescent="0.25">
      <c r="A28" s="23">
        <v>20</v>
      </c>
      <c r="B28" s="138" t="s">
        <v>198</v>
      </c>
      <c r="C28" s="139" t="s">
        <v>215</v>
      </c>
      <c r="D28" s="140" t="s">
        <v>18</v>
      </c>
      <c r="E28" s="141">
        <v>28</v>
      </c>
      <c r="F28" s="143"/>
      <c r="G28" s="109">
        <f t="shared" si="0"/>
        <v>0</v>
      </c>
      <c r="H28" s="124"/>
    </row>
    <row r="29" spans="1:8" ht="31.15" customHeight="1" x14ac:dyDescent="0.25">
      <c r="A29" s="23">
        <v>21</v>
      </c>
      <c r="B29" s="138" t="s">
        <v>198</v>
      </c>
      <c r="C29" s="139" t="s">
        <v>216</v>
      </c>
      <c r="D29" s="140" t="s">
        <v>18</v>
      </c>
      <c r="E29" s="141">
        <v>10</v>
      </c>
      <c r="F29" s="143"/>
      <c r="G29" s="109">
        <f t="shared" si="0"/>
        <v>0</v>
      </c>
      <c r="H29" s="124"/>
    </row>
    <row r="30" spans="1:8" ht="31.15" customHeight="1" x14ac:dyDescent="0.25">
      <c r="A30" s="23">
        <v>22</v>
      </c>
      <c r="B30" s="138" t="s">
        <v>198</v>
      </c>
      <c r="C30" s="139" t="s">
        <v>217</v>
      </c>
      <c r="D30" s="140" t="s">
        <v>18</v>
      </c>
      <c r="E30" s="141">
        <v>28</v>
      </c>
      <c r="F30" s="143"/>
      <c r="G30" s="109">
        <f t="shared" si="0"/>
        <v>0</v>
      </c>
      <c r="H30" s="124"/>
    </row>
    <row r="31" spans="1:8" ht="41.25" customHeight="1" x14ac:dyDescent="0.25">
      <c r="A31" s="23">
        <v>23</v>
      </c>
      <c r="B31" s="138" t="s">
        <v>194</v>
      </c>
      <c r="C31" s="144" t="s">
        <v>218</v>
      </c>
      <c r="D31" s="140" t="s">
        <v>18</v>
      </c>
      <c r="E31" s="141">
        <v>73</v>
      </c>
      <c r="F31" s="143"/>
      <c r="G31" s="109">
        <f t="shared" si="0"/>
        <v>0</v>
      </c>
      <c r="H31" s="124"/>
    </row>
    <row r="32" spans="1:8" ht="39" customHeight="1" x14ac:dyDescent="0.25">
      <c r="A32" s="23">
        <v>24</v>
      </c>
      <c r="B32" s="138" t="s">
        <v>194</v>
      </c>
      <c r="C32" s="144" t="s">
        <v>219</v>
      </c>
      <c r="D32" s="140" t="s">
        <v>18</v>
      </c>
      <c r="E32" s="141">
        <v>73</v>
      </c>
      <c r="F32" s="143"/>
      <c r="G32" s="109">
        <f t="shared" si="0"/>
        <v>0</v>
      </c>
      <c r="H32" s="124"/>
    </row>
    <row r="33" spans="1:8" ht="31.15" customHeight="1" x14ac:dyDescent="0.25">
      <c r="A33" s="23">
        <v>25</v>
      </c>
      <c r="B33" s="138" t="s">
        <v>194</v>
      </c>
      <c r="C33" s="144" t="s">
        <v>220</v>
      </c>
      <c r="D33" s="140" t="s">
        <v>18</v>
      </c>
      <c r="E33" s="141">
        <v>10</v>
      </c>
      <c r="F33" s="143"/>
      <c r="G33" s="109">
        <f t="shared" si="0"/>
        <v>0</v>
      </c>
      <c r="H33" s="124"/>
    </row>
    <row r="34" spans="1:8" ht="24.75" customHeight="1" x14ac:dyDescent="0.25">
      <c r="A34" s="23">
        <v>26</v>
      </c>
      <c r="B34" s="138" t="s">
        <v>194</v>
      </c>
      <c r="C34" s="144" t="s">
        <v>221</v>
      </c>
      <c r="D34" s="140" t="s">
        <v>18</v>
      </c>
      <c r="E34" s="141">
        <v>10</v>
      </c>
      <c r="F34" s="143"/>
      <c r="G34" s="109">
        <f t="shared" si="0"/>
        <v>0</v>
      </c>
      <c r="H34" s="126"/>
    </row>
    <row r="35" spans="1:8" ht="25.5" customHeight="1" x14ac:dyDescent="0.25">
      <c r="A35" s="23">
        <v>27</v>
      </c>
      <c r="B35" s="138" t="s">
        <v>194</v>
      </c>
      <c r="C35" s="144" t="s">
        <v>222</v>
      </c>
      <c r="D35" s="140" t="s">
        <v>18</v>
      </c>
      <c r="E35" s="141">
        <v>10</v>
      </c>
      <c r="F35" s="143"/>
      <c r="G35" s="109">
        <f t="shared" si="0"/>
        <v>0</v>
      </c>
      <c r="H35" s="127"/>
    </row>
    <row r="36" spans="1:8" ht="25.5" customHeight="1" x14ac:dyDescent="0.25">
      <c r="A36" s="181" t="s">
        <v>262</v>
      </c>
      <c r="B36" s="182"/>
      <c r="C36" s="182"/>
      <c r="D36" s="182"/>
      <c r="E36" s="182"/>
      <c r="F36" s="183"/>
      <c r="G36" s="134">
        <f>SUM(G9:G35)</f>
        <v>0</v>
      </c>
      <c r="H36" s="127"/>
    </row>
    <row r="37" spans="1:8" x14ac:dyDescent="0.25">
      <c r="A37" s="151" t="s">
        <v>260</v>
      </c>
      <c r="B37" s="152"/>
      <c r="C37" s="152"/>
      <c r="D37" s="152"/>
      <c r="E37" s="152"/>
      <c r="F37" s="153"/>
      <c r="G37" s="135">
        <f>ROUND(G36*0.23,2)</f>
        <v>0</v>
      </c>
    </row>
    <row r="38" spans="1:8" x14ac:dyDescent="0.25">
      <c r="A38" s="179" t="s">
        <v>261</v>
      </c>
      <c r="B38" s="179"/>
      <c r="C38" s="179"/>
      <c r="D38" s="179"/>
      <c r="E38" s="179"/>
      <c r="F38" s="179"/>
      <c r="G38" s="107">
        <f>G36+G37</f>
        <v>0</v>
      </c>
    </row>
    <row r="39" spans="1:8" x14ac:dyDescent="0.25">
      <c r="A39" s="180"/>
      <c r="B39" s="180"/>
      <c r="C39" s="180"/>
      <c r="D39" s="180"/>
      <c r="E39" s="180"/>
      <c r="F39" s="180"/>
      <c r="G39" s="136"/>
    </row>
    <row r="40" spans="1:8" ht="20.25" customHeight="1" x14ac:dyDescent="0.25">
      <c r="B40" s="93"/>
      <c r="C40" s="103" t="s">
        <v>269</v>
      </c>
      <c r="D40" t="s">
        <v>264</v>
      </c>
      <c r="E40" s="2"/>
    </row>
    <row r="41" spans="1:8" x14ac:dyDescent="0.25">
      <c r="C41" s="47"/>
      <c r="E41" s="2"/>
      <c r="F41" s="104" t="s">
        <v>270</v>
      </c>
      <c r="G41" s="104"/>
    </row>
  </sheetData>
  <sheetProtection selectLockedCells="1" selectUnlockedCells="1"/>
  <mergeCells count="7">
    <mergeCell ref="A38:F38"/>
    <mergeCell ref="A39:F39"/>
    <mergeCell ref="A3:H3"/>
    <mergeCell ref="A4:H4"/>
    <mergeCell ref="A5:H5"/>
    <mergeCell ref="A36:F36"/>
    <mergeCell ref="A37:F37"/>
  </mergeCells>
  <pageMargins left="0.7" right="0.7" top="0.75" bottom="0.75" header="0.51180555555555551" footer="0.51180555555555551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B ZESTAWIENIE</vt:lpstr>
      <vt:lpstr>B1 R_BITUMICZNE</vt:lpstr>
      <vt:lpstr>B2 R_BRUKARSKIE</vt:lpstr>
      <vt:lpstr>B3 O_PIONOWE</vt:lpstr>
      <vt:lpstr>B4 O_POZIOME</vt:lpstr>
      <vt:lpstr>'B1 R_BITUMICZNE'!__xlnm.Print_Area</vt:lpstr>
      <vt:lpstr>'B2 R_BRUKARSKIE'!__xlnm.Print_Area</vt:lpstr>
      <vt:lpstr>'B ZESTAWIENIE'!Obszar_wydruku</vt:lpstr>
      <vt:lpstr>'B1 R_BITUMICZNE'!Obszar_wydruku</vt:lpstr>
      <vt:lpstr>'B2 R_BRUKARSKIE'!Obszar_wydruku</vt:lpstr>
      <vt:lpstr>'B3 O_PIONOWE'!Obszar_wydruku</vt:lpstr>
      <vt:lpstr>'B4 O_POZIOME'!Obszar_wydruku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Krzak</dc:creator>
  <cp:lastModifiedBy>Joanna Skomska</cp:lastModifiedBy>
  <cp:lastPrinted>2024-03-05T13:29:59Z</cp:lastPrinted>
  <dcterms:created xsi:type="dcterms:W3CDTF">2018-04-13T10:20:53Z</dcterms:created>
  <dcterms:modified xsi:type="dcterms:W3CDTF">2025-04-15T08:00:09Z</dcterms:modified>
</cp:coreProperties>
</file>