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413" documentId="8_{3BFAAD73-DB3C-4EF9-9FB8-3A625410D201}" xr6:coauthVersionLast="47" xr6:coauthVersionMax="47" xr10:uidLastSave="{F2EC0E07-F605-4071-82E7-538274F540DC}"/>
  <bookViews>
    <workbookView xWindow="-108" yWindow="-108" windowWidth="23256" windowHeight="12576" tabRatio="866" xr2:uid="{00000000-000D-0000-FFFF-FFFF00000000}"/>
  </bookViews>
  <sheets>
    <sheet name="CCTV" sheetId="56" r:id="rId1"/>
    <sheet name="SSWiN" sheetId="51" r:id="rId2"/>
    <sheet name="CCTV WARTOWNIA." sheetId="57" r:id="rId3"/>
  </sheets>
  <definedNames>
    <definedName name="_xlnm._FilterDatabase" localSheetId="0" hidden="1">CCTV!#REF!</definedName>
    <definedName name="_xlnm._FilterDatabase" localSheetId="2" hidden="1">'CCTV WARTOWNIA.'!#REF!</definedName>
    <definedName name="_xlnm._FilterDatabase" localSheetId="1" hidden="1">SSWiN!#REF!</definedName>
    <definedName name="_xlnm.Print_Titles" localSheetId="0">CCTV!$1:$4</definedName>
    <definedName name="_xlnm.Print_Titles" localSheetId="2">'CCTV WARTOWNIA.'!$1:$4</definedName>
    <definedName name="_xlnm.Print_Titles" localSheetId="1">SSWiN!$1:$4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57" l="1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6" i="57"/>
  <c r="Q38" i="56"/>
  <c r="Q37" i="56"/>
  <c r="Q36" i="56"/>
  <c r="Q35" i="56"/>
  <c r="Q34" i="56"/>
  <c r="Q33" i="56"/>
  <c r="Q32" i="56"/>
  <c r="Q31" i="56"/>
  <c r="Q30" i="56"/>
  <c r="Q29" i="56"/>
  <c r="Q28" i="56"/>
  <c r="Q27" i="56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6" i="56"/>
  <c r="Q39" i="56" s="1"/>
  <c r="Q25" i="51"/>
  <c r="Q24" i="51"/>
  <c r="Q23" i="51"/>
  <c r="Q22" i="51"/>
  <c r="Q21" i="51"/>
  <c r="Q20" i="51"/>
  <c r="Q19" i="51"/>
  <c r="Q18" i="51"/>
  <c r="Q17" i="51"/>
  <c r="Q16" i="51"/>
  <c r="Q15" i="51"/>
  <c r="Q14" i="51"/>
  <c r="Q13" i="51"/>
  <c r="Q12" i="51"/>
  <c r="Q11" i="51"/>
  <c r="Q10" i="51"/>
  <c r="Q9" i="51"/>
  <c r="Q8" i="51"/>
  <c r="Q7" i="51"/>
  <c r="Q6" i="51"/>
  <c r="I23" i="51"/>
  <c r="I16" i="51"/>
  <c r="Q26" i="51" l="1"/>
  <c r="Q24" i="57"/>
  <c r="I23" i="56"/>
  <c r="I31" i="56"/>
  <c r="I22" i="51" l="1"/>
  <c r="I23" i="57"/>
  <c r="I22" i="57"/>
  <c r="I21" i="57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" i="57"/>
  <c r="I38" i="56"/>
  <c r="I37" i="56"/>
  <c r="I36" i="56"/>
  <c r="I35" i="56"/>
  <c r="I34" i="56"/>
  <c r="I33" i="56"/>
  <c r="I32" i="56"/>
  <c r="I30" i="56"/>
  <c r="I29" i="56"/>
  <c r="I28" i="56"/>
  <c r="I27" i="56"/>
  <c r="I26" i="56"/>
  <c r="I25" i="56"/>
  <c r="I24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I24" i="57" l="1"/>
  <c r="I39" i="56"/>
  <c r="I18" i="51"/>
  <c r="I11" i="51"/>
  <c r="I19" i="51" l="1"/>
  <c r="I25" i="51" l="1"/>
  <c r="I24" i="51"/>
  <c r="I21" i="51"/>
  <c r="I20" i="51"/>
  <c r="I17" i="51"/>
  <c r="I15" i="51"/>
  <c r="I14" i="51"/>
  <c r="I13" i="51"/>
  <c r="I12" i="51"/>
  <c r="I10" i="51"/>
  <c r="I9" i="51"/>
  <c r="I8" i="51"/>
  <c r="I7" i="51"/>
  <c r="I6" i="51"/>
  <c r="I26" i="51" l="1"/>
</calcChain>
</file>

<file path=xl/sharedStrings.xml><?xml version="1.0" encoding="utf-8"?>
<sst xmlns="http://schemas.openxmlformats.org/spreadsheetml/2006/main" count="462" uniqueCount="164">
  <si>
    <t>Zdjęcie</t>
  </si>
  <si>
    <t>Seria</t>
  </si>
  <si>
    <t>Switch</t>
  </si>
  <si>
    <t>szt</t>
  </si>
  <si>
    <t>OGÓŁEM KWOTA NETTO</t>
  </si>
  <si>
    <t>I</t>
  </si>
  <si>
    <t>II</t>
  </si>
  <si>
    <t>Cena PLN netto*</t>
  </si>
  <si>
    <t>Wartość PLN netto</t>
  </si>
  <si>
    <t>NVR5864-EI</t>
  </si>
  <si>
    <t>PFA130-E</t>
  </si>
  <si>
    <t>Puszka montażowa wykonana z aluminium, o kolorze białym
Wymiary Φ124mm x 41mm
Temperatura pracy -40°C ~ +60°C</t>
  </si>
  <si>
    <t>Puszka montażowa wykonana z aluminium i SECC, o kolorze białym
Wymiary Φ90mm x 35mm
Temperatura pracy -40°C ~ +60°C</t>
  </si>
  <si>
    <t>IPC-HDW8441X-3D-0280B</t>
  </si>
  <si>
    <t>1/2,8" 2x 4 Mpx CMOS, WDR (120dB), H.265+/H.265/H.264+/H.264, 25/30 kl./s 4 Mpx, IR 20 m, alarm 2/2, audio 2/1, IP67, IK10, 2,8 mm, DC 12V / PoE, IVS, wykrycie twarzy, zliczanie osób</t>
  </si>
  <si>
    <t>IPC-HFW3441T-AS-P-0210B</t>
  </si>
  <si>
    <r>
      <rPr>
        <b/>
        <sz val="10"/>
        <color rgb="FF333399"/>
        <rFont val="Calibri"/>
        <family val="2"/>
        <charset val="238"/>
      </rPr>
      <t>1/2,7" 4 Mpx CMOS, Smart H.265/H.264, 25/30 kl./s @ 4Mpx, WDR (120dB),</t>
    </r>
    <r>
      <rPr>
        <sz val="10"/>
        <rFont val="Calibri"/>
        <family val="2"/>
        <charset val="238"/>
      </rPr>
      <t xml:space="preserve"> mirco SD (max 256 GB), obiektyw stałoogniskowy 2,1 mm, IR 20 m, alarm (1/1), wsparcie audio (1/1), wbudowany mikrofon, IP67, DC 12V/PoE, AI: perymetryka, liczenie ludzi, SMD, EPTZ</t>
    </r>
  </si>
  <si>
    <t xml:space="preserve"> I7, 32GBRAM</t>
  </si>
  <si>
    <t>PFA13G</t>
  </si>
  <si>
    <t>PFB110W</t>
  </si>
  <si>
    <t>Uchwyt do montażu ściennego wykonany z aluminium o kolorze bialym
Wymiary ɸ95mm x 194,2mm
Temperatura pracy -40°C ~ +70°C</t>
  </si>
  <si>
    <t>ITC413-PW4D-IZ1</t>
  </si>
  <si>
    <t>Kamera 4MP ANPR, przetwornik 1/1.8'' CMOS, 2688 × 1520@25 fps, obiektyw moto-zoom 2,7-12 mm, WDR (140 dB), 4 IR LED do 30m, funkcje inteligentne: LPR, kolor, typ, logo, IP67, IK10, -30~65°C temperatura pracy, DC12V/PoE+, wiegand, mikrofon i głośnik</t>
  </si>
  <si>
    <t>Nazwa produktu</t>
  </si>
  <si>
    <t>Opis</t>
  </si>
  <si>
    <t>CS4226-24ET-240</t>
  </si>
  <si>
    <t>24  x RJ45 10/100/1000 Base-TX, 4  x port SFP+ - Uplink 1000 Base-X / 10 Gigabit Ethernet, 1  x RJ45 - Konsola,  1  x micro USB - Konsola</t>
  </si>
  <si>
    <t>TL-SG3428X</t>
  </si>
  <si>
    <t>Transmisja</t>
  </si>
  <si>
    <t>SFP+10-1310</t>
  </si>
  <si>
    <t>Protokoły transmisyjne: IEEE802.3ae, SFF-8431 Rev.4.1, SFF-8472 Rev.4.4, Transfer:max. 10 Gb/s,Złącza optyczne: 	2 x LC / PC</t>
  </si>
  <si>
    <t>Dane</t>
  </si>
  <si>
    <t>Dysk</t>
  </si>
  <si>
    <t>AI ST16000VE002 16TB</t>
  </si>
  <si>
    <t>PC-2LC/2SC-2 2 m</t>
  </si>
  <si>
    <t>LC/UPC &lt;-&gt; SC/UPC, 9  / 125 µm, 0.19 dB</t>
  </si>
  <si>
    <t>R19-42U/600X1000</t>
  </si>
  <si>
    <t>Szafa Rack</t>
  </si>
  <si>
    <t xml:space="preserve">42U, czarny, Ral, 9004, drzwi R19-42U/600X1000, boczne: metalowe, zatrzaskowe, tylne: perforowane, stalowe </t>
  </si>
  <si>
    <t>R19-9U/450</t>
  </si>
  <si>
    <t>9U, czarny RAL9004, Przednie: przeszklone, boczne: metalowe, zatrzaskowe</t>
  </si>
  <si>
    <t> PPO-1U/24-R</t>
  </si>
  <si>
    <t>Przełącznica</t>
  </si>
  <si>
    <t>1 U Rack 19", 24 szt. SC simplex / 24 szt. LC duplex</t>
  </si>
  <si>
    <t>PD-6/R-2P 1.8 m</t>
  </si>
  <si>
    <t>230 V AC / 50 Hz, 16A,  3680W</t>
  </si>
  <si>
    <t>Zasilanie</t>
  </si>
  <si>
    <t>Instalacja</t>
  </si>
  <si>
    <t>Podnośniki nożycowe</t>
  </si>
  <si>
    <t>Okablowanie</t>
  </si>
  <si>
    <t>Z-XOTKsd 12j</t>
  </si>
  <si>
    <t xml:space="preserve">UTP KAT 5E </t>
  </si>
  <si>
    <t>KAT 5E/ŻEL</t>
  </si>
  <si>
    <t>Materiały instalacyjne</t>
  </si>
  <si>
    <t>Robocizna</t>
  </si>
  <si>
    <t>WYKONANIE INSTALACJI NA POTRZEBY TELEWIZJI PRZEMYSŁOWEJ. MONTAŻ URZĄDZEŃ, PODŁĄCZENIE,  PROGRAMOWANIE. ZESTAWIENIE POŁĄCZENIA DLA ZDALNEGO MONITOROWANIA</t>
  </si>
  <si>
    <t>Monitor</t>
  </si>
  <si>
    <t> LM43-F200 43 " - 1080p</t>
  </si>
  <si>
    <t>Kamera-biura</t>
  </si>
  <si>
    <t>Gwarancja na wykonawstwo</t>
  </si>
  <si>
    <t>Gwarancja na urzadzenia</t>
  </si>
  <si>
    <t>OFERTA CCTV</t>
  </si>
  <si>
    <t>WYKONANIE INSTALACJI NA POTRZEBY SYSTEMU ALARMOWEGO. MONTAŻ URZĄDZEŃ, PODŁĄCZENIE,  PROGRAMOWANIE. ZESTAWIENIE POŁĄCZENIA DLA ZDALNEGO MONITOROWANIA</t>
  </si>
  <si>
    <t>SP-4002-R</t>
  </si>
  <si>
    <t>Integra 128 Plus</t>
  </si>
  <si>
    <t>ETHM-1 Plus</t>
  </si>
  <si>
    <t>Procesor</t>
  </si>
  <si>
    <t>Komunikacja</t>
  </si>
  <si>
    <t>Rozszerzenie</t>
  </si>
  <si>
    <t>Zasilacz</t>
  </si>
  <si>
    <t>Obudowa</t>
  </si>
  <si>
    <t>Manipulator</t>
  </si>
  <si>
    <t>Czujnik</t>
  </si>
  <si>
    <t>Sygnalizacja</t>
  </si>
  <si>
    <t>Obsługa do 128 wejść z możliwością programowania rezystancji parametrycznej oraz obsługą linii 3EOL (tylko wejścia płyty głównej). Możliwość podziału systemu na 32 strefy oraz 8 partycji. Rozbudowa do 128 programowalnych wyjść</t>
  </si>
  <si>
    <t>Akumulator</t>
  </si>
  <si>
    <t>12V/18Ah</t>
  </si>
  <si>
    <t>Monitoring TCP/IP, UDP, Obsługa automatycznej konfiguracji adresów DHCP, Monitoring TCP/IP, UDP</t>
  </si>
  <si>
    <t>INT-PP</t>
  </si>
  <si>
    <t>Liczba wejść 8, liczba wyjść 8, NO, NC, EOL, 2EOL/NO, 2EOL/NC, 3EOL</t>
  </si>
  <si>
    <t>Impulsowy, sygnalizacja obecności napięcia wyjściowego, sygnalizacja ładowania akumulatora</t>
  </si>
  <si>
    <t>INT-E</t>
  </si>
  <si>
    <t>APS-412</t>
  </si>
  <si>
    <t>Liczba wejść 8, NO, NC, EOL, 2EOL/NO, 2EOL/NC, 3EOL</t>
  </si>
  <si>
    <t>AWO-257</t>
  </si>
  <si>
    <t>INT-KLCDR-GR</t>
  </si>
  <si>
    <t>PIR-SLIM</t>
  </si>
  <si>
    <t>PIR-SLIM-DUAL</t>
  </si>
  <si>
    <t>DS778</t>
  </si>
  <si>
    <t>Wykrywanie sabotażu - otwarcia obudowy, oderwania od podłoża</t>
  </si>
  <si>
    <t>Optyczne i akustyczna sygnalizacja stanu systemu alarmowego, Zielone podświetlenie przycisków, Alarmy: NAPAD, POŻAR, POMOC wywoływane z klawiatury</t>
  </si>
  <si>
    <t xml:space="preserve">Pasywna podczerwień (PIR), 15  x 20 m, 90 °, Wykrywanie sabotażu - otwarcia obudowy, </t>
  </si>
  <si>
    <t xml:space="preserve">Pasywna podczerwień (PIR) i mikrofala (MW), osobna, płynna regulacja czułości dla każdego z czujników, </t>
  </si>
  <si>
    <t xml:space="preserve">Wzmocniona, metalowa hermetyczna obudowa, przewody w metalowej osłonie, </t>
  </si>
  <si>
    <t>Pasywna podczerwień (PIR) dalekiego zasięgu</t>
  </si>
  <si>
    <t>Czerwony, 120 dB, temperatura pracy -35 °C ... 55 °C</t>
  </si>
  <si>
    <t>SPW-2010R</t>
  </si>
  <si>
    <t>Czerwony, 120 dB, temperatura pracy -10 °C ... 55 °C</t>
  </si>
  <si>
    <t>OFERTA SSWiN</t>
  </si>
  <si>
    <t>LXLCD102P</t>
  </si>
  <si>
    <t>tandard VESA: 100x100, 200x200, 400x200, 300x300, 400x400, 600x400</t>
  </si>
  <si>
    <t xml:space="preserve">IPC-HFW2549S-S-IL-0280B WizSense - 5 Mpx 2.8 mm </t>
  </si>
  <si>
    <t>IPC-HDW1239V-A-IL</t>
  </si>
  <si>
    <r>
      <t>Przetwornik obrazu: 1/2.9'' PS CMOS,  Max. rozdzielczość:  (2 Mpx), Prędkość:</t>
    </r>
    <r>
      <rPr>
        <sz val="9"/>
        <color theme="1"/>
        <rFont val="Calibri"/>
        <family val="2"/>
        <charset val="238"/>
        <scheme val="minor"/>
      </rPr>
      <t> 25 kl/s Mpx, Obiektyw: Stałoogniskowy, Ogniskowa: 2.8 mm,: Zasięg oświetlacza: Do 30 m</t>
    </r>
  </si>
  <si>
    <t>TD-1</t>
  </si>
  <si>
    <t>Progi temperatury, Gradient temperatury, 2 wyjść przekaźnikowych, wskaźniki LED wyświetlające stan pracy urządzenia</t>
  </si>
  <si>
    <t>Kamera-hala + teren zewnętrzny</t>
  </si>
  <si>
    <t>JB6</t>
  </si>
  <si>
    <t>Liczba zacisków: 6, typ zacisków: śrubowe, styk sabotażowy</t>
  </si>
  <si>
    <t>Uwagi: oferta nie zawiera wykonania tras kablowych, doprowadzenia źrodeł zasilania pod wskazne miejsce dystrybucji.</t>
  </si>
  <si>
    <t>BCS-SFIP21200IR-II</t>
  </si>
  <si>
    <t>Przetwornik obrazu: 1/2.3'' PS CMOS, rozdzielczość: 12 Mpx (4000 x 3000), Prędkość: Max. 15 kl/s @ 12 Mpx</t>
  </si>
  <si>
    <t>HFW2841T-ZAS-27135</t>
  </si>
  <si>
    <t>Kamera-dostawy</t>
  </si>
  <si>
    <t>przetwornik: 1/2,7" 8MP image sensor, rozdzielczość: 3840x2160 (8Mpx) @ 20kl/s, kompresja: H.265+/ H.265/ H.264+/ MJPEG, obiektyw: 2,7~13,5mm</t>
  </si>
  <si>
    <r>
      <rPr>
        <b/>
        <sz val="10"/>
        <color rgb="FF333399"/>
        <rFont val="Calibri"/>
        <family val="2"/>
        <charset val="238"/>
      </rPr>
      <t>1/2,7" 5 Mpx CMOS, Smart H.265/H.264, 20 kl./s , WDR (120dB),</t>
    </r>
    <r>
      <rPr>
        <sz val="10"/>
        <color theme="1"/>
        <rFont val="Calibri"/>
        <family val="2"/>
        <charset val="238"/>
      </rPr>
      <t xml:space="preserve"> obiektyw stałoogniskowy 2,8 mm, inteligentne doświetlenie IR 30 m, LED 30m, IP67, DC 12V/PoE ,</t>
    </r>
  </si>
  <si>
    <t>Uchwyt</t>
  </si>
  <si>
    <t>BCS-RD</t>
  </si>
  <si>
    <t>Dystans od powierzchni montażu: 420 mm, wymiary Ø 53 x 420 mm</t>
  </si>
  <si>
    <t>BCS-ADFS</t>
  </si>
  <si>
    <t>Adapter do kamer serr BCS LINE</t>
  </si>
  <si>
    <t xml:space="preserve">BCS-APTZ1 </t>
  </si>
  <si>
    <t>Adapter</t>
  </si>
  <si>
    <t>Adapter do kamer PTZ serii BCS LINE</t>
  </si>
  <si>
    <t>HDMI+USB-EX-100</t>
  </si>
  <si>
    <t>Obsługiwane rozdzielczości HDMI: 480i, 480p, 576i, 576p, 720p, 1080i, 1080p</t>
  </si>
  <si>
    <t xml:space="preserve">Obsługa 64 kanały, interfejs sieciowy 2 x RJ-45 10/100/1000 Base-TX, kompresja H.265+ / H.265 / H.264+ / H.264 / MJPEG, wyjście wideo 2 szt. HDMI 4K, 2 szt. VGA </t>
  </si>
  <si>
    <t>26-portowy switch zarządzalny z chmury, 24 porty PoE
24× RJ-45 10/100 Mbps (PoE)
2× RJ-45 10/100/1000 Mbps (combo)
2x SFP 1000 Mbps (combo)
Budżet mocy 240 W, Port 1,2 max 90W</t>
  </si>
  <si>
    <t>CS4218-16ET-240</t>
  </si>
  <si>
    <t>16-portowy switch zarządzalny z chmury,  porty PoE
24× RJ-45 10/100 Mbps (PoE)
2× RJ-45 10/100/1000 Mbps (combo)
2x SFP 1000 Mbps (combo)
Budżet mocy 240 W, Port 1,2 max 90W</t>
  </si>
  <si>
    <t>Rejestrator</t>
  </si>
  <si>
    <t>Kamera 360</t>
  </si>
  <si>
    <t>Kamera 180</t>
  </si>
  <si>
    <t>Kamera zliczanie osób</t>
  </si>
  <si>
    <t>Kamera zewnętrzna</t>
  </si>
  <si>
    <t>Kamera wewnętrzna</t>
  </si>
  <si>
    <t>Kamera tablice rejestracyjne</t>
  </si>
  <si>
    <t xml:space="preserve">HFW2541T-ZAS-27135-S2 </t>
  </si>
  <si>
    <t>Przetwornik obrazu: 1/2.7'' , rozdzielczość:  (5 Mpx), obiektyw: 2.7  ... 13.5 mm - Motozoom: Zasięg oświetlacza: Do 60 m, kompresja H.265+ / H.265 / H.264+ / H.264 / MJPEG</t>
  </si>
  <si>
    <t>Uwagi: oferta nie zawiera wykonania zewnętrznych / wewnętrznych tras kablowych,  doprowadzenia źródeł zasilania pod wskazane miejsce dystrybucji oraz słupów montażowych wraz z ich osadzeniem.</t>
  </si>
  <si>
    <t>Przekątna Matrycy 43'', rozdzielczość 1920 1080-1080p, przekątna 16:9</t>
  </si>
  <si>
    <t>Zestaw komputerowy</t>
  </si>
  <si>
    <t>Zarżądzanie dozorem obiektu</t>
  </si>
  <si>
    <t>AWO-256PU</t>
  </si>
  <si>
    <t>Komuter</t>
  </si>
  <si>
    <t xml:space="preserve">B-4M </t>
  </si>
  <si>
    <t xml:space="preserve"> B-3A</t>
  </si>
  <si>
    <t>Skrzynka przyłączeniowa</t>
  </si>
  <si>
    <t>Ekspander</t>
  </si>
  <si>
    <t>OFERTA CCTV WARTOWNIA</t>
  </si>
  <si>
    <t>standard VESA: 100x100, 200x200, 400x200, 300x300, 400x400, 600x400</t>
  </si>
  <si>
    <t xml:space="preserve">DOSTAWCA: </t>
  </si>
  <si>
    <t>DOSTAWCA:</t>
  </si>
  <si>
    <t>Czas archiwizacji danych ( ilość dni )</t>
  </si>
  <si>
    <t>Termin płatności ( ilość dni )</t>
  </si>
  <si>
    <t>Czas przygotowania do montażu od umowy do wejścia na plac budowy ( ilość dni )</t>
  </si>
  <si>
    <t>Czas realizacji od wejścia na plac budowy po odbiory ( ilość dni )</t>
  </si>
  <si>
    <t>PROSZĘ WYPEŁNIĆ TYLKO ŻÓŁTE POLA !!!!</t>
  </si>
  <si>
    <t xml:space="preserve"> OFERTA WYMAGANA</t>
  </si>
  <si>
    <t>OFERTA ALTERNATYWNA- TE SAME PARAMETRY</t>
  </si>
  <si>
    <t>Czas reakcji serwisowej dla błędu krytycznego- od zgłoszenia do naprawy</t>
  </si>
  <si>
    <t>Czas reakcji serwisowej dla pozostałych błędów- od zgłoszenia do naprawy</t>
  </si>
  <si>
    <t>Koszt roboczogodziny dla napraw poza gwarancją ( pln / h )</t>
  </si>
  <si>
    <t>Koszt dojazdu dla napraw poza gwarancją ( pln / km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</si>
</sst>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zł-415];\-#,##0\ [$zł-415]"/>
  </numFmts>
  <fonts count="33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33339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1"/>
      <name val="Calibri"/>
      <family val="2"/>
      <charset val="134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9"/>
      <color rgb="FF2E2E3A"/>
      <name val="Calibri"/>
      <family val="2"/>
      <charset val="238"/>
      <scheme val="minor"/>
    </font>
    <font>
      <sz val="10"/>
      <color rgb="FF000000"/>
      <name val="Verdana"/>
      <family val="2"/>
      <charset val="238"/>
    </font>
    <font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22E5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9" fillId="0" borderId="0"/>
    <xf numFmtId="0" fontId="6" fillId="0" borderId="0"/>
    <xf numFmtId="0" fontId="10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3" fillId="0" borderId="0"/>
    <xf numFmtId="0" fontId="1" fillId="0" borderId="0"/>
    <xf numFmtId="164" fontId="18" fillId="0" borderId="0">
      <alignment vertical="center"/>
    </xf>
    <xf numFmtId="0" fontId="1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9">
    <xf numFmtId="0" fontId="0" fillId="0" borderId="0" xfId="0"/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5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24" fillId="4" borderId="0" xfId="0" applyFont="1" applyFill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 wrapText="1" indent="1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11" fillId="5" borderId="1" xfId="0" applyFont="1" applyFill="1" applyBorder="1" applyAlignment="1" applyProtection="1">
      <alignment vertical="top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0" xfId="0" applyFill="1"/>
    <xf numFmtId="0" fontId="30" fillId="0" borderId="1" xfId="0" applyFont="1" applyBorder="1" applyAlignment="1">
      <alignment horizontal="left" vertical="top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2" fontId="0" fillId="0" borderId="1" xfId="0" applyNumberFormat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top"/>
    </xf>
    <xf numFmtId="14" fontId="31" fillId="7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25" fillId="6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25" fillId="6" borderId="4" xfId="0" applyFont="1" applyFill="1" applyBorder="1" applyAlignment="1">
      <alignment horizontal="left" vertical="top"/>
    </xf>
    <xf numFmtId="0" fontId="25" fillId="6" borderId="5" xfId="0" applyFont="1" applyFill="1" applyBorder="1" applyAlignment="1">
      <alignment horizontal="left" vertical="top"/>
    </xf>
    <xf numFmtId="0" fontId="25" fillId="6" borderId="6" xfId="0" applyFont="1" applyFill="1" applyBorder="1" applyAlignment="1">
      <alignment horizontal="left" vertical="top"/>
    </xf>
    <xf numFmtId="0" fontId="32" fillId="0" borderId="0" xfId="0" applyFont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1" fillId="7" borderId="3" xfId="0" applyFont="1" applyFill="1" applyBorder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top"/>
    </xf>
  </cellXfs>
  <cellStyles count="40">
    <cellStyle name="Dziesiętny 2" xfId="1" xr:uid="{00000000-0005-0000-0000-000000000000}"/>
    <cellStyle name="Dziesiętny 2 2" xfId="36" xr:uid="{00000000-0005-0000-0000-000001000000}"/>
    <cellStyle name="Migliaia 2" xfId="2" xr:uid="{00000000-0005-0000-0000-000002000000}"/>
    <cellStyle name="Migliaia 2 2" xfId="37" xr:uid="{00000000-0005-0000-0000-000003000000}"/>
    <cellStyle name="Migliaia 3" xfId="3" xr:uid="{00000000-0005-0000-0000-000004000000}"/>
    <cellStyle name="Migliaia 3 2" xfId="38" xr:uid="{00000000-0005-0000-0000-000005000000}"/>
    <cellStyle name="Migliaia 4" xfId="4" xr:uid="{00000000-0005-0000-0000-000006000000}"/>
    <cellStyle name="Migliaia 4 2" xfId="39" xr:uid="{00000000-0005-0000-0000-000007000000}"/>
    <cellStyle name="Normal 2" xfId="5" xr:uid="{00000000-0005-0000-0000-000008000000}"/>
    <cellStyle name="Normal 2 2" xfId="6" xr:uid="{00000000-0005-0000-0000-000009000000}"/>
    <cellStyle name="Normal 2 3" xfId="35" xr:uid="{00000000-0005-0000-0000-00000A000000}"/>
    <cellStyle name="Normal 3" xfId="7" xr:uid="{00000000-0005-0000-0000-00000B000000}"/>
    <cellStyle name="Normal 4" xfId="34" xr:uid="{00000000-0005-0000-0000-00000C000000}"/>
    <cellStyle name="Normal 8 2" xfId="8" xr:uid="{00000000-0005-0000-0000-00000D000000}"/>
    <cellStyle name="Normale 2" xfId="9" xr:uid="{00000000-0005-0000-0000-00000E000000}"/>
    <cellStyle name="Normale 2 2" xfId="10" xr:uid="{00000000-0005-0000-0000-00000F000000}"/>
    <cellStyle name="Normale 3" xfId="11" xr:uid="{00000000-0005-0000-0000-000010000000}"/>
    <cellStyle name="Normale 4" xfId="12" xr:uid="{00000000-0005-0000-0000-000011000000}"/>
    <cellStyle name="Normale_Foglio1" xfId="13" xr:uid="{00000000-0005-0000-0000-000012000000}"/>
    <cellStyle name="Normalny" xfId="0" builtinId="0"/>
    <cellStyle name="Normalny 10" xfId="14" xr:uid="{00000000-0005-0000-0000-000014000000}"/>
    <cellStyle name="Normalny 2" xfId="15" xr:uid="{00000000-0005-0000-0000-000015000000}"/>
    <cellStyle name="Normalny 2 2" xfId="16" xr:uid="{00000000-0005-0000-0000-000016000000}"/>
    <cellStyle name="Normalny 2 3" xfId="17" xr:uid="{00000000-0005-0000-0000-000017000000}"/>
    <cellStyle name="Normalny 2 4" xfId="18" xr:uid="{00000000-0005-0000-0000-000018000000}"/>
    <cellStyle name="Normalny 2 5" xfId="19" xr:uid="{00000000-0005-0000-0000-000019000000}"/>
    <cellStyle name="Normalny 3" xfId="20" xr:uid="{00000000-0005-0000-0000-00001A000000}"/>
    <cellStyle name="Normalny 44" xfId="21" xr:uid="{00000000-0005-0000-0000-00001B000000}"/>
    <cellStyle name="Normalny 44 2" xfId="22" xr:uid="{00000000-0005-0000-0000-00001C000000}"/>
    <cellStyle name="Normalny 47" xfId="23" xr:uid="{00000000-0005-0000-0000-00001D000000}"/>
    <cellStyle name="Normalny 47 2" xfId="24" xr:uid="{00000000-0005-0000-0000-00001E000000}"/>
    <cellStyle name="Normalny 67 8" xfId="25" xr:uid="{00000000-0005-0000-0000-00001F000000}"/>
    <cellStyle name="Normalny 68" xfId="26" xr:uid="{00000000-0005-0000-0000-000020000000}"/>
    <cellStyle name="Normalny 68 2" xfId="27" xr:uid="{00000000-0005-0000-0000-000021000000}"/>
    <cellStyle name="Normalny 69" xfId="28" xr:uid="{00000000-0005-0000-0000-000022000000}"/>
    <cellStyle name="Normalny 69 2" xfId="29" xr:uid="{00000000-0005-0000-0000-000023000000}"/>
    <cellStyle name="Normalny 98" xfId="30" xr:uid="{00000000-0005-0000-0000-000024000000}"/>
    <cellStyle name="Normalny 99" xfId="31" xr:uid="{00000000-0005-0000-0000-000025000000}"/>
    <cellStyle name="Standard 2" xfId="32" xr:uid="{00000000-0005-0000-0000-000026000000}"/>
    <cellStyle name="Styl 1" xfId="33" xr:uid="{00000000-0005-0000-0000-00002700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22E5F"/>
      <color rgb="FF333399"/>
      <color rgb="FF2B5DA9"/>
      <color rgb="FF2F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jpeg"/><Relationship Id="rId13" Type="http://schemas.openxmlformats.org/officeDocument/2006/relationships/image" Target="../media/image39.jpeg"/><Relationship Id="rId3" Type="http://schemas.openxmlformats.org/officeDocument/2006/relationships/image" Target="../media/image29.jpeg"/><Relationship Id="rId7" Type="http://schemas.openxmlformats.org/officeDocument/2006/relationships/image" Target="../media/image33.jpeg"/><Relationship Id="rId12" Type="http://schemas.openxmlformats.org/officeDocument/2006/relationships/image" Target="../media/image38.jpeg"/><Relationship Id="rId17" Type="http://schemas.openxmlformats.org/officeDocument/2006/relationships/image" Target="../media/image43.jpeg"/><Relationship Id="rId2" Type="http://schemas.openxmlformats.org/officeDocument/2006/relationships/image" Target="../media/image28.jpeg"/><Relationship Id="rId16" Type="http://schemas.openxmlformats.org/officeDocument/2006/relationships/image" Target="../media/image42.jpeg"/><Relationship Id="rId1" Type="http://schemas.openxmlformats.org/officeDocument/2006/relationships/image" Target="../media/image27.jpeg"/><Relationship Id="rId6" Type="http://schemas.openxmlformats.org/officeDocument/2006/relationships/image" Target="../media/image32.jpeg"/><Relationship Id="rId11" Type="http://schemas.openxmlformats.org/officeDocument/2006/relationships/image" Target="../media/image37.jpeg"/><Relationship Id="rId5" Type="http://schemas.openxmlformats.org/officeDocument/2006/relationships/image" Target="../media/image31.jpeg"/><Relationship Id="rId15" Type="http://schemas.openxmlformats.org/officeDocument/2006/relationships/image" Target="../media/image41.jpeg"/><Relationship Id="rId10" Type="http://schemas.openxmlformats.org/officeDocument/2006/relationships/image" Target="../media/image36.jpeg"/><Relationship Id="rId4" Type="http://schemas.openxmlformats.org/officeDocument/2006/relationships/image" Target="../media/image30.jpeg"/><Relationship Id="rId9" Type="http://schemas.openxmlformats.org/officeDocument/2006/relationships/image" Target="../media/image35.jpeg"/><Relationship Id="rId14" Type="http://schemas.openxmlformats.org/officeDocument/2006/relationships/image" Target="../media/image40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jpeg"/><Relationship Id="rId13" Type="http://schemas.openxmlformats.org/officeDocument/2006/relationships/image" Target="../media/image26.jpeg"/><Relationship Id="rId3" Type="http://schemas.openxmlformats.org/officeDocument/2006/relationships/image" Target="../media/image9.jpeg"/><Relationship Id="rId7" Type="http://schemas.openxmlformats.org/officeDocument/2006/relationships/image" Target="../media/image45.jpeg"/><Relationship Id="rId12" Type="http://schemas.openxmlformats.org/officeDocument/2006/relationships/image" Target="../media/image2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13.png"/><Relationship Id="rId11" Type="http://schemas.openxmlformats.org/officeDocument/2006/relationships/image" Target="../media/image21.jpeg"/><Relationship Id="rId5" Type="http://schemas.openxmlformats.org/officeDocument/2006/relationships/image" Target="../media/image11.png"/><Relationship Id="rId10" Type="http://schemas.openxmlformats.org/officeDocument/2006/relationships/image" Target="../media/image20.jpeg"/><Relationship Id="rId4" Type="http://schemas.openxmlformats.org/officeDocument/2006/relationships/image" Target="../media/image44.png"/><Relationship Id="rId9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73026</xdr:colOff>
      <xdr:row>5</xdr:row>
      <xdr:rowOff>195802</xdr:rowOff>
    </xdr:from>
    <xdr:to>
      <xdr:col>3</xdr:col>
      <xdr:colOff>682626</xdr:colOff>
      <xdr:row>5</xdr:row>
      <xdr:rowOff>779462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76" y="6077490"/>
          <a:ext cx="609600" cy="583660"/>
        </a:xfrm>
        <a:prstGeom prst="rect">
          <a:avLst/>
        </a:prstGeom>
      </xdr:spPr>
    </xdr:pic>
    <xdr:clientData/>
  </xdr:twoCellAnchor>
  <xdr:twoCellAnchor editAs="oneCell">
    <xdr:from>
      <xdr:col>3</xdr:col>
      <xdr:colOff>92075</xdr:colOff>
      <xdr:row>13</xdr:row>
      <xdr:rowOff>215900</xdr:rowOff>
    </xdr:from>
    <xdr:to>
      <xdr:col>3</xdr:col>
      <xdr:colOff>660400</xdr:colOff>
      <xdr:row>13</xdr:row>
      <xdr:rowOff>755650</xdr:rowOff>
    </xdr:to>
    <xdr:pic>
      <xdr:nvPicPr>
        <xdr:cNvPr id="3" name="Picture 4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325" y="17348200"/>
          <a:ext cx="568325" cy="5397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16</xdr:row>
      <xdr:rowOff>127000</xdr:rowOff>
    </xdr:from>
    <xdr:to>
      <xdr:col>3</xdr:col>
      <xdr:colOff>647700</xdr:colOff>
      <xdr:row>16</xdr:row>
      <xdr:rowOff>723900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21374100"/>
          <a:ext cx="5524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82550</xdr:colOff>
      <xdr:row>10</xdr:row>
      <xdr:rowOff>139700</xdr:rowOff>
    </xdr:from>
    <xdr:to>
      <xdr:col>3</xdr:col>
      <xdr:colOff>666750</xdr:colOff>
      <xdr:row>10</xdr:row>
      <xdr:rowOff>723900</xdr:rowOff>
    </xdr:to>
    <xdr:pic>
      <xdr:nvPicPr>
        <xdr:cNvPr id="5" name="Picture 6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800" y="14185900"/>
          <a:ext cx="584200" cy="584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20</xdr:row>
      <xdr:rowOff>142875</xdr:rowOff>
    </xdr:from>
    <xdr:to>
      <xdr:col>3</xdr:col>
      <xdr:colOff>628650</xdr:colOff>
      <xdr:row>20</xdr:row>
      <xdr:rowOff>581025</xdr:rowOff>
    </xdr:to>
    <xdr:pic>
      <xdr:nvPicPr>
        <xdr:cNvPr id="6" name="图片 16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25504775"/>
          <a:ext cx="5238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55563</xdr:colOff>
      <xdr:row>15</xdr:row>
      <xdr:rowOff>257175</xdr:rowOff>
    </xdr:from>
    <xdr:ext cx="612775" cy="568325"/>
    <xdr:pic>
      <xdr:nvPicPr>
        <xdr:cNvPr id="7" name="Picture 4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4313" y="18934113"/>
          <a:ext cx="612775" cy="568325"/>
        </a:xfrm>
        <a:prstGeom prst="rect">
          <a:avLst/>
        </a:prstGeom>
      </xdr:spPr>
    </xdr:pic>
    <xdr:clientData/>
  </xdr:oneCellAnchor>
  <xdr:twoCellAnchor editAs="oneCell">
    <xdr:from>
      <xdr:col>3</xdr:col>
      <xdr:colOff>44450</xdr:colOff>
      <xdr:row>14</xdr:row>
      <xdr:rowOff>158750</xdr:rowOff>
    </xdr:from>
    <xdr:to>
      <xdr:col>3</xdr:col>
      <xdr:colOff>647700</xdr:colOff>
      <xdr:row>14</xdr:row>
      <xdr:rowOff>768350</xdr:rowOff>
    </xdr:to>
    <xdr:pic>
      <xdr:nvPicPr>
        <xdr:cNvPr id="8" name="Picture 4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18319750"/>
          <a:ext cx="603250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12</xdr:row>
      <xdr:rowOff>127000</xdr:rowOff>
    </xdr:from>
    <xdr:to>
      <xdr:col>3</xdr:col>
      <xdr:colOff>720725</xdr:colOff>
      <xdr:row>12</xdr:row>
      <xdr:rowOff>784225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1623060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11</xdr:row>
      <xdr:rowOff>304800</xdr:rowOff>
    </xdr:to>
    <xdr:sp macro="" textlink="">
      <xdr:nvSpPr>
        <xdr:cNvPr id="10" name="ovgallery-main-image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492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11</xdr:row>
      <xdr:rowOff>304800</xdr:rowOff>
    </xdr:to>
    <xdr:sp macro="" textlink="">
      <xdr:nvSpPr>
        <xdr:cNvPr id="11" name="AutoShape 4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492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304800</xdr:colOff>
      <xdr:row>11</xdr:row>
      <xdr:rowOff>304800</xdr:rowOff>
    </xdr:to>
    <xdr:sp macro="" textlink="">
      <xdr:nvSpPr>
        <xdr:cNvPr id="12" name="AutoShape 5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398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62434</xdr:colOff>
      <xdr:row>11</xdr:row>
      <xdr:rowOff>247650</xdr:rowOff>
    </xdr:from>
    <xdr:to>
      <xdr:col>3</xdr:col>
      <xdr:colOff>616143</xdr:colOff>
      <xdr:row>11</xdr:row>
      <xdr:rowOff>844549</xdr:rowOff>
    </xdr:to>
    <xdr:pic>
      <xdr:nvPicPr>
        <xdr:cNvPr id="13" name="Obraz 12" descr="35110_11636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684" y="15322550"/>
          <a:ext cx="553709" cy="596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21</xdr:row>
      <xdr:rowOff>47625</xdr:rowOff>
    </xdr:from>
    <xdr:to>
      <xdr:col>3</xdr:col>
      <xdr:colOff>533400</xdr:colOff>
      <xdr:row>21</xdr:row>
      <xdr:rowOff>666750</xdr:rowOff>
    </xdr:to>
    <xdr:pic>
      <xdr:nvPicPr>
        <xdr:cNvPr id="14" name="图片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3225" y="26438225"/>
          <a:ext cx="352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50620</xdr:colOff>
      <xdr:row>23</xdr:row>
      <xdr:rowOff>220134</xdr:rowOff>
    </xdr:from>
    <xdr:to>
      <xdr:col>3</xdr:col>
      <xdr:colOff>657406</xdr:colOff>
      <xdr:row>23</xdr:row>
      <xdr:rowOff>823383</xdr:rowOff>
    </xdr:to>
    <xdr:pic>
      <xdr:nvPicPr>
        <xdr:cNvPr id="16" name="Obraz 130" descr="product-im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79370" y="26405947"/>
          <a:ext cx="606786" cy="60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15</xdr:col>
      <xdr:colOff>15240</xdr:colOff>
      <xdr:row>28</xdr:row>
      <xdr:rowOff>3175</xdr:rowOff>
    </xdr:to>
    <xdr:sp macro="" textlink="">
      <xdr:nvSpPr>
        <xdr:cNvPr id="17" name="AutoShape 7" descr="Switch TL-SG3428X 24-portowy sfp TP-LI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1398250" y="27419300"/>
          <a:ext cx="5181600" cy="484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28496</xdr:colOff>
      <xdr:row>24</xdr:row>
      <xdr:rowOff>65087</xdr:rowOff>
    </xdr:from>
    <xdr:to>
      <xdr:col>3</xdr:col>
      <xdr:colOff>671631</xdr:colOff>
      <xdr:row>24</xdr:row>
      <xdr:rowOff>617537</xdr:rowOff>
    </xdr:to>
    <xdr:pic>
      <xdr:nvPicPr>
        <xdr:cNvPr id="18" name="Obraz 17" descr="TP-Link 28p TL-SG3428X (24x1000Mbit 4xSFP+) - 732362 - zdjęci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246" y="27544712"/>
          <a:ext cx="64313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39688</xdr:colOff>
      <xdr:row>25</xdr:row>
      <xdr:rowOff>93662</xdr:rowOff>
    </xdr:from>
    <xdr:to>
      <xdr:col>3</xdr:col>
      <xdr:colOff>665163</xdr:colOff>
      <xdr:row>25</xdr:row>
      <xdr:rowOff>769937</xdr:rowOff>
    </xdr:to>
    <xdr:pic>
      <xdr:nvPicPr>
        <xdr:cNvPr id="19" name="Picture 120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438" y="28605162"/>
          <a:ext cx="625475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9</xdr:row>
      <xdr:rowOff>209549</xdr:rowOff>
    </xdr:from>
    <xdr:to>
      <xdr:col>3</xdr:col>
      <xdr:colOff>603250</xdr:colOff>
      <xdr:row>9</xdr:row>
      <xdr:rowOff>904874</xdr:rowOff>
    </xdr:to>
    <xdr:pic>
      <xdr:nvPicPr>
        <xdr:cNvPr id="20" name="Obraz 19" descr="https://graficzne.pl/galerie/k/komputer-standard-intel-i7-13_18790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8" y="13163549"/>
          <a:ext cx="531812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119515</xdr:colOff>
      <xdr:row>26</xdr:row>
      <xdr:rowOff>184150</xdr:rowOff>
    </xdr:from>
    <xdr:to>
      <xdr:col>3</xdr:col>
      <xdr:colOff>573086</xdr:colOff>
      <xdr:row>26</xdr:row>
      <xdr:rowOff>603250</xdr:rowOff>
    </xdr:to>
    <xdr:pic>
      <xdr:nvPicPr>
        <xdr:cNvPr id="21" name="Obraz 20" descr="5544_11354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265" y="30838775"/>
          <a:ext cx="45357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167642</xdr:colOff>
      <xdr:row>27</xdr:row>
      <xdr:rowOff>85723</xdr:rowOff>
    </xdr:from>
    <xdr:to>
      <xdr:col>3</xdr:col>
      <xdr:colOff>524258</xdr:colOff>
      <xdr:row>27</xdr:row>
      <xdr:rowOff>828674</xdr:rowOff>
    </xdr:to>
    <xdr:pic>
      <xdr:nvPicPr>
        <xdr:cNvPr id="22" name="Obraz 21" descr="https://abcv.pl/userdata/public/gfx/371445/34170_114577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1659892" y="31619823"/>
          <a:ext cx="356616" cy="742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84139</xdr:colOff>
      <xdr:row>28</xdr:row>
      <xdr:rowOff>144461</xdr:rowOff>
    </xdr:from>
    <xdr:to>
      <xdr:col>3</xdr:col>
      <xdr:colOff>612355</xdr:colOff>
      <xdr:row>28</xdr:row>
      <xdr:rowOff>622918</xdr:rowOff>
    </xdr:to>
    <xdr:pic>
      <xdr:nvPicPr>
        <xdr:cNvPr id="23" name="Obraz 22" descr="https://abcv.pl/userdata/public/gfx/335853/7696_73718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889" y="32862836"/>
          <a:ext cx="528216" cy="478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165100</xdr:colOff>
      <xdr:row>18</xdr:row>
      <xdr:rowOff>114300</xdr:rowOff>
    </xdr:from>
    <xdr:to>
      <xdr:col>3</xdr:col>
      <xdr:colOff>482600</xdr:colOff>
      <xdr:row>18</xdr:row>
      <xdr:rowOff>901700</xdr:rowOff>
    </xdr:to>
    <xdr:pic>
      <xdr:nvPicPr>
        <xdr:cNvPr id="26" name="Picture 1" descr="https://abcv.pl/userdata/public/gfx/323430/15591_42314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57350" y="23418800"/>
          <a:ext cx="317500" cy="787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107950</xdr:colOff>
      <xdr:row>19</xdr:row>
      <xdr:rowOff>120650</xdr:rowOff>
    </xdr:from>
    <xdr:to>
      <xdr:col>3</xdr:col>
      <xdr:colOff>594691</xdr:colOff>
      <xdr:row>19</xdr:row>
      <xdr:rowOff>889000</xdr:rowOff>
    </xdr:to>
    <xdr:pic>
      <xdr:nvPicPr>
        <xdr:cNvPr id="27" name="Picture 2" descr="https://abcv.pl/userdata/public/gfx/328183/19347_58454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 flipV="1">
          <a:off x="1600200" y="24453850"/>
          <a:ext cx="486741" cy="768350"/>
        </a:xfrm>
        <a:prstGeom prst="rect">
          <a:avLst/>
        </a:prstGeom>
        <a:noFill/>
      </xdr:spPr>
    </xdr:pic>
    <xdr:clientData/>
  </xdr:twoCellAnchor>
  <xdr:oneCellAnchor>
    <xdr:from>
      <xdr:col>3</xdr:col>
      <xdr:colOff>95250</xdr:colOff>
      <xdr:row>7</xdr:row>
      <xdr:rowOff>304799</xdr:rowOff>
    </xdr:from>
    <xdr:ext cx="511311" cy="333375"/>
    <xdr:pic>
      <xdr:nvPicPr>
        <xdr:cNvPr id="28" name="Obraz 27" descr="28499_1160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11264899"/>
          <a:ext cx="51131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152400</xdr:colOff>
      <xdr:row>8</xdr:row>
      <xdr:rowOff>342900</xdr:rowOff>
    </xdr:from>
    <xdr:to>
      <xdr:col>3</xdr:col>
      <xdr:colOff>571213</xdr:colOff>
      <xdr:row>8</xdr:row>
      <xdr:rowOff>676275</xdr:rowOff>
    </xdr:to>
    <xdr:pic>
      <xdr:nvPicPr>
        <xdr:cNvPr id="29" name="Obraz 28" descr="https://www.napad.pl/data/katalog/produkty/duze/14027_uchwyt_lxlcd102p_glowne_l_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" y="12331700"/>
          <a:ext cx="418813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304800</xdr:colOff>
      <xdr:row>28</xdr:row>
      <xdr:rowOff>304800</xdr:rowOff>
    </xdr:to>
    <xdr:sp macro="" textlink="">
      <xdr:nvSpPr>
        <xdr:cNvPr id="31" name="AutoShape 3" descr="https://ivel.pl/galerie/o/odbiornik-extendera-hdmiusb-ex-100rx-signal_41276.webp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256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128302</xdr:colOff>
      <xdr:row>6</xdr:row>
      <xdr:rowOff>121480</xdr:rowOff>
    </xdr:from>
    <xdr:to>
      <xdr:col>3</xdr:col>
      <xdr:colOff>600076</xdr:colOff>
      <xdr:row>6</xdr:row>
      <xdr:rowOff>847723</xdr:rowOff>
    </xdr:to>
    <xdr:pic>
      <xdr:nvPicPr>
        <xdr:cNvPr id="33" name="Obraz 32" descr="https://old.eltrox.pl/media/catalog/product/0/_/0_2_3_10586_1_8149_1_13171_1_2762_1_1532_1_460_1_42_1_6773_1_13_1_5514_1_3261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620552" y="7798630"/>
          <a:ext cx="471774" cy="726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304800</xdr:colOff>
      <xdr:row>17</xdr:row>
      <xdr:rowOff>304800</xdr:rowOff>
    </xdr:to>
    <xdr:sp macro="" textlink="">
      <xdr:nvSpPr>
        <xdr:cNvPr id="2050" name="AutoShape 2" descr="Adapter montażowy BCS-AD45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2630150" y="2142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71438</xdr:colOff>
      <xdr:row>17</xdr:row>
      <xdr:rowOff>317500</xdr:rowOff>
    </xdr:from>
    <xdr:to>
      <xdr:col>3</xdr:col>
      <xdr:colOff>640447</xdr:colOff>
      <xdr:row>17</xdr:row>
      <xdr:rowOff>715819</xdr:rowOff>
    </xdr:to>
    <xdr:pic>
      <xdr:nvPicPr>
        <xdr:cNvPr id="37" name="Obraz 36" descr="https://www.telewizja-przemyslowa.pl/images/ABL-01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500188" y="21812250"/>
          <a:ext cx="569009" cy="398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76200</xdr:colOff>
      <xdr:row>30</xdr:row>
      <xdr:rowOff>342900</xdr:rowOff>
    </xdr:from>
    <xdr:ext cx="520407" cy="314326"/>
    <xdr:pic>
      <xdr:nvPicPr>
        <xdr:cNvPr id="36" name="Obraz 35" descr="34294_11491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5252025"/>
          <a:ext cx="520407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103188</xdr:colOff>
      <xdr:row>31</xdr:row>
      <xdr:rowOff>349250</xdr:rowOff>
    </xdr:from>
    <xdr:to>
      <xdr:col>3</xdr:col>
      <xdr:colOff>638810</xdr:colOff>
      <xdr:row>31</xdr:row>
      <xdr:rowOff>652319</xdr:rowOff>
    </xdr:to>
    <xdr:pic>
      <xdr:nvPicPr>
        <xdr:cNvPr id="39" name="Obraz 38" descr="https://aksonet.pl/userdata/public/gfx/535688/EXTENDER---HDMI-USB-EX-100-1336518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938" y="35258375"/>
          <a:ext cx="535622" cy="303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50620</xdr:colOff>
      <xdr:row>22</xdr:row>
      <xdr:rowOff>220134</xdr:rowOff>
    </xdr:from>
    <xdr:ext cx="606786" cy="603249"/>
    <xdr:pic>
      <xdr:nvPicPr>
        <xdr:cNvPr id="40" name="Obraz 130" descr="product-im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79370" y="27437822"/>
          <a:ext cx="606786" cy="60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93537</xdr:colOff>
      <xdr:row>29</xdr:row>
      <xdr:rowOff>216476</xdr:rowOff>
    </xdr:from>
    <xdr:to>
      <xdr:col>3</xdr:col>
      <xdr:colOff>611310</xdr:colOff>
      <xdr:row>29</xdr:row>
      <xdr:rowOff>606135</xdr:rowOff>
    </xdr:to>
    <xdr:pic>
      <xdr:nvPicPr>
        <xdr:cNvPr id="38" name="Obraz 37" descr="Foto">
          <a:extLst>
            <a:ext uri="{FF2B5EF4-FFF2-40B4-BE49-F238E27FC236}">
              <a16:creationId xmlns:a16="http://schemas.microsoft.com/office/drawing/2014/main" id="{5CBD9368-D4D3-497B-B631-ED24EA22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30946" y="30982226"/>
          <a:ext cx="517773" cy="389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14</xdr:row>
      <xdr:rowOff>304800</xdr:rowOff>
    </xdr:to>
    <xdr:sp macro="" textlink="">
      <xdr:nvSpPr>
        <xdr:cNvPr id="12" name="ovgallery-main-image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14</xdr:row>
      <xdr:rowOff>304800</xdr:rowOff>
    </xdr:to>
    <xdr:sp macro="" textlink="">
      <xdr:nvSpPr>
        <xdr:cNvPr id="13" name="AutoShape 4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4287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304800</xdr:colOff>
      <xdr:row>14</xdr:row>
      <xdr:rowOff>304800</xdr:rowOff>
    </xdr:to>
    <xdr:sp macro="" textlink="">
      <xdr:nvSpPr>
        <xdr:cNvPr id="14" name="AutoShape 5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454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15</xdr:col>
      <xdr:colOff>312421</xdr:colOff>
      <xdr:row>41</xdr:row>
      <xdr:rowOff>139066</xdr:rowOff>
    </xdr:to>
    <xdr:sp macro="" textlink="">
      <xdr:nvSpPr>
        <xdr:cNvPr id="21" name="AutoShape 7" descr="Switch TL-SG3428X 24-portowy sfp TP-LINK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27917775"/>
          <a:ext cx="4953000" cy="484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95250</xdr:colOff>
      <xdr:row>5</xdr:row>
      <xdr:rowOff>523875</xdr:rowOff>
    </xdr:from>
    <xdr:to>
      <xdr:col>3</xdr:col>
      <xdr:colOff>638174</xdr:colOff>
      <xdr:row>5</xdr:row>
      <xdr:rowOff>1066799</xdr:rowOff>
    </xdr:to>
    <xdr:pic>
      <xdr:nvPicPr>
        <xdr:cNvPr id="36" name="Obraz 35" descr="https://abcv.pl/userdata/public/gfx/321514/5531_35387.jp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130436" flipH="1" flipV="1">
          <a:off x="1524000" y="6143625"/>
          <a:ext cx="542924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6</xdr:row>
      <xdr:rowOff>180975</xdr:rowOff>
    </xdr:from>
    <xdr:to>
      <xdr:col>3</xdr:col>
      <xdr:colOff>647700</xdr:colOff>
      <xdr:row>6</xdr:row>
      <xdr:rowOff>762000</xdr:rowOff>
    </xdr:to>
    <xdr:pic>
      <xdr:nvPicPr>
        <xdr:cNvPr id="37" name="Obraz 36" descr="https://abcv.pl/userdata/public/gfx/321077/10322_33637.jpg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524750"/>
          <a:ext cx="581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190500</xdr:rowOff>
    </xdr:from>
    <xdr:to>
      <xdr:col>3</xdr:col>
      <xdr:colOff>638175</xdr:colOff>
      <xdr:row>7</xdr:row>
      <xdr:rowOff>762000</xdr:rowOff>
    </xdr:to>
    <xdr:pic>
      <xdr:nvPicPr>
        <xdr:cNvPr id="38" name="Obraz 37" descr="https://abcv.pl/userdata/public/gfx/321067/13548_33609.jpg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8562975"/>
          <a:ext cx="5715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57149</xdr:colOff>
      <xdr:row>8</xdr:row>
      <xdr:rowOff>95250</xdr:rowOff>
    </xdr:from>
    <xdr:to>
      <xdr:col>3</xdr:col>
      <xdr:colOff>647698</xdr:colOff>
      <xdr:row>8</xdr:row>
      <xdr:rowOff>714374</xdr:rowOff>
    </xdr:to>
    <xdr:pic>
      <xdr:nvPicPr>
        <xdr:cNvPr id="39" name="Obraz 38" descr="https://abcv.pl/userdata/public/gfx/349248/9763_92314.jpg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485899" y="9496425"/>
          <a:ext cx="590549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9</xdr:row>
      <xdr:rowOff>200025</xdr:rowOff>
    </xdr:from>
    <xdr:to>
      <xdr:col>3</xdr:col>
      <xdr:colOff>619125</xdr:colOff>
      <xdr:row>9</xdr:row>
      <xdr:rowOff>742950</xdr:rowOff>
    </xdr:to>
    <xdr:pic>
      <xdr:nvPicPr>
        <xdr:cNvPr id="40" name="Obraz 39" descr="https://abcv.pl/userdata/public/gfx/321059/10007_33598.jpg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062990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12</xdr:row>
      <xdr:rowOff>180975</xdr:rowOff>
    </xdr:from>
    <xdr:to>
      <xdr:col>3</xdr:col>
      <xdr:colOff>628651</xdr:colOff>
      <xdr:row>12</xdr:row>
      <xdr:rowOff>752476</xdr:rowOff>
    </xdr:to>
    <xdr:pic>
      <xdr:nvPicPr>
        <xdr:cNvPr id="42" name="Obraz 41" descr="https://abcv.pl/userdata/public/gfx/318656/3566_7249.jp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12668250"/>
          <a:ext cx="571501" cy="571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13</xdr:row>
      <xdr:rowOff>257175</xdr:rowOff>
    </xdr:from>
    <xdr:to>
      <xdr:col>3</xdr:col>
      <xdr:colOff>628650</xdr:colOff>
      <xdr:row>13</xdr:row>
      <xdr:rowOff>771525</xdr:rowOff>
    </xdr:to>
    <xdr:pic>
      <xdr:nvPicPr>
        <xdr:cNvPr id="43" name="Obraz 42" descr="https://abcv.pl/userdata/public/gfx/345211/26199_86912.jpg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3773150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89959</xdr:colOff>
      <xdr:row>14</xdr:row>
      <xdr:rowOff>219075</xdr:rowOff>
    </xdr:from>
    <xdr:to>
      <xdr:col>3</xdr:col>
      <xdr:colOff>585259</xdr:colOff>
      <xdr:row>14</xdr:row>
      <xdr:rowOff>714375</xdr:rowOff>
    </xdr:to>
    <xdr:pic>
      <xdr:nvPicPr>
        <xdr:cNvPr id="45" name="Obraz 44" descr="https://abcv.pl/userdata/public/gfx/345231/26204_86934.jpg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29292" y="16019992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66675</xdr:colOff>
      <xdr:row>20</xdr:row>
      <xdr:rowOff>200025</xdr:rowOff>
    </xdr:from>
    <xdr:to>
      <xdr:col>3</xdr:col>
      <xdr:colOff>685800</xdr:colOff>
      <xdr:row>20</xdr:row>
      <xdr:rowOff>819150</xdr:rowOff>
    </xdr:to>
    <xdr:pic>
      <xdr:nvPicPr>
        <xdr:cNvPr id="50" name="Obraz 49" descr="https://abcv.pl/userdata/public/gfx/322091/3715_38066.jp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0916900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95250</xdr:colOff>
      <xdr:row>19</xdr:row>
      <xdr:rowOff>323850</xdr:rowOff>
    </xdr:from>
    <xdr:to>
      <xdr:col>3</xdr:col>
      <xdr:colOff>611044</xdr:colOff>
      <xdr:row>19</xdr:row>
      <xdr:rowOff>704850</xdr:rowOff>
    </xdr:to>
    <xdr:pic>
      <xdr:nvPicPr>
        <xdr:cNvPr id="23" name="Obraz 22" descr="https://www.napad.pl/data/katalog/produkty/duze/3387_3387_td_1_programowalny_czujnik_temperatury_1_w2_l_.jp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1040725"/>
          <a:ext cx="515794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10</xdr:row>
      <xdr:rowOff>74084</xdr:rowOff>
    </xdr:from>
    <xdr:ext cx="533401" cy="825500"/>
    <xdr:pic>
      <xdr:nvPicPr>
        <xdr:cNvPr id="24" name="Obraz 23" descr="https://abcv.pl/userdata/public/gfx/318701/3798_7497.jp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583" y="11620501"/>
          <a:ext cx="533401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114300</xdr:colOff>
      <xdr:row>17</xdr:row>
      <xdr:rowOff>227541</xdr:rowOff>
    </xdr:from>
    <xdr:ext cx="414867" cy="635383"/>
    <xdr:pic>
      <xdr:nvPicPr>
        <xdr:cNvPr id="25" name="Obraz 24" descr="https://abcv.pl/userdata/public/gfx/319797/10326_24022.jp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633" y="19108208"/>
          <a:ext cx="414867" cy="6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114301</xdr:colOff>
      <xdr:row>18</xdr:row>
      <xdr:rowOff>342900</xdr:rowOff>
    </xdr:from>
    <xdr:to>
      <xdr:col>3</xdr:col>
      <xdr:colOff>574047</xdr:colOff>
      <xdr:row>18</xdr:row>
      <xdr:rowOff>714375</xdr:rowOff>
    </xdr:to>
    <xdr:pic>
      <xdr:nvPicPr>
        <xdr:cNvPr id="27" name="Obraz 26" descr="https://www.napad.pl/data/katalog/produkty/duze/6646_skrzynka_przylaczeniowa_jb6_glowne_v2_l_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1" y="21059775"/>
          <a:ext cx="459746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38100</xdr:colOff>
      <xdr:row>21</xdr:row>
      <xdr:rowOff>247650</xdr:rowOff>
    </xdr:from>
    <xdr:ext cx="533400" cy="533400"/>
    <xdr:pic>
      <xdr:nvPicPr>
        <xdr:cNvPr id="26" name="Obraz 25" descr="https://abcv.pl/userdata/public/gfx/371727/3705_114865.p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24953119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127000</xdr:colOff>
      <xdr:row>11</xdr:row>
      <xdr:rowOff>176662</xdr:rowOff>
    </xdr:from>
    <xdr:to>
      <xdr:col>3</xdr:col>
      <xdr:colOff>582084</xdr:colOff>
      <xdr:row>11</xdr:row>
      <xdr:rowOff>778061</xdr:rowOff>
    </xdr:to>
    <xdr:pic>
      <xdr:nvPicPr>
        <xdr:cNvPr id="28" name="Obraz 27" descr="https://www.napad.pl/data/katalog/produkty/duze/2461_obudowa_awo256pu_glowne_l_.jpg">
          <a:extLst>
            <a:ext uri="{FF2B5EF4-FFF2-40B4-BE49-F238E27FC236}">
              <a16:creationId xmlns:a16="http://schemas.microsoft.com/office/drawing/2014/main" id="{6B487A8E-9BBF-4D52-A6E7-3BDD24B1E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333" y="12749662"/>
          <a:ext cx="455084" cy="601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57150</xdr:colOff>
      <xdr:row>15</xdr:row>
      <xdr:rowOff>333375</xdr:rowOff>
    </xdr:from>
    <xdr:ext cx="566645" cy="333376"/>
    <xdr:pic>
      <xdr:nvPicPr>
        <xdr:cNvPr id="29" name="Obraz 28" descr="https://abcv.pl/userdata/public/gfx/321962/10453_37900.jpg">
          <a:extLst>
            <a:ext uri="{FF2B5EF4-FFF2-40B4-BE49-F238E27FC236}">
              <a16:creationId xmlns:a16="http://schemas.microsoft.com/office/drawing/2014/main" id="{D6C0E65A-F213-4E6B-9007-0A737E446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483" y="19214042"/>
          <a:ext cx="566645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95251</xdr:colOff>
      <xdr:row>16</xdr:row>
      <xdr:rowOff>306917</xdr:rowOff>
    </xdr:from>
    <xdr:to>
      <xdr:col>3</xdr:col>
      <xdr:colOff>623864</xdr:colOff>
      <xdr:row>16</xdr:row>
      <xdr:rowOff>833551</xdr:rowOff>
    </xdr:to>
    <xdr:pic>
      <xdr:nvPicPr>
        <xdr:cNvPr id="31" name="Obraz 30" descr="https://sklep-ecsystem.pl/media/products/ff853d47158c6c2a318c717c5dcca5d4/images/thumbnail/big_b-3a.jpg?lm=1658867580">
          <a:extLst>
            <a:ext uri="{FF2B5EF4-FFF2-40B4-BE49-F238E27FC236}">
              <a16:creationId xmlns:a16="http://schemas.microsoft.com/office/drawing/2014/main" id="{224AE7B1-1549-464C-8E71-49DF5E3B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584" y="19187584"/>
          <a:ext cx="528613" cy="526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</xdr:colOff>
      <xdr:row>9</xdr:row>
      <xdr:rowOff>215900</xdr:rowOff>
    </xdr:from>
    <xdr:to>
      <xdr:col>3</xdr:col>
      <xdr:colOff>660400</xdr:colOff>
      <xdr:row>9</xdr:row>
      <xdr:rowOff>755650</xdr:rowOff>
    </xdr:to>
    <xdr:pic>
      <xdr:nvPicPr>
        <xdr:cNvPr id="3" name="Picture 4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325" y="17348200"/>
          <a:ext cx="568325" cy="53975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11</xdr:row>
      <xdr:rowOff>127000</xdr:rowOff>
    </xdr:from>
    <xdr:to>
      <xdr:col>3</xdr:col>
      <xdr:colOff>647700</xdr:colOff>
      <xdr:row>11</xdr:row>
      <xdr:rowOff>723900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21374100"/>
          <a:ext cx="55245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8</xdr:row>
      <xdr:rowOff>304800</xdr:rowOff>
    </xdr:to>
    <xdr:sp macro="" textlink="">
      <xdr:nvSpPr>
        <xdr:cNvPr id="10" name="ovgallery-main-image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492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8</xdr:row>
      <xdr:rowOff>304800</xdr:rowOff>
    </xdr:to>
    <xdr:sp macro="" textlink="">
      <xdr:nvSpPr>
        <xdr:cNvPr id="11" name="AutoShape 4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1492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304800</xdr:colOff>
      <xdr:row>8</xdr:row>
      <xdr:rowOff>304800</xdr:rowOff>
    </xdr:to>
    <xdr:sp macro="" textlink="">
      <xdr:nvSpPr>
        <xdr:cNvPr id="12" name="AutoShape 5" descr="IPC-HDW1439V-A-IL - Kopułkowa kamera IP 4 Mpx, Dual Light + Full Color, WDR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1398250" y="1507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62434</xdr:colOff>
      <xdr:row>8</xdr:row>
      <xdr:rowOff>247650</xdr:rowOff>
    </xdr:from>
    <xdr:to>
      <xdr:col>3</xdr:col>
      <xdr:colOff>616143</xdr:colOff>
      <xdr:row>8</xdr:row>
      <xdr:rowOff>844549</xdr:rowOff>
    </xdr:to>
    <xdr:pic>
      <xdr:nvPicPr>
        <xdr:cNvPr id="13" name="Obraz 12" descr="35110_11636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684" y="15322550"/>
          <a:ext cx="553709" cy="596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69273</xdr:colOff>
      <xdr:row>10</xdr:row>
      <xdr:rowOff>296140</xdr:rowOff>
    </xdr:from>
    <xdr:to>
      <xdr:col>3</xdr:col>
      <xdr:colOff>649432</xdr:colOff>
      <xdr:row>10</xdr:row>
      <xdr:rowOff>600940</xdr:rowOff>
    </xdr:to>
    <xdr:pic>
      <xdr:nvPicPr>
        <xdr:cNvPr id="15" name="Obraz 73" descr="https://material.dahuasecurity.com/uploads/image/20221208/ITC413-PW4D-Series_1_thumb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06682" y="11371117"/>
          <a:ext cx="580159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67216</xdr:colOff>
      <xdr:row>12</xdr:row>
      <xdr:rowOff>312498</xdr:rowOff>
    </xdr:from>
    <xdr:to>
      <xdr:col>3</xdr:col>
      <xdr:colOff>674002</xdr:colOff>
      <xdr:row>12</xdr:row>
      <xdr:rowOff>915747</xdr:rowOff>
    </xdr:to>
    <xdr:pic>
      <xdr:nvPicPr>
        <xdr:cNvPr id="16" name="Obraz 130" descr="product-im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04625" y="13448339"/>
          <a:ext cx="606786" cy="60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15</xdr:col>
      <xdr:colOff>121921</xdr:colOff>
      <xdr:row>16</xdr:row>
      <xdr:rowOff>395721</xdr:rowOff>
    </xdr:to>
    <xdr:sp macro="" textlink="">
      <xdr:nvSpPr>
        <xdr:cNvPr id="17" name="AutoShape 7" descr="Switch TL-SG3428X 24-portowy sfp TP-LI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1398250" y="27419300"/>
          <a:ext cx="5181600" cy="484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28575</xdr:colOff>
      <xdr:row>13</xdr:row>
      <xdr:rowOff>180975</xdr:rowOff>
    </xdr:from>
    <xdr:to>
      <xdr:col>3</xdr:col>
      <xdr:colOff>704850</xdr:colOff>
      <xdr:row>13</xdr:row>
      <xdr:rowOff>857250</xdr:rowOff>
    </xdr:to>
    <xdr:pic>
      <xdr:nvPicPr>
        <xdr:cNvPr id="19" name="Picture 120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825" y="29657675"/>
          <a:ext cx="676275" cy="6762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7</xdr:row>
      <xdr:rowOff>209549</xdr:rowOff>
    </xdr:from>
    <xdr:to>
      <xdr:col>3</xdr:col>
      <xdr:colOff>704850</xdr:colOff>
      <xdr:row>7</xdr:row>
      <xdr:rowOff>904874</xdr:rowOff>
    </xdr:to>
    <xdr:pic>
      <xdr:nvPicPr>
        <xdr:cNvPr id="20" name="Obraz 19" descr="https://graficzne.pl/galerie/k/komputer-standard-intel-i7-13_18790.jp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775" y="13227049"/>
          <a:ext cx="6953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127453</xdr:colOff>
      <xdr:row>14</xdr:row>
      <xdr:rowOff>295275</xdr:rowOff>
    </xdr:from>
    <xdr:to>
      <xdr:col>3</xdr:col>
      <xdr:colOff>581024</xdr:colOff>
      <xdr:row>14</xdr:row>
      <xdr:rowOff>714375</xdr:rowOff>
    </xdr:to>
    <xdr:pic>
      <xdr:nvPicPr>
        <xdr:cNvPr id="21" name="Obraz 20" descr="5544_11354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703" y="30800675"/>
          <a:ext cx="45357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123826</xdr:colOff>
      <xdr:row>15</xdr:row>
      <xdr:rowOff>295274</xdr:rowOff>
    </xdr:from>
    <xdr:to>
      <xdr:col>3</xdr:col>
      <xdr:colOff>652042</xdr:colOff>
      <xdr:row>15</xdr:row>
      <xdr:rowOff>773731</xdr:rowOff>
    </xdr:to>
    <xdr:pic>
      <xdr:nvPicPr>
        <xdr:cNvPr id="23" name="Obraz 22" descr="https://abcv.pl/userdata/public/gfx/335853/7696_73718.jp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076" y="32858074"/>
          <a:ext cx="528216" cy="478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5</xdr:row>
      <xdr:rowOff>304799</xdr:rowOff>
    </xdr:from>
    <xdr:ext cx="511311" cy="333375"/>
    <xdr:pic>
      <xdr:nvPicPr>
        <xdr:cNvPr id="28" name="Obraz 27" descr="28499_116033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11264899"/>
          <a:ext cx="511311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152400</xdr:colOff>
      <xdr:row>6</xdr:row>
      <xdr:rowOff>342900</xdr:rowOff>
    </xdr:from>
    <xdr:to>
      <xdr:col>3</xdr:col>
      <xdr:colOff>571213</xdr:colOff>
      <xdr:row>6</xdr:row>
      <xdr:rowOff>676275</xdr:rowOff>
    </xdr:to>
    <xdr:pic>
      <xdr:nvPicPr>
        <xdr:cNvPr id="29" name="Obraz 28" descr="https://www.napad.pl/data/katalog/produkty/duze/14027_uchwyt_lxlcd102p_glowne_l_.jp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650" y="12331700"/>
          <a:ext cx="418813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76200</xdr:colOff>
      <xdr:row>17</xdr:row>
      <xdr:rowOff>342900</xdr:rowOff>
    </xdr:from>
    <xdr:ext cx="520407" cy="314326"/>
    <xdr:pic>
      <xdr:nvPicPr>
        <xdr:cNvPr id="30" name="Obraz 29" descr="34294_11491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" y="34963100"/>
          <a:ext cx="520407" cy="314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17</xdr:col>
      <xdr:colOff>0</xdr:colOff>
      <xdr:row>15</xdr:row>
      <xdr:rowOff>0</xdr:rowOff>
    </xdr:from>
    <xdr:to>
      <xdr:col>17</xdr:col>
      <xdr:colOff>304800</xdr:colOff>
      <xdr:row>15</xdr:row>
      <xdr:rowOff>304800</xdr:rowOff>
    </xdr:to>
    <xdr:sp macro="" textlink="">
      <xdr:nvSpPr>
        <xdr:cNvPr id="31" name="AutoShape 3" descr="https://ivel.pl/galerie/o/odbiornik-extendera-hdmiusb-ex-100rx-signal_41276.webp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5665450" y="3256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103910</xdr:colOff>
      <xdr:row>16</xdr:row>
      <xdr:rowOff>320386</xdr:rowOff>
    </xdr:from>
    <xdr:to>
      <xdr:col>3</xdr:col>
      <xdr:colOff>621683</xdr:colOff>
      <xdr:row>16</xdr:row>
      <xdr:rowOff>710045</xdr:rowOff>
    </xdr:to>
    <xdr:pic>
      <xdr:nvPicPr>
        <xdr:cNvPr id="22" name="Obraz 21" descr="Foto">
          <a:extLst>
            <a:ext uri="{FF2B5EF4-FFF2-40B4-BE49-F238E27FC236}">
              <a16:creationId xmlns:a16="http://schemas.microsoft.com/office/drawing/2014/main" id="{1CB61FA9-AE3B-4217-9A7C-497E54F1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541319" y="17915659"/>
          <a:ext cx="517773" cy="389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22E5F"/>
  </sheetPr>
  <dimension ref="B1:Q51"/>
  <sheetViews>
    <sheetView tabSelected="1" zoomScaleNormal="100" workbookViewId="0">
      <pane ySplit="4" topLeftCell="A39" activePane="bottomLeft" state="frozen"/>
      <selection pane="bottomLeft" activeCell="I54" sqref="I54"/>
    </sheetView>
  </sheetViews>
  <sheetFormatPr defaultColWidth="8.6640625" defaultRowHeight="14.4"/>
  <cols>
    <col min="1" max="2" width="3.5546875" customWidth="1"/>
    <col min="3" max="3" width="14.109375" style="2" bestFit="1" customWidth="1"/>
    <col min="4" max="4" width="10.88671875" style="25" customWidth="1"/>
    <col min="5" max="5" width="23.44140625" style="25" customWidth="1"/>
    <col min="6" max="6" width="25.109375" style="1" customWidth="1"/>
    <col min="7" max="7" width="5" style="1" bestFit="1" customWidth="1"/>
    <col min="8" max="8" width="10.109375" customWidth="1"/>
    <col min="9" max="9" width="10.77734375" style="23" customWidth="1"/>
    <col min="10" max="10" width="4" customWidth="1"/>
    <col min="11" max="11" width="14.109375" bestFit="1" customWidth="1"/>
    <col min="13" max="13" width="21.77734375" customWidth="1"/>
    <col min="14" max="14" width="24" customWidth="1"/>
    <col min="15" max="15" width="5" bestFit="1" customWidth="1"/>
    <col min="17" max="17" width="11.33203125" customWidth="1"/>
  </cols>
  <sheetData>
    <row r="1" spans="2:17" ht="18.600000000000001" customHeight="1">
      <c r="B1" s="81" t="s">
        <v>157</v>
      </c>
      <c r="C1" s="81"/>
      <c r="D1" s="81"/>
      <c r="E1" s="81"/>
      <c r="F1" s="81"/>
      <c r="G1" s="26"/>
      <c r="H1" s="82" t="s">
        <v>61</v>
      </c>
      <c r="I1" s="82"/>
      <c r="J1" s="82"/>
      <c r="K1" s="82"/>
      <c r="L1" s="82"/>
      <c r="M1" s="82"/>
      <c r="N1" s="82"/>
      <c r="O1" s="82"/>
      <c r="P1" s="82"/>
      <c r="Q1" s="82"/>
    </row>
    <row r="2" spans="2:17" ht="36" customHeight="1">
      <c r="B2" s="81"/>
      <c r="C2" s="81"/>
      <c r="D2" s="81"/>
      <c r="E2" s="81"/>
      <c r="F2" s="81"/>
      <c r="G2" s="26"/>
      <c r="H2" s="83" t="s">
        <v>152</v>
      </c>
      <c r="I2" s="84"/>
      <c r="J2" s="84"/>
      <c r="K2" s="84"/>
      <c r="L2" s="84"/>
      <c r="M2" s="84"/>
      <c r="N2" s="84"/>
      <c r="O2" s="84"/>
      <c r="P2" s="84"/>
      <c r="Q2" s="84"/>
    </row>
    <row r="3" spans="2:17" ht="18">
      <c r="B3" s="12"/>
      <c r="C3" s="85" t="s">
        <v>158</v>
      </c>
      <c r="D3" s="85"/>
      <c r="E3" s="85"/>
      <c r="F3" s="85"/>
      <c r="G3" s="85"/>
      <c r="H3" s="85"/>
      <c r="I3" s="85"/>
      <c r="J3" s="65"/>
      <c r="K3" s="85" t="s">
        <v>159</v>
      </c>
      <c r="L3" s="85"/>
      <c r="M3" s="85"/>
      <c r="N3" s="85"/>
      <c r="O3" s="85"/>
      <c r="P3" s="85"/>
      <c r="Q3" s="85"/>
    </row>
    <row r="4" spans="2:17" ht="43.2">
      <c r="B4" s="13"/>
      <c r="C4" s="14" t="s">
        <v>1</v>
      </c>
      <c r="D4" s="14" t="s">
        <v>0</v>
      </c>
      <c r="E4" s="15" t="s">
        <v>23</v>
      </c>
      <c r="F4" s="15" t="s">
        <v>24</v>
      </c>
      <c r="G4" s="15" t="s">
        <v>3</v>
      </c>
      <c r="H4" s="14" t="s">
        <v>7</v>
      </c>
      <c r="I4" s="14" t="s">
        <v>8</v>
      </c>
      <c r="J4" s="65"/>
      <c r="K4" s="14" t="s">
        <v>1</v>
      </c>
      <c r="L4" s="14" t="s">
        <v>0</v>
      </c>
      <c r="M4" s="15" t="s">
        <v>23</v>
      </c>
      <c r="N4" s="15" t="s">
        <v>24</v>
      </c>
      <c r="O4" s="15" t="s">
        <v>3</v>
      </c>
      <c r="P4" s="14" t="s">
        <v>7</v>
      </c>
      <c r="Q4" s="14" t="s">
        <v>8</v>
      </c>
    </row>
    <row r="5" spans="2:17" ht="18">
      <c r="B5" s="51" t="s">
        <v>5</v>
      </c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7" ht="97.5" customHeight="1">
      <c r="B6" s="48">
        <v>1</v>
      </c>
      <c r="C6" s="29" t="s">
        <v>130</v>
      </c>
      <c r="D6" s="28"/>
      <c r="E6" s="30" t="s">
        <v>9</v>
      </c>
      <c r="F6" s="31" t="s">
        <v>126</v>
      </c>
      <c r="G6" s="32">
        <v>3</v>
      </c>
      <c r="H6" s="70"/>
      <c r="I6" s="62">
        <f t="shared" ref="I6:I38" si="0">SUM(G6*H6)</f>
        <v>0</v>
      </c>
      <c r="J6" s="65"/>
      <c r="K6" s="29" t="s">
        <v>130</v>
      </c>
      <c r="L6" s="71"/>
      <c r="M6" s="13"/>
      <c r="N6" s="31" t="s">
        <v>126</v>
      </c>
      <c r="O6" s="32">
        <v>3</v>
      </c>
      <c r="P6" s="71"/>
      <c r="Q6" s="72">
        <f>P6*O6</f>
        <v>0</v>
      </c>
    </row>
    <row r="7" spans="2:17" ht="77.25" customHeight="1">
      <c r="B7" s="48">
        <v>2</v>
      </c>
      <c r="C7" s="29" t="s">
        <v>31</v>
      </c>
      <c r="D7" s="33"/>
      <c r="E7" s="47" t="s">
        <v>32</v>
      </c>
      <c r="F7" s="34" t="s">
        <v>33</v>
      </c>
      <c r="G7" s="32">
        <v>24</v>
      </c>
      <c r="H7" s="70"/>
      <c r="I7" s="62">
        <f t="shared" si="0"/>
        <v>0</v>
      </c>
      <c r="J7" s="65"/>
      <c r="K7" s="29" t="s">
        <v>31</v>
      </c>
      <c r="L7" s="71"/>
      <c r="M7" s="64"/>
      <c r="N7" s="34" t="s">
        <v>33</v>
      </c>
      <c r="O7" s="32">
        <v>24</v>
      </c>
      <c r="P7" s="71"/>
      <c r="Q7" s="72">
        <f t="shared" ref="Q7:Q38" si="1">P7*O7</f>
        <v>0</v>
      </c>
    </row>
    <row r="8" spans="2:17" ht="81" customHeight="1">
      <c r="B8" s="48">
        <v>3</v>
      </c>
      <c r="C8" s="35" t="s">
        <v>56</v>
      </c>
      <c r="D8" s="28"/>
      <c r="E8" s="30" t="s">
        <v>57</v>
      </c>
      <c r="F8" s="36" t="s">
        <v>140</v>
      </c>
      <c r="G8" s="32">
        <v>3</v>
      </c>
      <c r="H8" s="70"/>
      <c r="I8" s="62">
        <f t="shared" si="0"/>
        <v>0</v>
      </c>
      <c r="J8" s="65"/>
      <c r="K8" s="35" t="s">
        <v>56</v>
      </c>
      <c r="L8" s="71"/>
      <c r="M8" s="13"/>
      <c r="N8" s="36" t="s">
        <v>140</v>
      </c>
      <c r="O8" s="32">
        <v>3</v>
      </c>
      <c r="P8" s="71"/>
      <c r="Q8" s="72">
        <f t="shared" si="1"/>
        <v>0</v>
      </c>
    </row>
    <row r="9" spans="2:17" ht="81" customHeight="1">
      <c r="B9" s="48">
        <v>4</v>
      </c>
      <c r="C9" s="35" t="s">
        <v>116</v>
      </c>
      <c r="D9" s="28"/>
      <c r="E9" s="30" t="s">
        <v>99</v>
      </c>
      <c r="F9" s="36" t="s">
        <v>150</v>
      </c>
      <c r="G9" s="32">
        <v>3</v>
      </c>
      <c r="H9" s="70"/>
      <c r="I9" s="62">
        <f t="shared" si="0"/>
        <v>0</v>
      </c>
      <c r="J9" s="65"/>
      <c r="K9" s="35" t="s">
        <v>116</v>
      </c>
      <c r="L9" s="71"/>
      <c r="M9" s="13"/>
      <c r="N9" s="36" t="s">
        <v>150</v>
      </c>
      <c r="O9" s="32">
        <v>3</v>
      </c>
      <c r="P9" s="71"/>
      <c r="Q9" s="72">
        <f t="shared" si="1"/>
        <v>0</v>
      </c>
    </row>
    <row r="10" spans="2:17" ht="81" customHeight="1">
      <c r="B10" s="48">
        <v>5</v>
      </c>
      <c r="C10" s="56" t="s">
        <v>141</v>
      </c>
      <c r="D10" s="33"/>
      <c r="E10" s="47" t="s">
        <v>17</v>
      </c>
      <c r="F10" s="55" t="s">
        <v>142</v>
      </c>
      <c r="G10" s="32">
        <v>1</v>
      </c>
      <c r="H10" s="70"/>
      <c r="I10" s="62">
        <f t="shared" si="0"/>
        <v>0</v>
      </c>
      <c r="J10" s="65"/>
      <c r="K10" s="56" t="s">
        <v>141</v>
      </c>
      <c r="L10" s="71"/>
      <c r="M10" s="13"/>
      <c r="N10" s="55" t="s">
        <v>142</v>
      </c>
      <c r="O10" s="32">
        <v>1</v>
      </c>
      <c r="P10" s="71"/>
      <c r="Q10" s="72">
        <f t="shared" si="1"/>
        <v>0</v>
      </c>
    </row>
    <row r="11" spans="2:17" ht="81" customHeight="1">
      <c r="B11" s="48">
        <v>6</v>
      </c>
      <c r="C11" s="38" t="s">
        <v>106</v>
      </c>
      <c r="D11" s="28"/>
      <c r="E11" s="39" t="s">
        <v>101</v>
      </c>
      <c r="F11" s="36" t="s">
        <v>115</v>
      </c>
      <c r="G11" s="57">
        <v>61</v>
      </c>
      <c r="H11" s="70"/>
      <c r="I11" s="62">
        <f t="shared" si="0"/>
        <v>0</v>
      </c>
      <c r="J11" s="65"/>
      <c r="K11" s="38" t="s">
        <v>106</v>
      </c>
      <c r="L11" s="71"/>
      <c r="M11" s="13"/>
      <c r="N11" s="36" t="s">
        <v>115</v>
      </c>
      <c r="O11" s="57">
        <v>61</v>
      </c>
      <c r="P11" s="71"/>
      <c r="Q11" s="72">
        <f t="shared" si="1"/>
        <v>0</v>
      </c>
    </row>
    <row r="12" spans="2:17" ht="81" customHeight="1">
      <c r="B12" s="48">
        <v>7</v>
      </c>
      <c r="C12" s="29" t="s">
        <v>58</v>
      </c>
      <c r="D12" s="40"/>
      <c r="E12" s="49" t="s">
        <v>102</v>
      </c>
      <c r="F12" s="41" t="s">
        <v>103</v>
      </c>
      <c r="G12" s="32">
        <v>26</v>
      </c>
      <c r="H12" s="70"/>
      <c r="I12" s="62">
        <f t="shared" si="0"/>
        <v>0</v>
      </c>
      <c r="J12" s="65"/>
      <c r="K12" s="29" t="s">
        <v>58</v>
      </c>
      <c r="L12" s="71"/>
      <c r="M12" s="13"/>
      <c r="N12" s="41" t="s">
        <v>103</v>
      </c>
      <c r="O12" s="32">
        <v>26</v>
      </c>
      <c r="P12" s="71"/>
      <c r="Q12" s="72">
        <f t="shared" si="1"/>
        <v>0</v>
      </c>
    </row>
    <row r="13" spans="2:17" ht="81" customHeight="1">
      <c r="B13" s="48">
        <v>8</v>
      </c>
      <c r="C13" s="38" t="s">
        <v>131</v>
      </c>
      <c r="D13" s="28"/>
      <c r="E13" s="30" t="s">
        <v>110</v>
      </c>
      <c r="F13" s="31" t="s">
        <v>111</v>
      </c>
      <c r="G13" s="32">
        <v>12</v>
      </c>
      <c r="H13" s="70"/>
      <c r="I13" s="62">
        <f t="shared" si="0"/>
        <v>0</v>
      </c>
      <c r="J13" s="65"/>
      <c r="K13" s="38" t="s">
        <v>131</v>
      </c>
      <c r="L13" s="71"/>
      <c r="M13" s="13"/>
      <c r="N13" s="31" t="s">
        <v>111</v>
      </c>
      <c r="O13" s="32">
        <v>12</v>
      </c>
      <c r="P13" s="71"/>
      <c r="Q13" s="72">
        <f t="shared" si="1"/>
        <v>0</v>
      </c>
    </row>
    <row r="14" spans="2:17" ht="81" customHeight="1">
      <c r="B14" s="48">
        <v>9</v>
      </c>
      <c r="C14" s="29" t="s">
        <v>113</v>
      </c>
      <c r="D14" s="28"/>
      <c r="E14" s="30" t="s">
        <v>112</v>
      </c>
      <c r="F14" s="31" t="s">
        <v>114</v>
      </c>
      <c r="G14" s="32">
        <v>24</v>
      </c>
      <c r="H14" s="70"/>
      <c r="I14" s="62">
        <f t="shared" si="0"/>
        <v>0</v>
      </c>
      <c r="J14" s="65"/>
      <c r="K14" s="29" t="s">
        <v>113</v>
      </c>
      <c r="L14" s="71"/>
      <c r="M14" s="13"/>
      <c r="N14" s="31" t="s">
        <v>114</v>
      </c>
      <c r="O14" s="32">
        <v>24</v>
      </c>
      <c r="P14" s="71"/>
      <c r="Q14" s="72">
        <f t="shared" si="1"/>
        <v>0</v>
      </c>
    </row>
    <row r="15" spans="2:17" ht="103.5" customHeight="1">
      <c r="B15" s="48">
        <v>10</v>
      </c>
      <c r="C15" s="29" t="s">
        <v>132</v>
      </c>
      <c r="D15" s="28"/>
      <c r="E15" s="30" t="s">
        <v>15</v>
      </c>
      <c r="F15" s="31" t="s">
        <v>16</v>
      </c>
      <c r="G15" s="32">
        <v>11</v>
      </c>
      <c r="H15" s="70"/>
      <c r="I15" s="62">
        <f t="shared" si="0"/>
        <v>0</v>
      </c>
      <c r="J15" s="65"/>
      <c r="K15" s="29" t="s">
        <v>132</v>
      </c>
      <c r="L15" s="71"/>
      <c r="M15" s="13"/>
      <c r="N15" s="31" t="s">
        <v>16</v>
      </c>
      <c r="O15" s="32">
        <v>11</v>
      </c>
      <c r="P15" s="71"/>
      <c r="Q15" s="72">
        <f t="shared" si="1"/>
        <v>0</v>
      </c>
    </row>
    <row r="16" spans="2:17" ht="103.5" customHeight="1">
      <c r="B16" s="48">
        <v>11</v>
      </c>
      <c r="C16" s="38" t="s">
        <v>133</v>
      </c>
      <c r="D16" s="28"/>
      <c r="E16" s="39" t="s">
        <v>13</v>
      </c>
      <c r="F16" s="31" t="s">
        <v>14</v>
      </c>
      <c r="G16" s="32">
        <v>1</v>
      </c>
      <c r="H16" s="70"/>
      <c r="I16" s="62">
        <f t="shared" si="0"/>
        <v>0</v>
      </c>
      <c r="J16" s="65"/>
      <c r="K16" s="38" t="s">
        <v>133</v>
      </c>
      <c r="L16" s="71"/>
      <c r="M16" s="13"/>
      <c r="N16" s="31" t="s">
        <v>14</v>
      </c>
      <c r="O16" s="32">
        <v>1</v>
      </c>
      <c r="P16" s="71"/>
      <c r="Q16" s="72">
        <f t="shared" si="1"/>
        <v>0</v>
      </c>
    </row>
    <row r="17" spans="2:17" ht="81" customHeight="1">
      <c r="B17" s="48">
        <v>12</v>
      </c>
      <c r="C17" s="29" t="s">
        <v>116</v>
      </c>
      <c r="D17" s="28"/>
      <c r="E17" s="30" t="s">
        <v>10</v>
      </c>
      <c r="F17" s="42" t="s">
        <v>11</v>
      </c>
      <c r="G17" s="57">
        <v>96</v>
      </c>
      <c r="H17" s="70"/>
      <c r="I17" s="62">
        <f t="shared" si="0"/>
        <v>0</v>
      </c>
      <c r="J17" s="65"/>
      <c r="K17" s="29" t="s">
        <v>116</v>
      </c>
      <c r="L17" s="71"/>
      <c r="M17" s="13"/>
      <c r="N17" s="42" t="s">
        <v>11</v>
      </c>
      <c r="O17" s="57">
        <v>96</v>
      </c>
      <c r="P17" s="71"/>
      <c r="Q17" s="72">
        <f t="shared" si="1"/>
        <v>0</v>
      </c>
    </row>
    <row r="18" spans="2:17" ht="81" customHeight="1">
      <c r="B18" s="48">
        <v>13</v>
      </c>
      <c r="C18" s="29" t="s">
        <v>116</v>
      </c>
      <c r="D18" s="40"/>
      <c r="E18" s="30" t="s">
        <v>119</v>
      </c>
      <c r="F18" s="42" t="s">
        <v>120</v>
      </c>
      <c r="G18" s="32">
        <v>12</v>
      </c>
      <c r="H18" s="70"/>
      <c r="I18" s="62">
        <f t="shared" si="0"/>
        <v>0</v>
      </c>
      <c r="J18" s="65"/>
      <c r="K18" s="29" t="s">
        <v>116</v>
      </c>
      <c r="L18" s="71"/>
      <c r="M18" s="13"/>
      <c r="N18" s="42" t="s">
        <v>120</v>
      </c>
      <c r="O18" s="32">
        <v>12</v>
      </c>
      <c r="P18" s="71"/>
      <c r="Q18" s="72">
        <f t="shared" si="1"/>
        <v>0</v>
      </c>
    </row>
    <row r="19" spans="2:17" ht="81" customHeight="1">
      <c r="B19" s="48">
        <v>14</v>
      </c>
      <c r="C19" s="29" t="s">
        <v>116</v>
      </c>
      <c r="D19" s="28"/>
      <c r="E19" s="30" t="s">
        <v>117</v>
      </c>
      <c r="F19" s="42" t="s">
        <v>118</v>
      </c>
      <c r="G19" s="32">
        <v>12</v>
      </c>
      <c r="H19" s="70"/>
      <c r="I19" s="62">
        <f t="shared" si="0"/>
        <v>0</v>
      </c>
      <c r="J19" s="65"/>
      <c r="K19" s="29" t="s">
        <v>116</v>
      </c>
      <c r="L19" s="71"/>
      <c r="M19" s="13"/>
      <c r="N19" s="42" t="s">
        <v>118</v>
      </c>
      <c r="O19" s="32">
        <v>12</v>
      </c>
      <c r="P19" s="71"/>
      <c r="Q19" s="72">
        <f t="shared" si="1"/>
        <v>0</v>
      </c>
    </row>
    <row r="20" spans="2:17" ht="81" customHeight="1">
      <c r="B20" s="48">
        <v>15</v>
      </c>
      <c r="C20" s="29" t="s">
        <v>122</v>
      </c>
      <c r="D20" s="28"/>
      <c r="E20" s="30" t="s">
        <v>121</v>
      </c>
      <c r="F20" s="42" t="s">
        <v>123</v>
      </c>
      <c r="G20" s="32">
        <v>12</v>
      </c>
      <c r="H20" s="70"/>
      <c r="I20" s="62">
        <f t="shared" si="0"/>
        <v>0</v>
      </c>
      <c r="J20" s="65"/>
      <c r="K20" s="29" t="s">
        <v>122</v>
      </c>
      <c r="L20" s="71"/>
      <c r="M20" s="13"/>
      <c r="N20" s="42" t="s">
        <v>123</v>
      </c>
      <c r="O20" s="32">
        <v>12</v>
      </c>
      <c r="P20" s="71"/>
      <c r="Q20" s="72">
        <f t="shared" si="1"/>
        <v>0</v>
      </c>
    </row>
    <row r="21" spans="2:17" ht="81" customHeight="1">
      <c r="B21" s="48">
        <v>16</v>
      </c>
      <c r="C21" s="29" t="s">
        <v>116</v>
      </c>
      <c r="D21" s="28"/>
      <c r="E21" s="30" t="s">
        <v>18</v>
      </c>
      <c r="F21" s="42" t="s">
        <v>12</v>
      </c>
      <c r="G21" s="32">
        <v>26</v>
      </c>
      <c r="H21" s="70"/>
      <c r="I21" s="62">
        <f t="shared" si="0"/>
        <v>0</v>
      </c>
      <c r="J21" s="65"/>
      <c r="K21" s="29" t="s">
        <v>116</v>
      </c>
      <c r="L21" s="71"/>
      <c r="M21" s="13"/>
      <c r="N21" s="42" t="s">
        <v>12</v>
      </c>
      <c r="O21" s="32">
        <v>26</v>
      </c>
      <c r="P21" s="71"/>
      <c r="Q21" s="72">
        <f t="shared" si="1"/>
        <v>0</v>
      </c>
    </row>
    <row r="22" spans="2:17" ht="81" customHeight="1">
      <c r="B22" s="48">
        <v>17</v>
      </c>
      <c r="C22" s="29" t="s">
        <v>116</v>
      </c>
      <c r="D22" s="28"/>
      <c r="E22" s="30" t="s">
        <v>19</v>
      </c>
      <c r="F22" s="42" t="s">
        <v>20</v>
      </c>
      <c r="G22" s="32">
        <v>1</v>
      </c>
      <c r="H22" s="70"/>
      <c r="I22" s="62">
        <f t="shared" si="0"/>
        <v>0</v>
      </c>
      <c r="J22" s="65"/>
      <c r="K22" s="29" t="s">
        <v>116</v>
      </c>
      <c r="L22" s="71"/>
      <c r="M22" s="13"/>
      <c r="N22" s="42" t="s">
        <v>20</v>
      </c>
      <c r="O22" s="32">
        <v>1</v>
      </c>
      <c r="P22" s="71"/>
      <c r="Q22" s="72">
        <f t="shared" si="1"/>
        <v>0</v>
      </c>
    </row>
    <row r="23" spans="2:17" ht="102" customHeight="1">
      <c r="B23" s="48">
        <v>18</v>
      </c>
      <c r="C23" s="29" t="s">
        <v>2</v>
      </c>
      <c r="D23" s="40"/>
      <c r="E23" s="30" t="s">
        <v>25</v>
      </c>
      <c r="F23" s="31" t="s">
        <v>127</v>
      </c>
      <c r="G23" s="32">
        <v>6</v>
      </c>
      <c r="H23" s="70"/>
      <c r="I23" s="62">
        <f t="shared" si="0"/>
        <v>0</v>
      </c>
      <c r="J23" s="65"/>
      <c r="K23" s="29" t="s">
        <v>2</v>
      </c>
      <c r="L23" s="71"/>
      <c r="M23" s="13"/>
      <c r="N23" s="31" t="s">
        <v>127</v>
      </c>
      <c r="O23" s="32">
        <v>6</v>
      </c>
      <c r="P23" s="71"/>
      <c r="Q23" s="72">
        <f t="shared" si="1"/>
        <v>0</v>
      </c>
    </row>
    <row r="24" spans="2:17" ht="102" customHeight="1">
      <c r="B24" s="48">
        <v>19</v>
      </c>
      <c r="C24" s="29" t="s">
        <v>2</v>
      </c>
      <c r="D24" s="40"/>
      <c r="E24" s="30" t="s">
        <v>128</v>
      </c>
      <c r="F24" s="31" t="s">
        <v>129</v>
      </c>
      <c r="G24" s="32">
        <v>4</v>
      </c>
      <c r="H24" s="70"/>
      <c r="I24" s="62">
        <f t="shared" si="0"/>
        <v>0</v>
      </c>
      <c r="J24" s="65"/>
      <c r="K24" s="29" t="s">
        <v>2</v>
      </c>
      <c r="L24" s="71"/>
      <c r="M24" s="13"/>
      <c r="N24" s="31" t="s">
        <v>129</v>
      </c>
      <c r="O24" s="32">
        <v>4</v>
      </c>
      <c r="P24" s="71"/>
      <c r="Q24" s="72">
        <f t="shared" si="1"/>
        <v>0</v>
      </c>
    </row>
    <row r="25" spans="2:17" ht="81" customHeight="1">
      <c r="B25" s="48">
        <v>20</v>
      </c>
      <c r="C25" s="29" t="s">
        <v>2</v>
      </c>
      <c r="D25" s="40"/>
      <c r="E25" s="50" t="s">
        <v>27</v>
      </c>
      <c r="F25" s="43" t="s">
        <v>26</v>
      </c>
      <c r="G25" s="32">
        <v>2</v>
      </c>
      <c r="H25" s="70"/>
      <c r="I25" s="62">
        <f t="shared" si="0"/>
        <v>0</v>
      </c>
      <c r="J25" s="65"/>
      <c r="K25" s="29" t="s">
        <v>2</v>
      </c>
      <c r="L25" s="71"/>
      <c r="M25" s="13"/>
      <c r="N25" s="43" t="s">
        <v>26</v>
      </c>
      <c r="O25" s="32">
        <v>2</v>
      </c>
      <c r="P25" s="71"/>
      <c r="Q25" s="72">
        <f t="shared" si="1"/>
        <v>0</v>
      </c>
    </row>
    <row r="26" spans="2:17" ht="66.75" customHeight="1">
      <c r="B26" s="48">
        <v>21</v>
      </c>
      <c r="C26" s="29" t="s">
        <v>28</v>
      </c>
      <c r="D26" s="33"/>
      <c r="E26" s="47" t="s">
        <v>29</v>
      </c>
      <c r="F26" s="44" t="s">
        <v>30</v>
      </c>
      <c r="G26" s="32">
        <v>20</v>
      </c>
      <c r="H26" s="70"/>
      <c r="I26" s="62">
        <f t="shared" si="0"/>
        <v>0</v>
      </c>
      <c r="J26" s="65"/>
      <c r="K26" s="29" t="s">
        <v>28</v>
      </c>
      <c r="L26" s="71"/>
      <c r="M26" s="13"/>
      <c r="N26" s="44" t="s">
        <v>30</v>
      </c>
      <c r="O26" s="32">
        <v>20</v>
      </c>
      <c r="P26" s="71"/>
      <c r="Q26" s="72">
        <f t="shared" si="1"/>
        <v>0</v>
      </c>
    </row>
    <row r="27" spans="2:17" ht="61.5" customHeight="1">
      <c r="B27" s="48">
        <v>22</v>
      </c>
      <c r="C27" s="29" t="s">
        <v>28</v>
      </c>
      <c r="D27" s="33"/>
      <c r="E27" s="47" t="s">
        <v>34</v>
      </c>
      <c r="F27" s="45" t="s">
        <v>35</v>
      </c>
      <c r="G27" s="32">
        <v>20</v>
      </c>
      <c r="H27" s="70"/>
      <c r="I27" s="62">
        <f t="shared" si="0"/>
        <v>0</v>
      </c>
      <c r="J27" s="65"/>
      <c r="K27" s="29" t="s">
        <v>28</v>
      </c>
      <c r="L27" s="71"/>
      <c r="M27" s="13"/>
      <c r="N27" s="45" t="s">
        <v>35</v>
      </c>
      <c r="O27" s="32">
        <v>20</v>
      </c>
      <c r="P27" s="71"/>
      <c r="Q27" s="72">
        <f t="shared" si="1"/>
        <v>0</v>
      </c>
    </row>
    <row r="28" spans="2:17" ht="71.25" customHeight="1">
      <c r="B28" s="48">
        <v>23</v>
      </c>
      <c r="C28" s="29" t="s">
        <v>37</v>
      </c>
      <c r="D28" s="33"/>
      <c r="E28" s="47" t="s">
        <v>36</v>
      </c>
      <c r="F28" s="44" t="s">
        <v>38</v>
      </c>
      <c r="G28" s="32">
        <v>1</v>
      </c>
      <c r="H28" s="70"/>
      <c r="I28" s="62">
        <f t="shared" si="0"/>
        <v>0</v>
      </c>
      <c r="J28" s="65"/>
      <c r="K28" s="29" t="s">
        <v>37</v>
      </c>
      <c r="L28" s="71"/>
      <c r="M28" s="13"/>
      <c r="N28" s="44" t="s">
        <v>38</v>
      </c>
      <c r="O28" s="32">
        <v>1</v>
      </c>
      <c r="P28" s="71"/>
      <c r="Q28" s="72">
        <f t="shared" si="1"/>
        <v>0</v>
      </c>
    </row>
    <row r="29" spans="2:17" ht="60" customHeight="1">
      <c r="B29" s="48">
        <v>24</v>
      </c>
      <c r="C29" s="29" t="s">
        <v>37</v>
      </c>
      <c r="D29" s="33"/>
      <c r="E29" s="47" t="s">
        <v>39</v>
      </c>
      <c r="F29" s="46" t="s">
        <v>40</v>
      </c>
      <c r="G29" s="32">
        <v>8</v>
      </c>
      <c r="H29" s="70"/>
      <c r="I29" s="62">
        <f t="shared" si="0"/>
        <v>0</v>
      </c>
      <c r="J29" s="65"/>
      <c r="K29" s="29" t="s">
        <v>37</v>
      </c>
      <c r="L29" s="71"/>
      <c r="M29" s="13"/>
      <c r="N29" s="46" t="s">
        <v>40</v>
      </c>
      <c r="O29" s="32">
        <v>8</v>
      </c>
      <c r="P29" s="71"/>
      <c r="Q29" s="72">
        <f t="shared" si="1"/>
        <v>0</v>
      </c>
    </row>
    <row r="30" spans="2:17" ht="60" customHeight="1">
      <c r="B30" s="48">
        <v>25</v>
      </c>
      <c r="C30" s="38" t="s">
        <v>42</v>
      </c>
      <c r="D30" s="33"/>
      <c r="E30" s="47" t="s">
        <v>41</v>
      </c>
      <c r="F30" s="44" t="s">
        <v>43</v>
      </c>
      <c r="G30" s="32">
        <v>8</v>
      </c>
      <c r="H30" s="70"/>
      <c r="I30" s="62">
        <f t="shared" si="0"/>
        <v>0</v>
      </c>
      <c r="J30" s="65"/>
      <c r="K30" s="38" t="s">
        <v>42</v>
      </c>
      <c r="L30" s="71"/>
      <c r="M30" s="13"/>
      <c r="N30" s="44" t="s">
        <v>43</v>
      </c>
      <c r="O30" s="32">
        <v>8</v>
      </c>
      <c r="P30" s="71"/>
      <c r="Q30" s="72">
        <f t="shared" si="1"/>
        <v>0</v>
      </c>
    </row>
    <row r="31" spans="2:17" ht="60" customHeight="1">
      <c r="B31" s="48">
        <v>26</v>
      </c>
      <c r="C31" s="29" t="s">
        <v>46</v>
      </c>
      <c r="D31" s="33"/>
      <c r="E31" s="47" t="s">
        <v>44</v>
      </c>
      <c r="F31" s="37" t="s">
        <v>45</v>
      </c>
      <c r="G31" s="32">
        <v>10</v>
      </c>
      <c r="H31" s="70"/>
      <c r="I31" s="62">
        <f t="shared" si="0"/>
        <v>0</v>
      </c>
      <c r="J31" s="65"/>
      <c r="K31" s="29" t="s">
        <v>46</v>
      </c>
      <c r="L31" s="71"/>
      <c r="M31" s="13"/>
      <c r="N31" s="37" t="s">
        <v>45</v>
      </c>
      <c r="O31" s="32">
        <v>10</v>
      </c>
      <c r="P31" s="71"/>
      <c r="Q31" s="72">
        <f t="shared" si="1"/>
        <v>0</v>
      </c>
    </row>
    <row r="32" spans="2:17" ht="60" customHeight="1">
      <c r="B32" s="48">
        <v>27</v>
      </c>
      <c r="C32" s="29" t="s">
        <v>28</v>
      </c>
      <c r="D32" s="33"/>
      <c r="E32" s="47" t="s">
        <v>124</v>
      </c>
      <c r="F32" s="44" t="s">
        <v>125</v>
      </c>
      <c r="G32" s="32">
        <v>3</v>
      </c>
      <c r="H32" s="70"/>
      <c r="I32" s="62">
        <f t="shared" si="0"/>
        <v>0</v>
      </c>
      <c r="J32" s="65"/>
      <c r="K32" s="29" t="s">
        <v>28</v>
      </c>
      <c r="L32" s="71"/>
      <c r="M32" s="13"/>
      <c r="N32" s="44" t="s">
        <v>125</v>
      </c>
      <c r="O32" s="32">
        <v>3</v>
      </c>
      <c r="P32" s="71"/>
      <c r="Q32" s="72">
        <f t="shared" si="1"/>
        <v>0</v>
      </c>
    </row>
    <row r="33" spans="2:17" ht="49.5" customHeight="1">
      <c r="B33" s="48">
        <v>28</v>
      </c>
      <c r="C33" s="29" t="s">
        <v>47</v>
      </c>
      <c r="D33" s="33"/>
      <c r="E33" s="47" t="s">
        <v>48</v>
      </c>
      <c r="F33" s="37"/>
      <c r="G33" s="32">
        <v>1</v>
      </c>
      <c r="H33" s="70"/>
      <c r="I33" s="62">
        <f t="shared" si="0"/>
        <v>0</v>
      </c>
      <c r="J33" s="65"/>
      <c r="K33" s="29" t="s">
        <v>47</v>
      </c>
      <c r="L33" s="71"/>
      <c r="M33" s="13"/>
      <c r="N33" s="37"/>
      <c r="O33" s="32">
        <v>1</v>
      </c>
      <c r="P33" s="71"/>
      <c r="Q33" s="72">
        <f t="shared" si="1"/>
        <v>0</v>
      </c>
    </row>
    <row r="34" spans="2:17" ht="49.5" customHeight="1">
      <c r="B34" s="48">
        <v>29</v>
      </c>
      <c r="C34" s="29" t="s">
        <v>49</v>
      </c>
      <c r="D34" s="33"/>
      <c r="E34" s="47" t="s">
        <v>52</v>
      </c>
      <c r="F34" s="37"/>
      <c r="G34" s="32">
        <v>900</v>
      </c>
      <c r="H34" s="70"/>
      <c r="I34" s="62">
        <f t="shared" si="0"/>
        <v>0</v>
      </c>
      <c r="J34" s="65"/>
      <c r="K34" s="29" t="s">
        <v>49</v>
      </c>
      <c r="L34" s="71"/>
      <c r="M34" s="13"/>
      <c r="N34" s="37"/>
      <c r="O34" s="32">
        <v>900</v>
      </c>
      <c r="P34" s="71"/>
      <c r="Q34" s="72">
        <f t="shared" si="1"/>
        <v>0</v>
      </c>
    </row>
    <row r="35" spans="2:17" ht="49.5" customHeight="1">
      <c r="B35" s="48">
        <v>30</v>
      </c>
      <c r="C35" s="29" t="s">
        <v>49</v>
      </c>
      <c r="D35" s="33"/>
      <c r="E35" s="47" t="s">
        <v>51</v>
      </c>
      <c r="F35" s="37"/>
      <c r="G35" s="32">
        <v>8260</v>
      </c>
      <c r="H35" s="70"/>
      <c r="I35" s="62">
        <f t="shared" si="0"/>
        <v>0</v>
      </c>
      <c r="J35" s="65"/>
      <c r="K35" s="29" t="s">
        <v>49</v>
      </c>
      <c r="L35" s="71"/>
      <c r="M35" s="13"/>
      <c r="N35" s="37"/>
      <c r="O35" s="32">
        <v>8260</v>
      </c>
      <c r="P35" s="71"/>
      <c r="Q35" s="72">
        <f t="shared" si="1"/>
        <v>0</v>
      </c>
    </row>
    <row r="36" spans="2:17" ht="49.5" customHeight="1">
      <c r="B36" s="48">
        <v>31</v>
      </c>
      <c r="C36" s="29" t="s">
        <v>49</v>
      </c>
      <c r="D36" s="33"/>
      <c r="E36" s="47" t="s">
        <v>50</v>
      </c>
      <c r="F36" s="37"/>
      <c r="G36" s="32">
        <v>1340</v>
      </c>
      <c r="H36" s="70"/>
      <c r="I36" s="62">
        <f t="shared" si="0"/>
        <v>0</v>
      </c>
      <c r="J36" s="65"/>
      <c r="K36" s="29" t="s">
        <v>49</v>
      </c>
      <c r="L36" s="71"/>
      <c r="M36" s="13"/>
      <c r="N36" s="37"/>
      <c r="O36" s="32">
        <v>1340</v>
      </c>
      <c r="P36" s="71"/>
      <c r="Q36" s="72">
        <f t="shared" si="1"/>
        <v>0</v>
      </c>
    </row>
    <row r="37" spans="2:17" ht="50.25" customHeight="1">
      <c r="B37" s="48">
        <v>32</v>
      </c>
      <c r="C37" s="29" t="s">
        <v>49</v>
      </c>
      <c r="D37" s="33"/>
      <c r="E37" s="47" t="s">
        <v>53</v>
      </c>
      <c r="F37" s="37"/>
      <c r="G37" s="32">
        <v>1</v>
      </c>
      <c r="H37" s="70"/>
      <c r="I37" s="62">
        <f t="shared" si="0"/>
        <v>0</v>
      </c>
      <c r="J37" s="65"/>
      <c r="K37" s="29" t="s">
        <v>49</v>
      </c>
      <c r="L37" s="71"/>
      <c r="M37" s="47" t="s">
        <v>53</v>
      </c>
      <c r="N37" s="37"/>
      <c r="O37" s="32">
        <v>1</v>
      </c>
      <c r="P37" s="71"/>
      <c r="Q37" s="72">
        <f t="shared" si="1"/>
        <v>0</v>
      </c>
    </row>
    <row r="38" spans="2:17" ht="109.5" customHeight="1">
      <c r="B38" s="48">
        <v>33</v>
      </c>
      <c r="C38" s="29" t="s">
        <v>54</v>
      </c>
      <c r="D38" s="33"/>
      <c r="E38" s="46" t="s">
        <v>55</v>
      </c>
      <c r="F38" s="37"/>
      <c r="G38" s="32">
        <v>1</v>
      </c>
      <c r="H38" s="70"/>
      <c r="I38" s="62">
        <f t="shared" si="0"/>
        <v>0</v>
      </c>
      <c r="J38" s="65"/>
      <c r="K38" s="29" t="s">
        <v>54</v>
      </c>
      <c r="L38" s="71"/>
      <c r="M38" s="46" t="s">
        <v>55</v>
      </c>
      <c r="N38" s="37"/>
      <c r="O38" s="32">
        <v>1</v>
      </c>
      <c r="P38" s="71"/>
      <c r="Q38" s="72">
        <f t="shared" si="1"/>
        <v>0</v>
      </c>
    </row>
    <row r="39" spans="2:17">
      <c r="B39" s="3" t="s">
        <v>6</v>
      </c>
      <c r="C39" s="88" t="s">
        <v>4</v>
      </c>
      <c r="D39" s="88"/>
      <c r="E39" s="88"/>
      <c r="F39" s="88"/>
      <c r="G39" s="88"/>
      <c r="H39" s="88"/>
      <c r="I39" s="67">
        <f>SUM(I6:I38)</f>
        <v>0</v>
      </c>
      <c r="J39" s="65"/>
      <c r="K39" s="88"/>
      <c r="L39" s="88"/>
      <c r="M39" s="88"/>
      <c r="N39" s="88"/>
      <c r="O39" s="88"/>
      <c r="P39" s="88"/>
      <c r="Q39" s="67">
        <f>SUM(Q6:Q38)</f>
        <v>0</v>
      </c>
    </row>
    <row r="40" spans="2:17" ht="29.25" customHeight="1">
      <c r="B40" s="77" t="s">
        <v>139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</row>
    <row r="42" spans="2:17" ht="15.6">
      <c r="C42" s="76" t="s">
        <v>154</v>
      </c>
      <c r="D42" s="76"/>
      <c r="E42" s="76"/>
      <c r="F42" s="76"/>
      <c r="G42" s="76"/>
      <c r="H42" s="76"/>
      <c r="I42" s="73"/>
      <c r="K42" s="76" t="s">
        <v>154</v>
      </c>
      <c r="L42" s="76"/>
      <c r="M42" s="76"/>
      <c r="N42" s="76"/>
      <c r="O42" s="76"/>
      <c r="P42" s="76"/>
      <c r="Q42" s="73"/>
    </row>
    <row r="43" spans="2:17" ht="15.6">
      <c r="C43" s="78" t="s">
        <v>155</v>
      </c>
      <c r="D43" s="79"/>
      <c r="E43" s="79"/>
      <c r="F43" s="79"/>
      <c r="G43" s="79"/>
      <c r="H43" s="80"/>
      <c r="I43" s="73"/>
      <c r="K43" s="78" t="s">
        <v>155</v>
      </c>
      <c r="L43" s="79"/>
      <c r="M43" s="79"/>
      <c r="N43" s="79"/>
      <c r="O43" s="79"/>
      <c r="P43" s="80"/>
      <c r="Q43" s="73"/>
    </row>
    <row r="44" spans="2:17" ht="15.6">
      <c r="C44" s="76" t="s">
        <v>156</v>
      </c>
      <c r="D44" s="76"/>
      <c r="E44" s="76"/>
      <c r="F44" s="76"/>
      <c r="G44" s="76"/>
      <c r="H44" s="76"/>
      <c r="I44" s="73"/>
      <c r="K44" s="76" t="s">
        <v>156</v>
      </c>
      <c r="L44" s="76"/>
      <c r="M44" s="76"/>
      <c r="N44" s="76"/>
      <c r="O44" s="76"/>
      <c r="P44" s="76"/>
      <c r="Q44" s="73"/>
    </row>
    <row r="45" spans="2:17" ht="15.6">
      <c r="C45" s="76" t="s">
        <v>59</v>
      </c>
      <c r="D45" s="76"/>
      <c r="E45" s="76"/>
      <c r="F45" s="76"/>
      <c r="G45" s="76"/>
      <c r="H45" s="76"/>
      <c r="I45" s="73"/>
      <c r="K45" s="76" t="s">
        <v>59</v>
      </c>
      <c r="L45" s="76"/>
      <c r="M45" s="76"/>
      <c r="N45" s="76"/>
      <c r="O45" s="76"/>
      <c r="P45" s="76"/>
      <c r="Q45" s="73"/>
    </row>
    <row r="46" spans="2:17" ht="15.6">
      <c r="C46" s="76" t="s">
        <v>60</v>
      </c>
      <c r="D46" s="76"/>
      <c r="E46" s="76"/>
      <c r="F46" s="76"/>
      <c r="G46" s="76"/>
      <c r="H46" s="76"/>
      <c r="I46" s="73"/>
      <c r="K46" s="76" t="s">
        <v>60</v>
      </c>
      <c r="L46" s="76"/>
      <c r="M46" s="76"/>
      <c r="N46" s="76"/>
      <c r="O46" s="76"/>
      <c r="P46" s="76"/>
      <c r="Q46" s="73"/>
    </row>
    <row r="47" spans="2:17" ht="15.6">
      <c r="C47" s="76" t="s">
        <v>153</v>
      </c>
      <c r="D47" s="76"/>
      <c r="E47" s="76"/>
      <c r="F47" s="76"/>
      <c r="G47" s="76"/>
      <c r="H47" s="76"/>
      <c r="I47" s="74"/>
      <c r="K47" s="76" t="s">
        <v>153</v>
      </c>
      <c r="L47" s="76"/>
      <c r="M47" s="76"/>
      <c r="N47" s="76"/>
      <c r="O47" s="76"/>
      <c r="P47" s="76"/>
      <c r="Q47" s="74"/>
    </row>
    <row r="48" spans="2:17" ht="15.6">
      <c r="C48" s="76" t="s">
        <v>160</v>
      </c>
      <c r="D48" s="76"/>
      <c r="E48" s="76"/>
      <c r="F48" s="76"/>
      <c r="G48" s="76"/>
      <c r="H48" s="76"/>
      <c r="I48" s="74"/>
      <c r="K48" s="76" t="s">
        <v>160</v>
      </c>
      <c r="L48" s="76"/>
      <c r="M48" s="76"/>
      <c r="N48" s="76"/>
      <c r="O48" s="76"/>
      <c r="P48" s="76"/>
      <c r="Q48" s="74"/>
    </row>
    <row r="49" spans="3:17" ht="15.6">
      <c r="C49" s="76" t="s">
        <v>161</v>
      </c>
      <c r="D49" s="76"/>
      <c r="E49" s="76"/>
      <c r="F49" s="76"/>
      <c r="G49" s="76"/>
      <c r="H49" s="76"/>
      <c r="I49" s="74"/>
      <c r="K49" s="76" t="s">
        <v>161</v>
      </c>
      <c r="L49" s="76"/>
      <c r="M49" s="76"/>
      <c r="N49" s="76"/>
      <c r="O49" s="76"/>
      <c r="P49" s="76"/>
      <c r="Q49" s="74"/>
    </row>
    <row r="50" spans="3:17" ht="15.6">
      <c r="C50" s="76" t="s">
        <v>162</v>
      </c>
      <c r="D50" s="76"/>
      <c r="E50" s="76"/>
      <c r="F50" s="76"/>
      <c r="G50" s="76"/>
      <c r="H50" s="76"/>
      <c r="I50" s="74"/>
      <c r="K50" s="76" t="s">
        <v>162</v>
      </c>
      <c r="L50" s="76"/>
      <c r="M50" s="76"/>
      <c r="N50" s="76"/>
      <c r="O50" s="76"/>
      <c r="P50" s="76"/>
      <c r="Q50" s="74"/>
    </row>
    <row r="51" spans="3:17" ht="15.6">
      <c r="C51" s="76" t="s">
        <v>163</v>
      </c>
      <c r="D51" s="76"/>
      <c r="E51" s="76"/>
      <c r="F51" s="76"/>
      <c r="G51" s="76"/>
      <c r="H51" s="76"/>
      <c r="I51" s="74"/>
      <c r="K51" s="76" t="s">
        <v>163</v>
      </c>
      <c r="L51" s="76"/>
      <c r="M51" s="76"/>
      <c r="N51" s="76"/>
      <c r="O51" s="76"/>
      <c r="P51" s="76"/>
      <c r="Q51" s="74"/>
    </row>
  </sheetData>
  <mergeCells count="29">
    <mergeCell ref="C3:I3"/>
    <mergeCell ref="C39:H39"/>
    <mergeCell ref="C43:H43"/>
    <mergeCell ref="C42:H42"/>
    <mergeCell ref="C44:H44"/>
    <mergeCell ref="C45:H45"/>
    <mergeCell ref="C46:H46"/>
    <mergeCell ref="C47:H47"/>
    <mergeCell ref="K44:P44"/>
    <mergeCell ref="K45:P45"/>
    <mergeCell ref="K46:P46"/>
    <mergeCell ref="K47:P47"/>
    <mergeCell ref="K48:P48"/>
    <mergeCell ref="C51:H51"/>
    <mergeCell ref="K51:P51"/>
    <mergeCell ref="B40:Q40"/>
    <mergeCell ref="K43:P43"/>
    <mergeCell ref="B1:F2"/>
    <mergeCell ref="C49:H49"/>
    <mergeCell ref="K49:P49"/>
    <mergeCell ref="C50:H50"/>
    <mergeCell ref="K50:P50"/>
    <mergeCell ref="C48:H48"/>
    <mergeCell ref="H1:Q1"/>
    <mergeCell ref="H2:Q2"/>
    <mergeCell ref="K3:Q3"/>
    <mergeCell ref="C5:Q5"/>
    <mergeCell ref="K39:P39"/>
    <mergeCell ref="K42:P42"/>
  </mergeCells>
  <conditionalFormatting sqref="E6">
    <cfRule type="duplicateValues" dxfId="37" priority="17"/>
  </conditionalFormatting>
  <conditionalFormatting sqref="E8">
    <cfRule type="duplicateValues" dxfId="36" priority="2"/>
  </conditionalFormatting>
  <conditionalFormatting sqref="E9">
    <cfRule type="duplicateValues" dxfId="35" priority="9"/>
  </conditionalFormatting>
  <conditionalFormatting sqref="E11">
    <cfRule type="duplicateValues" dxfId="34" priority="14"/>
  </conditionalFormatting>
  <conditionalFormatting sqref="E13">
    <cfRule type="duplicateValues" dxfId="33" priority="10"/>
  </conditionalFormatting>
  <conditionalFormatting sqref="E14">
    <cfRule type="duplicateValues" dxfId="32" priority="16"/>
  </conditionalFormatting>
  <conditionalFormatting sqref="E15">
    <cfRule type="duplicateValues" dxfId="31" priority="11"/>
  </conditionalFormatting>
  <conditionalFormatting sqref="E16">
    <cfRule type="duplicateValues" dxfId="30" priority="12"/>
  </conditionalFormatting>
  <conditionalFormatting sqref="E17:E20">
    <cfRule type="duplicateValues" dxfId="29" priority="15"/>
  </conditionalFormatting>
  <conditionalFormatting sqref="E18">
    <cfRule type="duplicateValues" dxfId="28" priority="3"/>
  </conditionalFormatting>
  <conditionalFormatting sqref="E19">
    <cfRule type="duplicateValues" dxfId="27" priority="4"/>
  </conditionalFormatting>
  <conditionalFormatting sqref="E20">
    <cfRule type="duplicateValues" dxfId="26" priority="5"/>
  </conditionalFormatting>
  <conditionalFormatting sqref="E21">
    <cfRule type="duplicateValues" dxfId="25" priority="13"/>
  </conditionalFormatting>
  <conditionalFormatting sqref="E22">
    <cfRule type="duplicateValues" dxfId="24" priority="8"/>
  </conditionalFormatting>
  <conditionalFormatting sqref="E23">
    <cfRule type="duplicateValues" dxfId="23" priority="1"/>
  </conditionalFormatting>
  <conditionalFormatting sqref="E24">
    <cfRule type="duplicateValues" dxfId="22" priority="6"/>
  </conditionalFormatting>
  <pageMargins left="0" right="0" top="0" bottom="0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22E5F"/>
  </sheetPr>
  <dimension ref="B1:Q38"/>
  <sheetViews>
    <sheetView zoomScaleNormal="100" workbookViewId="0">
      <pane ySplit="4" topLeftCell="A26" activePane="bottomLeft" state="frozen"/>
      <selection pane="bottomLeft" activeCell="F41" sqref="F41"/>
    </sheetView>
  </sheetViews>
  <sheetFormatPr defaultColWidth="8.6640625" defaultRowHeight="14.4"/>
  <cols>
    <col min="1" max="2" width="3.5546875" customWidth="1"/>
    <col min="3" max="3" width="12.77734375" style="2" bestFit="1" customWidth="1"/>
    <col min="4" max="4" width="10.88671875" style="25" customWidth="1"/>
    <col min="5" max="5" width="23.44140625" style="25" customWidth="1"/>
    <col min="6" max="6" width="25.109375" style="1" customWidth="1"/>
    <col min="7" max="7" width="3.21875" style="1" bestFit="1" customWidth="1"/>
    <col min="8" max="8" width="11.33203125" customWidth="1"/>
    <col min="9" max="9" width="12.109375" style="23" customWidth="1"/>
    <col min="10" max="10" width="4" customWidth="1"/>
    <col min="11" max="11" width="11" bestFit="1" customWidth="1"/>
    <col min="13" max="13" width="22" customWidth="1"/>
    <col min="14" max="14" width="24.33203125" customWidth="1"/>
    <col min="15" max="15" width="3.21875" bestFit="1" customWidth="1"/>
    <col min="17" max="17" width="12.88671875" customWidth="1"/>
  </cols>
  <sheetData>
    <row r="1" spans="2:17" ht="18.600000000000001" customHeight="1">
      <c r="B1" s="81" t="s">
        <v>157</v>
      </c>
      <c r="C1" s="81"/>
      <c r="D1" s="81"/>
      <c r="E1" s="81"/>
      <c r="F1" s="81"/>
      <c r="G1" s="26"/>
      <c r="H1" s="82" t="s">
        <v>98</v>
      </c>
      <c r="I1" s="82"/>
      <c r="J1" s="82"/>
      <c r="K1" s="82"/>
      <c r="L1" s="82"/>
      <c r="M1" s="82"/>
      <c r="N1" s="82"/>
      <c r="O1" s="82"/>
      <c r="P1" s="82"/>
      <c r="Q1" s="82"/>
    </row>
    <row r="2" spans="2:17" ht="36" customHeight="1">
      <c r="B2" s="81"/>
      <c r="C2" s="81"/>
      <c r="D2" s="81"/>
      <c r="E2" s="81"/>
      <c r="F2" s="81"/>
      <c r="G2" s="26"/>
      <c r="H2" s="83" t="s">
        <v>151</v>
      </c>
      <c r="I2" s="84"/>
      <c r="J2" s="84"/>
      <c r="K2" s="84"/>
      <c r="L2" s="84"/>
      <c r="M2" s="84"/>
      <c r="N2" s="84"/>
      <c r="O2" s="84"/>
      <c r="P2" s="84"/>
      <c r="Q2" s="84"/>
    </row>
    <row r="3" spans="2:17" ht="18">
      <c r="B3" s="12"/>
      <c r="C3" s="85" t="s">
        <v>158</v>
      </c>
      <c r="D3" s="85"/>
      <c r="E3" s="85"/>
      <c r="F3" s="85"/>
      <c r="G3" s="85"/>
      <c r="H3" s="85"/>
      <c r="I3" s="85"/>
      <c r="J3" s="65"/>
      <c r="K3" s="85" t="s">
        <v>159</v>
      </c>
      <c r="L3" s="85"/>
      <c r="M3" s="85"/>
      <c r="N3" s="85"/>
      <c r="O3" s="85"/>
      <c r="P3" s="85"/>
      <c r="Q3" s="85"/>
    </row>
    <row r="4" spans="2:17" ht="43.2">
      <c r="B4" s="13"/>
      <c r="C4" s="14" t="s">
        <v>1</v>
      </c>
      <c r="D4" s="14" t="s">
        <v>0</v>
      </c>
      <c r="E4" s="15" t="s">
        <v>23</v>
      </c>
      <c r="F4" s="15" t="s">
        <v>24</v>
      </c>
      <c r="G4" s="15" t="s">
        <v>3</v>
      </c>
      <c r="H4" s="14" t="s">
        <v>7</v>
      </c>
      <c r="I4" s="14" t="s">
        <v>8</v>
      </c>
      <c r="J4" s="65"/>
      <c r="K4" s="14" t="s">
        <v>1</v>
      </c>
      <c r="L4" s="14" t="s">
        <v>0</v>
      </c>
      <c r="M4" s="15" t="s">
        <v>23</v>
      </c>
      <c r="N4" s="15" t="s">
        <v>24</v>
      </c>
      <c r="O4" s="15" t="s">
        <v>3</v>
      </c>
      <c r="P4" s="14" t="s">
        <v>7</v>
      </c>
      <c r="Q4" s="14" t="s">
        <v>8</v>
      </c>
    </row>
    <row r="5" spans="2:17" ht="18">
      <c r="B5" s="51" t="s">
        <v>5</v>
      </c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7" ht="135.75" customHeight="1">
      <c r="B6" s="5">
        <v>1</v>
      </c>
      <c r="C6" s="4" t="s">
        <v>66</v>
      </c>
      <c r="D6" s="5"/>
      <c r="E6" s="6" t="s">
        <v>64</v>
      </c>
      <c r="F6" s="61" t="s">
        <v>74</v>
      </c>
      <c r="G6" s="7">
        <v>1</v>
      </c>
      <c r="H6" s="70"/>
      <c r="I6" s="62">
        <f t="shared" ref="I6:I25" si="0">SUM(G6*H6)</f>
        <v>0</v>
      </c>
      <c r="J6" s="65"/>
      <c r="K6" s="4" t="s">
        <v>66</v>
      </c>
      <c r="L6" s="71"/>
      <c r="M6" s="71"/>
      <c r="N6" s="61" t="s">
        <v>74</v>
      </c>
      <c r="O6" s="7">
        <v>1</v>
      </c>
      <c r="P6" s="71"/>
      <c r="Q6" s="72">
        <f>P6*O6</f>
        <v>0</v>
      </c>
    </row>
    <row r="7" spans="2:17" ht="81" customHeight="1">
      <c r="B7" s="5">
        <v>2</v>
      </c>
      <c r="C7" s="4" t="s">
        <v>67</v>
      </c>
      <c r="D7" s="8"/>
      <c r="E7" s="52" t="s">
        <v>65</v>
      </c>
      <c r="F7" s="9" t="s">
        <v>77</v>
      </c>
      <c r="G7" s="7">
        <v>1</v>
      </c>
      <c r="H7" s="70"/>
      <c r="I7" s="62">
        <f t="shared" si="0"/>
        <v>0</v>
      </c>
      <c r="J7" s="65"/>
      <c r="K7" s="4" t="s">
        <v>67</v>
      </c>
      <c r="L7" s="71"/>
      <c r="M7" s="71"/>
      <c r="N7" s="9" t="s">
        <v>77</v>
      </c>
      <c r="O7" s="7">
        <v>1</v>
      </c>
      <c r="P7" s="71"/>
      <c r="Q7" s="72">
        <f t="shared" ref="Q7:Q25" si="1">P7*O7</f>
        <v>0</v>
      </c>
    </row>
    <row r="8" spans="2:17" ht="81" customHeight="1">
      <c r="B8" s="5">
        <v>3</v>
      </c>
      <c r="C8" s="10" t="s">
        <v>68</v>
      </c>
      <c r="D8" s="5"/>
      <c r="E8" s="6" t="s">
        <v>78</v>
      </c>
      <c r="F8" s="11" t="s">
        <v>79</v>
      </c>
      <c r="G8" s="7">
        <v>1</v>
      </c>
      <c r="H8" s="70"/>
      <c r="I8" s="62">
        <f t="shared" si="0"/>
        <v>0</v>
      </c>
      <c r="J8" s="65"/>
      <c r="K8" s="10" t="s">
        <v>68</v>
      </c>
      <c r="L8" s="71"/>
      <c r="M8" s="71"/>
      <c r="N8" s="11" t="s">
        <v>79</v>
      </c>
      <c r="O8" s="7">
        <v>1</v>
      </c>
      <c r="P8" s="71"/>
      <c r="Q8" s="72">
        <f t="shared" si="1"/>
        <v>0</v>
      </c>
    </row>
    <row r="9" spans="2:17" ht="81" customHeight="1">
      <c r="B9" s="5">
        <v>4</v>
      </c>
      <c r="C9" s="10" t="s">
        <v>69</v>
      </c>
      <c r="D9" s="5"/>
      <c r="E9" s="6" t="s">
        <v>82</v>
      </c>
      <c r="F9" s="11" t="s">
        <v>80</v>
      </c>
      <c r="G9" s="7">
        <v>3</v>
      </c>
      <c r="H9" s="70"/>
      <c r="I9" s="62">
        <f t="shared" si="0"/>
        <v>0</v>
      </c>
      <c r="J9" s="65"/>
      <c r="K9" s="10" t="s">
        <v>69</v>
      </c>
      <c r="L9" s="71"/>
      <c r="M9" s="71"/>
      <c r="N9" s="11" t="s">
        <v>80</v>
      </c>
      <c r="O9" s="7">
        <v>3</v>
      </c>
      <c r="P9" s="71"/>
      <c r="Q9" s="72">
        <f t="shared" si="1"/>
        <v>0</v>
      </c>
    </row>
    <row r="10" spans="2:17" ht="81" customHeight="1">
      <c r="B10" s="5">
        <v>5</v>
      </c>
      <c r="C10" s="4" t="s">
        <v>148</v>
      </c>
      <c r="D10" s="8"/>
      <c r="E10" s="53" t="s">
        <v>81</v>
      </c>
      <c r="F10" s="16" t="s">
        <v>83</v>
      </c>
      <c r="G10" s="7">
        <v>7</v>
      </c>
      <c r="H10" s="70"/>
      <c r="I10" s="62">
        <f t="shared" si="0"/>
        <v>0</v>
      </c>
      <c r="J10" s="65"/>
      <c r="K10" s="4" t="s">
        <v>148</v>
      </c>
      <c r="L10" s="71"/>
      <c r="M10" s="71"/>
      <c r="N10" s="16" t="s">
        <v>83</v>
      </c>
      <c r="O10" s="7">
        <v>7</v>
      </c>
      <c r="P10" s="71"/>
      <c r="Q10" s="72">
        <f t="shared" si="1"/>
        <v>0</v>
      </c>
    </row>
    <row r="11" spans="2:17" ht="81" customHeight="1">
      <c r="B11" s="5">
        <v>6</v>
      </c>
      <c r="C11" s="4" t="s">
        <v>70</v>
      </c>
      <c r="D11" s="8"/>
      <c r="E11" s="52" t="s">
        <v>84</v>
      </c>
      <c r="F11" s="60" t="s">
        <v>89</v>
      </c>
      <c r="G11" s="59">
        <v>1</v>
      </c>
      <c r="H11" s="70"/>
      <c r="I11" s="62">
        <f t="shared" si="0"/>
        <v>0</v>
      </c>
      <c r="J11" s="65"/>
      <c r="K11" s="4" t="s">
        <v>70</v>
      </c>
      <c r="L11" s="71"/>
      <c r="M11" s="71"/>
      <c r="N11" s="60" t="s">
        <v>89</v>
      </c>
      <c r="O11" s="59">
        <v>1</v>
      </c>
      <c r="P11" s="71"/>
      <c r="Q11" s="72">
        <f t="shared" si="1"/>
        <v>0</v>
      </c>
    </row>
    <row r="12" spans="2:17" ht="81" customHeight="1">
      <c r="B12" s="5">
        <v>7</v>
      </c>
      <c r="C12" s="4" t="s">
        <v>70</v>
      </c>
      <c r="D12" s="8"/>
      <c r="E12" s="58" t="s">
        <v>143</v>
      </c>
      <c r="F12" s="27" t="s">
        <v>89</v>
      </c>
      <c r="G12" s="59">
        <v>3</v>
      </c>
      <c r="H12" s="70"/>
      <c r="I12" s="62">
        <f t="shared" si="0"/>
        <v>0</v>
      </c>
      <c r="J12" s="65"/>
      <c r="K12" s="4" t="s">
        <v>70</v>
      </c>
      <c r="L12" s="71"/>
      <c r="M12" s="71"/>
      <c r="N12" s="60" t="s">
        <v>89</v>
      </c>
      <c r="O12" s="59">
        <v>3</v>
      </c>
      <c r="P12" s="71"/>
      <c r="Q12" s="72">
        <f t="shared" si="1"/>
        <v>0</v>
      </c>
    </row>
    <row r="13" spans="2:17" ht="92.25" customHeight="1">
      <c r="B13" s="5">
        <v>8</v>
      </c>
      <c r="C13" s="4" t="s">
        <v>71</v>
      </c>
      <c r="D13" s="5"/>
      <c r="E13" s="6" t="s">
        <v>85</v>
      </c>
      <c r="F13" s="11" t="s">
        <v>90</v>
      </c>
      <c r="G13" s="7">
        <v>1</v>
      </c>
      <c r="H13" s="70"/>
      <c r="I13" s="62">
        <f t="shared" si="0"/>
        <v>0</v>
      </c>
      <c r="J13" s="65"/>
      <c r="K13" s="4" t="s">
        <v>71</v>
      </c>
      <c r="L13" s="71"/>
      <c r="M13" s="71"/>
      <c r="N13" s="11" t="s">
        <v>90</v>
      </c>
      <c r="O13" s="7">
        <v>1</v>
      </c>
      <c r="P13" s="71"/>
      <c r="Q13" s="72">
        <f t="shared" si="1"/>
        <v>0</v>
      </c>
    </row>
    <row r="14" spans="2:17" ht="81" customHeight="1">
      <c r="B14" s="5">
        <v>9</v>
      </c>
      <c r="C14" s="18" t="s">
        <v>72</v>
      </c>
      <c r="D14" s="5"/>
      <c r="E14" s="6" t="s">
        <v>86</v>
      </c>
      <c r="F14" s="54" t="s">
        <v>91</v>
      </c>
      <c r="G14" s="7">
        <v>25</v>
      </c>
      <c r="H14" s="70"/>
      <c r="I14" s="62">
        <f t="shared" si="0"/>
        <v>0</v>
      </c>
      <c r="J14" s="65"/>
      <c r="K14" s="18" t="s">
        <v>72</v>
      </c>
      <c r="L14" s="71"/>
      <c r="M14" s="71"/>
      <c r="N14" s="66" t="s">
        <v>91</v>
      </c>
      <c r="O14" s="7">
        <v>25</v>
      </c>
      <c r="P14" s="71"/>
      <c r="Q14" s="72">
        <f t="shared" si="1"/>
        <v>0</v>
      </c>
    </row>
    <row r="15" spans="2:17" ht="81" customHeight="1">
      <c r="B15" s="5">
        <v>10</v>
      </c>
      <c r="C15" s="18" t="s">
        <v>72</v>
      </c>
      <c r="D15" s="5"/>
      <c r="E15" s="6" t="s">
        <v>87</v>
      </c>
      <c r="F15" s="19" t="s">
        <v>92</v>
      </c>
      <c r="G15" s="59">
        <v>1</v>
      </c>
      <c r="H15" s="70"/>
      <c r="I15" s="62">
        <f t="shared" si="0"/>
        <v>0</v>
      </c>
      <c r="J15" s="65"/>
      <c r="K15" s="18" t="s">
        <v>72</v>
      </c>
      <c r="L15" s="71"/>
      <c r="M15" s="71"/>
      <c r="N15" s="19" t="s">
        <v>92</v>
      </c>
      <c r="O15" s="59">
        <v>1</v>
      </c>
      <c r="P15" s="71"/>
      <c r="Q15" s="72">
        <f t="shared" si="1"/>
        <v>0</v>
      </c>
    </row>
    <row r="16" spans="2:17" ht="81" customHeight="1">
      <c r="B16" s="5">
        <v>11</v>
      </c>
      <c r="C16" s="4" t="s">
        <v>72</v>
      </c>
      <c r="D16" s="5"/>
      <c r="E16" s="6" t="s">
        <v>145</v>
      </c>
      <c r="F16" s="19" t="s">
        <v>93</v>
      </c>
      <c r="G16" s="59">
        <v>1</v>
      </c>
      <c r="H16" s="70"/>
      <c r="I16" s="62">
        <f t="shared" si="0"/>
        <v>0</v>
      </c>
      <c r="J16" s="65"/>
      <c r="K16" s="4" t="s">
        <v>72</v>
      </c>
      <c r="L16" s="71"/>
      <c r="M16" s="71"/>
      <c r="N16" s="19" t="s">
        <v>93</v>
      </c>
      <c r="O16" s="59">
        <v>1</v>
      </c>
      <c r="P16" s="71"/>
      <c r="Q16" s="72">
        <f t="shared" si="1"/>
        <v>0</v>
      </c>
    </row>
    <row r="17" spans="2:17" ht="81" customHeight="1">
      <c r="B17" s="5">
        <v>12</v>
      </c>
      <c r="C17" s="4" t="s">
        <v>72</v>
      </c>
      <c r="D17" s="5"/>
      <c r="E17" s="6" t="s">
        <v>146</v>
      </c>
      <c r="F17" s="19" t="s">
        <v>93</v>
      </c>
      <c r="G17" s="59">
        <v>20</v>
      </c>
      <c r="H17" s="70"/>
      <c r="I17" s="62">
        <f t="shared" si="0"/>
        <v>0</v>
      </c>
      <c r="J17" s="65"/>
      <c r="K17" s="4" t="s">
        <v>72</v>
      </c>
      <c r="L17" s="71"/>
      <c r="M17" s="71"/>
      <c r="N17" s="19" t="s">
        <v>93</v>
      </c>
      <c r="O17" s="59">
        <v>20</v>
      </c>
      <c r="P17" s="71"/>
      <c r="Q17" s="72">
        <f t="shared" si="1"/>
        <v>0</v>
      </c>
    </row>
    <row r="18" spans="2:17" ht="81" customHeight="1">
      <c r="B18" s="5">
        <v>13</v>
      </c>
      <c r="C18" s="4" t="s">
        <v>72</v>
      </c>
      <c r="D18" s="5"/>
      <c r="E18" s="20" t="s">
        <v>88</v>
      </c>
      <c r="F18" s="19" t="s">
        <v>94</v>
      </c>
      <c r="G18" s="59">
        <v>8</v>
      </c>
      <c r="H18" s="70"/>
      <c r="I18" s="62">
        <f t="shared" si="0"/>
        <v>0</v>
      </c>
      <c r="J18" s="65"/>
      <c r="K18" s="4" t="s">
        <v>72</v>
      </c>
      <c r="L18" s="71"/>
      <c r="M18" s="71"/>
      <c r="N18" s="19" t="s">
        <v>94</v>
      </c>
      <c r="O18" s="59">
        <v>8</v>
      </c>
      <c r="P18" s="71"/>
      <c r="Q18" s="72">
        <f t="shared" si="1"/>
        <v>0</v>
      </c>
    </row>
    <row r="19" spans="2:17" ht="81" customHeight="1">
      <c r="B19" s="5">
        <v>14</v>
      </c>
      <c r="C19" s="18" t="s">
        <v>147</v>
      </c>
      <c r="D19" s="5"/>
      <c r="E19" s="20" t="s">
        <v>107</v>
      </c>
      <c r="F19" s="19" t="s">
        <v>108</v>
      </c>
      <c r="G19" s="59">
        <v>15</v>
      </c>
      <c r="H19" s="70"/>
      <c r="I19" s="62">
        <f t="shared" si="0"/>
        <v>0</v>
      </c>
      <c r="J19" s="65"/>
      <c r="K19" s="18" t="s">
        <v>147</v>
      </c>
      <c r="L19" s="71"/>
      <c r="M19" s="71"/>
      <c r="N19" s="19" t="s">
        <v>108</v>
      </c>
      <c r="O19" s="59">
        <v>15</v>
      </c>
      <c r="P19" s="71"/>
      <c r="Q19" s="72">
        <f t="shared" si="1"/>
        <v>0</v>
      </c>
    </row>
    <row r="20" spans="2:17" ht="81" customHeight="1">
      <c r="B20" s="5">
        <v>15</v>
      </c>
      <c r="C20" s="4" t="s">
        <v>72</v>
      </c>
      <c r="D20" s="5"/>
      <c r="E20" s="20" t="s">
        <v>104</v>
      </c>
      <c r="F20" s="19" t="s">
        <v>105</v>
      </c>
      <c r="G20" s="7">
        <v>2</v>
      </c>
      <c r="H20" s="70"/>
      <c r="I20" s="62">
        <f t="shared" si="0"/>
        <v>0</v>
      </c>
      <c r="J20" s="65"/>
      <c r="K20" s="4" t="s">
        <v>72</v>
      </c>
      <c r="L20" s="71"/>
      <c r="M20" s="71"/>
      <c r="N20" s="19" t="s">
        <v>105</v>
      </c>
      <c r="O20" s="7">
        <v>2</v>
      </c>
      <c r="P20" s="71"/>
      <c r="Q20" s="72">
        <f t="shared" si="1"/>
        <v>0</v>
      </c>
    </row>
    <row r="21" spans="2:17" ht="81" customHeight="1">
      <c r="B21" s="5">
        <v>16</v>
      </c>
      <c r="C21" s="4" t="s">
        <v>73</v>
      </c>
      <c r="D21" s="5"/>
      <c r="E21" s="6" t="s">
        <v>63</v>
      </c>
      <c r="F21" s="21" t="s">
        <v>95</v>
      </c>
      <c r="G21" s="7">
        <v>1</v>
      </c>
      <c r="H21" s="70"/>
      <c r="I21" s="62">
        <f t="shared" si="0"/>
        <v>0</v>
      </c>
      <c r="J21" s="65"/>
      <c r="K21" s="4" t="s">
        <v>73</v>
      </c>
      <c r="L21" s="71"/>
      <c r="M21" s="71"/>
      <c r="N21" s="21" t="s">
        <v>95</v>
      </c>
      <c r="O21" s="7">
        <v>1</v>
      </c>
      <c r="P21" s="71"/>
      <c r="Q21" s="72">
        <f t="shared" si="1"/>
        <v>0</v>
      </c>
    </row>
    <row r="22" spans="2:17" ht="81" customHeight="1">
      <c r="B22" s="5">
        <v>17</v>
      </c>
      <c r="C22" s="4" t="s">
        <v>73</v>
      </c>
      <c r="D22" s="13"/>
      <c r="E22" s="6" t="s">
        <v>96</v>
      </c>
      <c r="F22" s="21" t="s">
        <v>97</v>
      </c>
      <c r="G22" s="7">
        <v>1</v>
      </c>
      <c r="H22" s="70"/>
      <c r="I22" s="62">
        <f t="shared" si="0"/>
        <v>0</v>
      </c>
      <c r="J22" s="65"/>
      <c r="K22" s="4" t="s">
        <v>73</v>
      </c>
      <c r="L22" s="71"/>
      <c r="M22" s="71"/>
      <c r="N22" s="21" t="s">
        <v>97</v>
      </c>
      <c r="O22" s="7">
        <v>1</v>
      </c>
      <c r="P22" s="71"/>
      <c r="Q22" s="72">
        <f t="shared" si="1"/>
        <v>0</v>
      </c>
    </row>
    <row r="23" spans="2:17" ht="81" customHeight="1">
      <c r="B23" s="5">
        <v>18</v>
      </c>
      <c r="C23" s="4" t="s">
        <v>75</v>
      </c>
      <c r="D23" s="5"/>
      <c r="E23" s="6" t="s">
        <v>76</v>
      </c>
      <c r="F23" s="69"/>
      <c r="G23" s="7">
        <v>4</v>
      </c>
      <c r="H23" s="70"/>
      <c r="I23" s="62">
        <f t="shared" si="0"/>
        <v>0</v>
      </c>
      <c r="J23" s="65"/>
      <c r="K23" s="4" t="s">
        <v>75</v>
      </c>
      <c r="L23" s="71"/>
      <c r="M23" s="71"/>
      <c r="N23" s="21"/>
      <c r="O23" s="7">
        <v>4</v>
      </c>
      <c r="P23" s="71"/>
      <c r="Q23" s="72">
        <f t="shared" si="1"/>
        <v>0</v>
      </c>
    </row>
    <row r="24" spans="2:17" ht="81" customHeight="1">
      <c r="B24" s="5">
        <v>19</v>
      </c>
      <c r="C24" s="4" t="s">
        <v>49</v>
      </c>
      <c r="D24" s="5"/>
      <c r="E24" s="6" t="s">
        <v>53</v>
      </c>
      <c r="F24" s="21"/>
      <c r="G24" s="7">
        <v>1</v>
      </c>
      <c r="H24" s="70"/>
      <c r="I24" s="62">
        <f t="shared" si="0"/>
        <v>0</v>
      </c>
      <c r="J24" s="65"/>
      <c r="K24" s="4" t="s">
        <v>49</v>
      </c>
      <c r="L24" s="71"/>
      <c r="M24" s="6" t="s">
        <v>53</v>
      </c>
      <c r="N24" s="21"/>
      <c r="O24" s="7">
        <v>1</v>
      </c>
      <c r="P24" s="71"/>
      <c r="Q24" s="72">
        <f t="shared" si="1"/>
        <v>0</v>
      </c>
    </row>
    <row r="25" spans="2:17" ht="111" customHeight="1">
      <c r="B25" s="5">
        <v>20</v>
      </c>
      <c r="C25" s="4" t="s">
        <v>54</v>
      </c>
      <c r="D25" s="8"/>
      <c r="E25" s="22" t="s">
        <v>62</v>
      </c>
      <c r="F25" s="17"/>
      <c r="G25" s="7">
        <v>1</v>
      </c>
      <c r="H25" s="70"/>
      <c r="I25" s="62">
        <f t="shared" si="0"/>
        <v>0</v>
      </c>
      <c r="J25" s="65"/>
      <c r="K25" s="4" t="s">
        <v>54</v>
      </c>
      <c r="L25" s="71"/>
      <c r="M25" s="22" t="s">
        <v>62</v>
      </c>
      <c r="N25" s="17"/>
      <c r="O25" s="7">
        <v>1</v>
      </c>
      <c r="P25" s="71"/>
      <c r="Q25" s="72">
        <f t="shared" si="1"/>
        <v>0</v>
      </c>
    </row>
    <row r="26" spans="2:17">
      <c r="B26" s="3" t="s">
        <v>6</v>
      </c>
      <c r="C26" s="88" t="s">
        <v>4</v>
      </c>
      <c r="D26" s="88"/>
      <c r="E26" s="88"/>
      <c r="F26" s="88"/>
      <c r="G26" s="88"/>
      <c r="H26" s="88"/>
      <c r="I26" s="67">
        <f>SUM(I6:I25)</f>
        <v>0</v>
      </c>
      <c r="J26" s="65"/>
      <c r="K26" s="88"/>
      <c r="L26" s="88"/>
      <c r="M26" s="88"/>
      <c r="N26" s="88"/>
      <c r="O26" s="88"/>
      <c r="P26" s="88"/>
      <c r="Q26" s="67">
        <f>SUM(Q6:Q25)</f>
        <v>0</v>
      </c>
    </row>
    <row r="27" spans="2:17" ht="21" customHeight="1">
      <c r="B27" s="68" t="s">
        <v>109</v>
      </c>
      <c r="C27" s="68"/>
      <c r="D27" s="68"/>
      <c r="E27" s="68"/>
      <c r="F27" s="68"/>
      <c r="G27" s="68"/>
      <c r="H27" s="68"/>
      <c r="I27" s="68"/>
      <c r="J27" s="75"/>
      <c r="K27" s="75"/>
      <c r="L27" s="75"/>
      <c r="M27" s="75"/>
      <c r="N27" s="75"/>
      <c r="O27" s="75"/>
      <c r="P27" s="75"/>
      <c r="Q27" s="75"/>
    </row>
    <row r="29" spans="2:17" ht="15.6">
      <c r="C29" s="76" t="s">
        <v>154</v>
      </c>
      <c r="D29" s="76"/>
      <c r="E29" s="76"/>
      <c r="F29" s="76"/>
      <c r="G29" s="76"/>
      <c r="H29" s="76"/>
      <c r="I29" s="73"/>
      <c r="K29" s="76" t="s">
        <v>154</v>
      </c>
      <c r="L29" s="76"/>
      <c r="M29" s="76"/>
      <c r="N29" s="76"/>
      <c r="O29" s="76"/>
      <c r="P29" s="76"/>
      <c r="Q29" s="73"/>
    </row>
    <row r="30" spans="2:17" ht="15.6">
      <c r="C30" s="78" t="s">
        <v>155</v>
      </c>
      <c r="D30" s="79"/>
      <c r="E30" s="79"/>
      <c r="F30" s="79"/>
      <c r="G30" s="79"/>
      <c r="H30" s="80"/>
      <c r="I30" s="73"/>
      <c r="K30" s="78" t="s">
        <v>155</v>
      </c>
      <c r="L30" s="79"/>
      <c r="M30" s="79"/>
      <c r="N30" s="79"/>
      <c r="O30" s="79"/>
      <c r="P30" s="80"/>
      <c r="Q30" s="73"/>
    </row>
    <row r="31" spans="2:17" ht="15.6">
      <c r="C31" s="76" t="s">
        <v>156</v>
      </c>
      <c r="D31" s="76"/>
      <c r="E31" s="76"/>
      <c r="F31" s="76"/>
      <c r="G31" s="76"/>
      <c r="H31" s="76"/>
      <c r="I31" s="73"/>
      <c r="K31" s="76" t="s">
        <v>156</v>
      </c>
      <c r="L31" s="76"/>
      <c r="M31" s="76"/>
      <c r="N31" s="76"/>
      <c r="O31" s="76"/>
      <c r="P31" s="76"/>
      <c r="Q31" s="73"/>
    </row>
    <row r="32" spans="2:17" ht="15.6">
      <c r="C32" s="76" t="s">
        <v>59</v>
      </c>
      <c r="D32" s="76"/>
      <c r="E32" s="76"/>
      <c r="F32" s="76"/>
      <c r="G32" s="76"/>
      <c r="H32" s="76"/>
      <c r="I32" s="73"/>
      <c r="K32" s="76" t="s">
        <v>59</v>
      </c>
      <c r="L32" s="76"/>
      <c r="M32" s="76"/>
      <c r="N32" s="76"/>
      <c r="O32" s="76"/>
      <c r="P32" s="76"/>
      <c r="Q32" s="73"/>
    </row>
    <row r="33" spans="3:17" ht="15.6">
      <c r="C33" s="76" t="s">
        <v>60</v>
      </c>
      <c r="D33" s="76"/>
      <c r="E33" s="76"/>
      <c r="F33" s="76"/>
      <c r="G33" s="76"/>
      <c r="H33" s="76"/>
      <c r="I33" s="73"/>
      <c r="K33" s="76" t="s">
        <v>60</v>
      </c>
      <c r="L33" s="76"/>
      <c r="M33" s="76"/>
      <c r="N33" s="76"/>
      <c r="O33" s="76"/>
      <c r="P33" s="76"/>
      <c r="Q33" s="73"/>
    </row>
    <row r="34" spans="3:17" ht="15.6">
      <c r="C34" s="76" t="s">
        <v>153</v>
      </c>
      <c r="D34" s="76"/>
      <c r="E34" s="76"/>
      <c r="F34" s="76"/>
      <c r="G34" s="76"/>
      <c r="H34" s="76"/>
      <c r="I34" s="74"/>
      <c r="K34" s="76" t="s">
        <v>153</v>
      </c>
      <c r="L34" s="76"/>
      <c r="M34" s="76"/>
      <c r="N34" s="76"/>
      <c r="O34" s="76"/>
      <c r="P34" s="76"/>
      <c r="Q34" s="74"/>
    </row>
    <row r="35" spans="3:17" ht="15.6">
      <c r="C35" s="76" t="s">
        <v>160</v>
      </c>
      <c r="D35" s="76"/>
      <c r="E35" s="76"/>
      <c r="F35" s="76"/>
      <c r="G35" s="76"/>
      <c r="H35" s="76"/>
      <c r="I35" s="74"/>
      <c r="K35" s="76" t="s">
        <v>160</v>
      </c>
      <c r="L35" s="76"/>
      <c r="M35" s="76"/>
      <c r="N35" s="76"/>
      <c r="O35" s="76"/>
      <c r="P35" s="76"/>
      <c r="Q35" s="74"/>
    </row>
    <row r="36" spans="3:17" ht="15.6">
      <c r="C36" s="76" t="s">
        <v>161</v>
      </c>
      <c r="D36" s="76"/>
      <c r="E36" s="76"/>
      <c r="F36" s="76"/>
      <c r="G36" s="76"/>
      <c r="H36" s="76"/>
      <c r="I36" s="74"/>
      <c r="K36" s="76" t="s">
        <v>161</v>
      </c>
      <c r="L36" s="76"/>
      <c r="M36" s="76"/>
      <c r="N36" s="76"/>
      <c r="O36" s="76"/>
      <c r="P36" s="76"/>
      <c r="Q36" s="74"/>
    </row>
    <row r="37" spans="3:17" ht="15.6">
      <c r="C37" s="76" t="s">
        <v>162</v>
      </c>
      <c r="D37" s="76"/>
      <c r="E37" s="76"/>
      <c r="F37" s="76"/>
      <c r="G37" s="76"/>
      <c r="H37" s="76"/>
      <c r="I37" s="74"/>
      <c r="K37" s="76" t="s">
        <v>162</v>
      </c>
      <c r="L37" s="76"/>
      <c r="M37" s="76"/>
      <c r="N37" s="76"/>
      <c r="O37" s="76"/>
      <c r="P37" s="76"/>
      <c r="Q37" s="74"/>
    </row>
    <row r="38" spans="3:17" ht="15.6">
      <c r="C38" s="76" t="s">
        <v>163</v>
      </c>
      <c r="D38" s="76"/>
      <c r="E38" s="76"/>
      <c r="F38" s="76"/>
      <c r="G38" s="76"/>
      <c r="H38" s="76"/>
      <c r="I38" s="74"/>
      <c r="K38" s="76" t="s">
        <v>163</v>
      </c>
      <c r="L38" s="76"/>
      <c r="M38" s="76"/>
      <c r="N38" s="76"/>
      <c r="O38" s="76"/>
      <c r="P38" s="76"/>
      <c r="Q38" s="74"/>
    </row>
  </sheetData>
  <mergeCells count="28">
    <mergeCell ref="C30:H30"/>
    <mergeCell ref="C31:H31"/>
    <mergeCell ref="H1:Q1"/>
    <mergeCell ref="H2:Q2"/>
    <mergeCell ref="C26:H26"/>
    <mergeCell ref="C3:I3"/>
    <mergeCell ref="B1:F2"/>
    <mergeCell ref="C36:H36"/>
    <mergeCell ref="K36:P36"/>
    <mergeCell ref="C32:H32"/>
    <mergeCell ref="C33:H33"/>
    <mergeCell ref="C34:H34"/>
    <mergeCell ref="K3:Q3"/>
    <mergeCell ref="C5:Q5"/>
    <mergeCell ref="K26:P26"/>
    <mergeCell ref="K29:P29"/>
    <mergeCell ref="K30:P30"/>
    <mergeCell ref="K31:P31"/>
    <mergeCell ref="K32:P32"/>
    <mergeCell ref="K33:P33"/>
    <mergeCell ref="K34:P34"/>
    <mergeCell ref="C29:H29"/>
    <mergeCell ref="C37:H37"/>
    <mergeCell ref="K37:P37"/>
    <mergeCell ref="C38:H38"/>
    <mergeCell ref="K38:P38"/>
    <mergeCell ref="C35:H35"/>
    <mergeCell ref="K35:P35"/>
  </mergeCells>
  <conditionalFormatting sqref="E6">
    <cfRule type="duplicateValues" dxfId="21" priority="7"/>
  </conditionalFormatting>
  <conditionalFormatting sqref="E8">
    <cfRule type="duplicateValues" dxfId="20" priority="14"/>
  </conditionalFormatting>
  <conditionalFormatting sqref="E9">
    <cfRule type="duplicateValues" dxfId="19" priority="21"/>
  </conditionalFormatting>
  <conditionalFormatting sqref="E13">
    <cfRule type="duplicateValues" dxfId="18" priority="26"/>
  </conditionalFormatting>
  <conditionalFormatting sqref="E14">
    <cfRule type="duplicateValues" dxfId="17" priority="20"/>
  </conditionalFormatting>
  <conditionalFormatting sqref="E15">
    <cfRule type="duplicateValues" dxfId="16" priority="22"/>
  </conditionalFormatting>
  <conditionalFormatting sqref="E16">
    <cfRule type="duplicateValues" dxfId="15" priority="3"/>
  </conditionalFormatting>
  <conditionalFormatting sqref="E17">
    <cfRule type="duplicateValues" dxfId="14" priority="8"/>
  </conditionalFormatting>
  <conditionalFormatting sqref="E18">
    <cfRule type="duplicateValues" dxfId="13" priority="5"/>
  </conditionalFormatting>
  <conditionalFormatting sqref="E19">
    <cfRule type="duplicateValues" dxfId="12" priority="6"/>
  </conditionalFormatting>
  <conditionalFormatting sqref="E20">
    <cfRule type="duplicateValues" dxfId="11" priority="24"/>
  </conditionalFormatting>
  <conditionalFormatting sqref="E21">
    <cfRule type="duplicateValues" dxfId="10" priority="9"/>
  </conditionalFormatting>
  <conditionalFormatting sqref="E22">
    <cfRule type="duplicateValues" dxfId="9" priority="4"/>
  </conditionalFormatting>
  <conditionalFormatting sqref="E23">
    <cfRule type="duplicateValues" dxfId="8" priority="2"/>
  </conditionalFormatting>
  <conditionalFormatting sqref="E24">
    <cfRule type="duplicateValues" dxfId="7" priority="12"/>
  </conditionalFormatting>
  <conditionalFormatting sqref="M24">
    <cfRule type="duplicateValues" dxfId="6" priority="1"/>
  </conditionalFormatting>
  <pageMargins left="0" right="0" top="0" bottom="0" header="0.31496062992125984" footer="0.31496062992125984"/>
  <pageSetup paperSize="9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22E5F"/>
  </sheetPr>
  <dimension ref="B1:Q37"/>
  <sheetViews>
    <sheetView zoomScaleNormal="100" workbookViewId="0">
      <pane ySplit="4" topLeftCell="A23" activePane="bottomLeft" state="frozen"/>
      <selection pane="bottomLeft" activeCell="A29" sqref="A29"/>
    </sheetView>
  </sheetViews>
  <sheetFormatPr defaultColWidth="8.6640625" defaultRowHeight="14.4"/>
  <cols>
    <col min="1" max="1" width="3.5546875" customWidth="1"/>
    <col min="2" max="2" width="3" bestFit="1" customWidth="1"/>
    <col min="3" max="3" width="14.33203125" style="2" customWidth="1"/>
    <col min="4" max="4" width="10.88671875" style="25" customWidth="1"/>
    <col min="5" max="5" width="23.44140625" style="25" customWidth="1"/>
    <col min="6" max="6" width="25.109375" style="1" customWidth="1"/>
    <col min="7" max="7" width="5" style="1" bestFit="1" customWidth="1"/>
    <col min="8" max="8" width="11.33203125" customWidth="1"/>
    <col min="9" max="9" width="13.44140625" style="23" customWidth="1"/>
    <col min="10" max="10" width="4" customWidth="1"/>
    <col min="11" max="11" width="11" bestFit="1" customWidth="1"/>
    <col min="13" max="13" width="23" customWidth="1"/>
    <col min="14" max="14" width="24.33203125" customWidth="1"/>
    <col min="15" max="15" width="5" bestFit="1" customWidth="1"/>
    <col min="17" max="17" width="9.33203125" bestFit="1" customWidth="1"/>
  </cols>
  <sheetData>
    <row r="1" spans="2:17" ht="23.4">
      <c r="B1" s="81" t="s">
        <v>157</v>
      </c>
      <c r="C1" s="81"/>
      <c r="D1" s="81"/>
      <c r="E1" s="81"/>
      <c r="F1" s="81"/>
      <c r="G1" s="26"/>
      <c r="H1" s="82" t="s">
        <v>149</v>
      </c>
      <c r="I1" s="82"/>
      <c r="J1" s="82"/>
      <c r="K1" s="82"/>
      <c r="L1" s="82"/>
      <c r="M1" s="82"/>
      <c r="N1" s="82"/>
      <c r="O1" s="82"/>
      <c r="P1" s="82"/>
      <c r="Q1" s="82"/>
    </row>
    <row r="2" spans="2:17" ht="36.6" customHeight="1">
      <c r="B2" s="81"/>
      <c r="C2" s="81"/>
      <c r="D2" s="81"/>
      <c r="E2" s="81"/>
      <c r="F2" s="81"/>
      <c r="G2" s="26"/>
      <c r="H2" s="83" t="s">
        <v>151</v>
      </c>
      <c r="I2" s="84"/>
      <c r="J2" s="84"/>
      <c r="K2" s="84"/>
      <c r="L2" s="84"/>
      <c r="M2" s="84"/>
      <c r="N2" s="84"/>
      <c r="O2" s="84"/>
      <c r="P2" s="84"/>
      <c r="Q2" s="84"/>
    </row>
    <row r="3" spans="2:17" ht="18">
      <c r="B3" s="12"/>
      <c r="C3" s="85" t="s">
        <v>158</v>
      </c>
      <c r="D3" s="85"/>
      <c r="E3" s="85"/>
      <c r="F3" s="85"/>
      <c r="G3" s="85"/>
      <c r="H3" s="85"/>
      <c r="I3" s="85"/>
      <c r="J3" s="65"/>
      <c r="K3" s="85" t="s">
        <v>159</v>
      </c>
      <c r="L3" s="85"/>
      <c r="M3" s="85"/>
      <c r="N3" s="85"/>
      <c r="O3" s="85"/>
      <c r="P3" s="85"/>
      <c r="Q3" s="85"/>
    </row>
    <row r="4" spans="2:17" ht="43.2">
      <c r="B4" s="13"/>
      <c r="C4" s="14" t="s">
        <v>1</v>
      </c>
      <c r="D4" s="14" t="s">
        <v>0</v>
      </c>
      <c r="E4" s="15" t="s">
        <v>23</v>
      </c>
      <c r="F4" s="15" t="s">
        <v>24</v>
      </c>
      <c r="G4" s="15" t="s">
        <v>3</v>
      </c>
      <c r="H4" s="14" t="s">
        <v>7</v>
      </c>
      <c r="I4" s="14" t="s">
        <v>8</v>
      </c>
      <c r="J4" s="65"/>
      <c r="K4" s="14" t="s">
        <v>1</v>
      </c>
      <c r="L4" s="14" t="s">
        <v>0</v>
      </c>
      <c r="M4" s="15" t="s">
        <v>23</v>
      </c>
      <c r="N4" s="15" t="s">
        <v>24</v>
      </c>
      <c r="O4" s="15" t="s">
        <v>3</v>
      </c>
      <c r="P4" s="14" t="s">
        <v>7</v>
      </c>
      <c r="Q4" s="14" t="s">
        <v>8</v>
      </c>
    </row>
    <row r="5" spans="2:17" ht="18">
      <c r="B5" s="51" t="s">
        <v>5</v>
      </c>
      <c r="C5" s="86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17" ht="81" customHeight="1">
      <c r="B6" s="48">
        <v>1</v>
      </c>
      <c r="C6" s="35" t="s">
        <v>56</v>
      </c>
      <c r="D6" s="28"/>
      <c r="E6" s="30" t="s">
        <v>57</v>
      </c>
      <c r="F6" s="36" t="s">
        <v>140</v>
      </c>
      <c r="G6" s="32">
        <v>1</v>
      </c>
      <c r="H6" s="70"/>
      <c r="I6" s="62">
        <f t="shared" ref="I6:I23" si="0">SUM(G6*H6)</f>
        <v>0</v>
      </c>
      <c r="J6" s="65"/>
      <c r="K6" s="35" t="s">
        <v>56</v>
      </c>
      <c r="L6" s="71"/>
      <c r="M6" s="13"/>
      <c r="N6" s="36" t="s">
        <v>140</v>
      </c>
      <c r="O6" s="32">
        <v>1</v>
      </c>
      <c r="P6" s="71"/>
      <c r="Q6" s="72">
        <f>P6*O6</f>
        <v>0</v>
      </c>
    </row>
    <row r="7" spans="2:17" ht="81" customHeight="1">
      <c r="B7" s="48">
        <v>2</v>
      </c>
      <c r="C7" s="35" t="s">
        <v>116</v>
      </c>
      <c r="D7" s="28"/>
      <c r="E7" s="30" t="s">
        <v>99</v>
      </c>
      <c r="F7" s="36" t="s">
        <v>100</v>
      </c>
      <c r="G7" s="32">
        <v>1</v>
      </c>
      <c r="H7" s="70"/>
      <c r="I7" s="62">
        <f t="shared" si="0"/>
        <v>0</v>
      </c>
      <c r="J7" s="65"/>
      <c r="K7" s="35" t="s">
        <v>116</v>
      </c>
      <c r="L7" s="71"/>
      <c r="M7" s="13"/>
      <c r="N7" s="36" t="s">
        <v>100</v>
      </c>
      <c r="O7" s="32">
        <v>1</v>
      </c>
      <c r="P7" s="71"/>
      <c r="Q7" s="72">
        <f t="shared" ref="Q7:Q23" si="1">P7*O7</f>
        <v>0</v>
      </c>
    </row>
    <row r="8" spans="2:17" ht="81" customHeight="1">
      <c r="B8" s="48">
        <v>3</v>
      </c>
      <c r="C8" s="29" t="s">
        <v>144</v>
      </c>
      <c r="D8" s="33"/>
      <c r="E8" s="47" t="s">
        <v>17</v>
      </c>
      <c r="F8" s="55" t="s">
        <v>142</v>
      </c>
      <c r="G8" s="32">
        <v>1</v>
      </c>
      <c r="H8" s="70"/>
      <c r="I8" s="62">
        <f t="shared" si="0"/>
        <v>0</v>
      </c>
      <c r="J8" s="65"/>
      <c r="K8" s="29" t="s">
        <v>144</v>
      </c>
      <c r="L8" s="71"/>
      <c r="M8" s="13"/>
      <c r="N8" s="55" t="s">
        <v>142</v>
      </c>
      <c r="O8" s="32">
        <v>1</v>
      </c>
      <c r="P8" s="71"/>
      <c r="Q8" s="72">
        <f t="shared" si="1"/>
        <v>0</v>
      </c>
    </row>
    <row r="9" spans="2:17" ht="81" customHeight="1">
      <c r="B9" s="48">
        <v>4</v>
      </c>
      <c r="C9" s="38" t="s">
        <v>135</v>
      </c>
      <c r="D9" s="40"/>
      <c r="E9" s="49" t="s">
        <v>102</v>
      </c>
      <c r="F9" s="41" t="s">
        <v>103</v>
      </c>
      <c r="G9" s="32">
        <v>1</v>
      </c>
      <c r="H9" s="70"/>
      <c r="I9" s="62">
        <f t="shared" si="0"/>
        <v>0</v>
      </c>
      <c r="J9" s="65"/>
      <c r="K9" s="38" t="s">
        <v>135</v>
      </c>
      <c r="L9" s="71"/>
      <c r="M9" s="13"/>
      <c r="N9" s="41" t="s">
        <v>103</v>
      </c>
      <c r="O9" s="32">
        <v>1</v>
      </c>
      <c r="P9" s="71"/>
      <c r="Q9" s="72">
        <f t="shared" si="1"/>
        <v>0</v>
      </c>
    </row>
    <row r="10" spans="2:17" ht="92.25" customHeight="1">
      <c r="B10" s="48">
        <v>5</v>
      </c>
      <c r="C10" s="38" t="s">
        <v>134</v>
      </c>
      <c r="D10" s="28"/>
      <c r="E10" s="39" t="s">
        <v>137</v>
      </c>
      <c r="F10" s="31" t="s">
        <v>138</v>
      </c>
      <c r="G10" s="32">
        <v>6</v>
      </c>
      <c r="H10" s="70"/>
      <c r="I10" s="62">
        <f t="shared" si="0"/>
        <v>0</v>
      </c>
      <c r="J10" s="65"/>
      <c r="K10" s="38" t="s">
        <v>134</v>
      </c>
      <c r="L10" s="71"/>
      <c r="M10" s="13"/>
      <c r="N10" s="31" t="s">
        <v>138</v>
      </c>
      <c r="O10" s="32">
        <v>6</v>
      </c>
      <c r="P10" s="71"/>
      <c r="Q10" s="72">
        <f t="shared" si="1"/>
        <v>0</v>
      </c>
    </row>
    <row r="11" spans="2:17" ht="81" customHeight="1">
      <c r="B11" s="48">
        <v>6</v>
      </c>
      <c r="C11" s="35" t="s">
        <v>136</v>
      </c>
      <c r="D11" s="28"/>
      <c r="E11" s="30" t="s">
        <v>21</v>
      </c>
      <c r="F11" s="31" t="s">
        <v>22</v>
      </c>
      <c r="G11" s="32">
        <v>4</v>
      </c>
      <c r="H11" s="70"/>
      <c r="I11" s="62">
        <f t="shared" si="0"/>
        <v>0</v>
      </c>
      <c r="J11" s="65"/>
      <c r="K11" s="35" t="s">
        <v>136</v>
      </c>
      <c r="L11" s="71"/>
      <c r="M11" s="13"/>
      <c r="N11" s="31" t="s">
        <v>22</v>
      </c>
      <c r="O11" s="32">
        <v>4</v>
      </c>
      <c r="P11" s="71"/>
      <c r="Q11" s="72">
        <f t="shared" si="1"/>
        <v>0</v>
      </c>
    </row>
    <row r="12" spans="2:17" ht="81" customHeight="1">
      <c r="B12" s="48">
        <v>7</v>
      </c>
      <c r="C12" s="29" t="s">
        <v>116</v>
      </c>
      <c r="D12" s="28"/>
      <c r="E12" s="30" t="s">
        <v>10</v>
      </c>
      <c r="F12" s="42" t="s">
        <v>11</v>
      </c>
      <c r="G12" s="32">
        <v>5</v>
      </c>
      <c r="H12" s="70"/>
      <c r="I12" s="62">
        <f t="shared" si="0"/>
        <v>0</v>
      </c>
      <c r="J12" s="65"/>
      <c r="K12" s="29" t="s">
        <v>116</v>
      </c>
      <c r="L12" s="71"/>
      <c r="M12" s="13"/>
      <c r="N12" s="42" t="s">
        <v>11</v>
      </c>
      <c r="O12" s="32">
        <v>5</v>
      </c>
      <c r="P12" s="71"/>
      <c r="Q12" s="72">
        <f t="shared" si="1"/>
        <v>0</v>
      </c>
    </row>
    <row r="13" spans="2:17" ht="108" customHeight="1">
      <c r="B13" s="48">
        <v>8</v>
      </c>
      <c r="C13" s="29" t="s">
        <v>2</v>
      </c>
      <c r="D13" s="40"/>
      <c r="E13" s="30" t="s">
        <v>128</v>
      </c>
      <c r="F13" s="36" t="s">
        <v>129</v>
      </c>
      <c r="G13" s="32">
        <v>1</v>
      </c>
      <c r="H13" s="70"/>
      <c r="I13" s="62">
        <f t="shared" si="0"/>
        <v>0</v>
      </c>
      <c r="J13" s="65"/>
      <c r="K13" s="29" t="s">
        <v>2</v>
      </c>
      <c r="L13" s="71"/>
      <c r="M13" s="13"/>
      <c r="N13" s="36" t="s">
        <v>129</v>
      </c>
      <c r="O13" s="32">
        <v>1</v>
      </c>
      <c r="P13" s="71"/>
      <c r="Q13" s="72">
        <f t="shared" si="1"/>
        <v>0</v>
      </c>
    </row>
    <row r="14" spans="2:17" ht="81" customHeight="1">
      <c r="B14" s="48">
        <v>9</v>
      </c>
      <c r="C14" s="29" t="s">
        <v>28</v>
      </c>
      <c r="D14" s="33"/>
      <c r="E14" s="47" t="s">
        <v>29</v>
      </c>
      <c r="F14" s="44" t="s">
        <v>30</v>
      </c>
      <c r="G14" s="32">
        <v>2</v>
      </c>
      <c r="H14" s="70"/>
      <c r="I14" s="62">
        <f t="shared" si="0"/>
        <v>0</v>
      </c>
      <c r="J14" s="65"/>
      <c r="K14" s="29" t="s">
        <v>28</v>
      </c>
      <c r="L14" s="71"/>
      <c r="M14" s="13"/>
      <c r="N14" s="44" t="s">
        <v>30</v>
      </c>
      <c r="O14" s="32">
        <v>2</v>
      </c>
      <c r="P14" s="71"/>
      <c r="Q14" s="72">
        <f t="shared" si="1"/>
        <v>0</v>
      </c>
    </row>
    <row r="15" spans="2:17" ht="81" customHeight="1">
      <c r="B15" s="48">
        <v>10</v>
      </c>
      <c r="C15" s="29" t="s">
        <v>28</v>
      </c>
      <c r="D15" s="33"/>
      <c r="E15" s="47" t="s">
        <v>34</v>
      </c>
      <c r="F15" s="45" t="s">
        <v>35</v>
      </c>
      <c r="G15" s="32">
        <v>2</v>
      </c>
      <c r="H15" s="70"/>
      <c r="I15" s="62">
        <f t="shared" si="0"/>
        <v>0</v>
      </c>
      <c r="J15" s="65"/>
      <c r="K15" s="29" t="s">
        <v>28</v>
      </c>
      <c r="L15" s="71"/>
      <c r="M15" s="13"/>
      <c r="N15" s="45" t="s">
        <v>35</v>
      </c>
      <c r="O15" s="32">
        <v>2</v>
      </c>
      <c r="P15" s="71"/>
      <c r="Q15" s="72">
        <f t="shared" si="1"/>
        <v>0</v>
      </c>
    </row>
    <row r="16" spans="2:17" ht="81" customHeight="1">
      <c r="B16" s="48">
        <v>11</v>
      </c>
      <c r="C16" s="29" t="s">
        <v>37</v>
      </c>
      <c r="D16" s="33"/>
      <c r="E16" s="47" t="s">
        <v>39</v>
      </c>
      <c r="F16" s="46" t="s">
        <v>40</v>
      </c>
      <c r="G16" s="32">
        <v>1</v>
      </c>
      <c r="H16" s="70"/>
      <c r="I16" s="62">
        <f t="shared" si="0"/>
        <v>0</v>
      </c>
      <c r="J16" s="65"/>
      <c r="K16" s="29" t="s">
        <v>37</v>
      </c>
      <c r="L16" s="71"/>
      <c r="M16" s="13"/>
      <c r="N16" s="46" t="s">
        <v>40</v>
      </c>
      <c r="O16" s="32">
        <v>1</v>
      </c>
      <c r="P16" s="71"/>
      <c r="Q16" s="72">
        <f t="shared" si="1"/>
        <v>0</v>
      </c>
    </row>
    <row r="17" spans="2:17" ht="81" customHeight="1">
      <c r="B17" s="48">
        <v>12</v>
      </c>
      <c r="C17" s="38" t="s">
        <v>42</v>
      </c>
      <c r="D17" s="33"/>
      <c r="E17" s="47" t="s">
        <v>41</v>
      </c>
      <c r="F17" s="44" t="s">
        <v>43</v>
      </c>
      <c r="G17" s="32">
        <v>1</v>
      </c>
      <c r="H17" s="70"/>
      <c r="I17" s="62">
        <f t="shared" si="0"/>
        <v>0</v>
      </c>
      <c r="J17" s="65"/>
      <c r="K17" s="38" t="s">
        <v>42</v>
      </c>
      <c r="L17" s="71"/>
      <c r="M17" s="13"/>
      <c r="N17" s="44" t="s">
        <v>43</v>
      </c>
      <c r="O17" s="32">
        <v>1</v>
      </c>
      <c r="P17" s="71"/>
      <c r="Q17" s="72">
        <f t="shared" si="1"/>
        <v>0</v>
      </c>
    </row>
    <row r="18" spans="2:17" ht="81" customHeight="1">
      <c r="B18" s="48">
        <v>13</v>
      </c>
      <c r="C18" s="29" t="s">
        <v>46</v>
      </c>
      <c r="D18" s="33"/>
      <c r="E18" s="47" t="s">
        <v>44</v>
      </c>
      <c r="F18" s="37" t="s">
        <v>45</v>
      </c>
      <c r="G18" s="32">
        <v>1</v>
      </c>
      <c r="H18" s="70"/>
      <c r="I18" s="62">
        <f t="shared" si="0"/>
        <v>0</v>
      </c>
      <c r="J18" s="65"/>
      <c r="K18" s="29" t="s">
        <v>46</v>
      </c>
      <c r="L18" s="71"/>
      <c r="M18" s="13"/>
      <c r="N18" s="37" t="s">
        <v>45</v>
      </c>
      <c r="O18" s="32">
        <v>1</v>
      </c>
      <c r="P18" s="71"/>
      <c r="Q18" s="72">
        <f t="shared" si="1"/>
        <v>0</v>
      </c>
    </row>
    <row r="19" spans="2:17" ht="81" customHeight="1">
      <c r="B19" s="48">
        <v>14</v>
      </c>
      <c r="C19" s="29" t="s">
        <v>49</v>
      </c>
      <c r="D19" s="33"/>
      <c r="E19" s="47" t="s">
        <v>52</v>
      </c>
      <c r="F19" s="37"/>
      <c r="G19" s="32">
        <v>440</v>
      </c>
      <c r="H19" s="70"/>
      <c r="I19" s="62">
        <f t="shared" si="0"/>
        <v>0</v>
      </c>
      <c r="J19" s="65"/>
      <c r="K19" s="29" t="s">
        <v>49</v>
      </c>
      <c r="L19" s="71"/>
      <c r="M19" s="13"/>
      <c r="N19" s="37"/>
      <c r="O19" s="32">
        <v>440</v>
      </c>
      <c r="P19" s="71"/>
      <c r="Q19" s="72">
        <f t="shared" si="1"/>
        <v>0</v>
      </c>
    </row>
    <row r="20" spans="2:17" ht="81" customHeight="1">
      <c r="B20" s="48">
        <v>15</v>
      </c>
      <c r="C20" s="29" t="s">
        <v>49</v>
      </c>
      <c r="D20" s="33"/>
      <c r="E20" s="47" t="s">
        <v>51</v>
      </c>
      <c r="F20" s="37"/>
      <c r="G20" s="32">
        <v>150</v>
      </c>
      <c r="H20" s="70"/>
      <c r="I20" s="62">
        <f t="shared" si="0"/>
        <v>0</v>
      </c>
      <c r="J20" s="65"/>
      <c r="K20" s="29" t="s">
        <v>49</v>
      </c>
      <c r="L20" s="71"/>
      <c r="M20" s="13"/>
      <c r="N20" s="37"/>
      <c r="O20" s="32">
        <v>150</v>
      </c>
      <c r="P20" s="71"/>
      <c r="Q20" s="72">
        <f t="shared" si="1"/>
        <v>0</v>
      </c>
    </row>
    <row r="21" spans="2:17" ht="81" customHeight="1">
      <c r="B21" s="48">
        <v>16</v>
      </c>
      <c r="C21" s="29" t="s">
        <v>49</v>
      </c>
      <c r="D21" s="33"/>
      <c r="E21" s="47" t="s">
        <v>50</v>
      </c>
      <c r="F21" s="37"/>
      <c r="G21" s="32">
        <v>1340</v>
      </c>
      <c r="H21" s="70"/>
      <c r="I21" s="62">
        <f t="shared" si="0"/>
        <v>0</v>
      </c>
      <c r="J21" s="65"/>
      <c r="K21" s="29" t="s">
        <v>49</v>
      </c>
      <c r="L21" s="71"/>
      <c r="M21" s="13"/>
      <c r="N21" s="37"/>
      <c r="O21" s="32">
        <v>1340</v>
      </c>
      <c r="P21" s="71"/>
      <c r="Q21" s="72">
        <f t="shared" si="1"/>
        <v>0</v>
      </c>
    </row>
    <row r="22" spans="2:17" ht="81" customHeight="1">
      <c r="B22" s="48">
        <v>17</v>
      </c>
      <c r="C22" s="29" t="s">
        <v>49</v>
      </c>
      <c r="D22" s="33"/>
      <c r="E22" s="47" t="s">
        <v>53</v>
      </c>
      <c r="F22" s="37"/>
      <c r="G22" s="32">
        <v>1</v>
      </c>
      <c r="H22" s="70"/>
      <c r="I22" s="62">
        <f t="shared" si="0"/>
        <v>0</v>
      </c>
      <c r="J22" s="65"/>
      <c r="K22" s="29" t="s">
        <v>49</v>
      </c>
      <c r="L22" s="71"/>
      <c r="M22" s="47" t="s">
        <v>53</v>
      </c>
      <c r="N22" s="37"/>
      <c r="O22" s="32">
        <v>1</v>
      </c>
      <c r="P22" s="71"/>
      <c r="Q22" s="72">
        <f t="shared" si="1"/>
        <v>0</v>
      </c>
    </row>
    <row r="23" spans="2:17" ht="81" customHeight="1">
      <c r="B23" s="48">
        <v>18</v>
      </c>
      <c r="C23" s="29" t="s">
        <v>54</v>
      </c>
      <c r="D23" s="33"/>
      <c r="E23" s="46" t="s">
        <v>55</v>
      </c>
      <c r="F23" s="37"/>
      <c r="G23" s="32">
        <v>1</v>
      </c>
      <c r="H23" s="70"/>
      <c r="I23" s="62">
        <f t="shared" si="0"/>
        <v>0</v>
      </c>
      <c r="J23" s="65"/>
      <c r="K23" s="29" t="s">
        <v>54</v>
      </c>
      <c r="L23" s="71"/>
      <c r="M23" s="46" t="s">
        <v>55</v>
      </c>
      <c r="N23" s="37"/>
      <c r="O23" s="32">
        <v>1</v>
      </c>
      <c r="P23" s="71"/>
      <c r="Q23" s="72">
        <f t="shared" si="1"/>
        <v>0</v>
      </c>
    </row>
    <row r="24" spans="2:17">
      <c r="B24" s="3" t="s">
        <v>6</v>
      </c>
      <c r="C24" s="88" t="s">
        <v>4</v>
      </c>
      <c r="D24" s="88"/>
      <c r="E24" s="88"/>
      <c r="F24" s="88"/>
      <c r="G24" s="88"/>
      <c r="H24" s="88"/>
      <c r="I24" s="63">
        <f>SUM(I6:I23)</f>
        <v>0</v>
      </c>
      <c r="J24" s="65"/>
      <c r="K24" s="88"/>
      <c r="L24" s="88"/>
      <c r="M24" s="88"/>
      <c r="N24" s="88"/>
      <c r="O24" s="88"/>
      <c r="P24" s="88"/>
      <c r="Q24" s="63">
        <f>SUM(Q6:Q23)</f>
        <v>0</v>
      </c>
    </row>
    <row r="25" spans="2:17">
      <c r="I25" s="24"/>
    </row>
    <row r="26" spans="2:17" ht="28.5" customHeight="1">
      <c r="B26" s="77" t="s">
        <v>139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8" spans="2:17" ht="15.6">
      <c r="C28" s="76" t="s">
        <v>154</v>
      </c>
      <c r="D28" s="76"/>
      <c r="E28" s="76"/>
      <c r="F28" s="76"/>
      <c r="G28" s="76"/>
      <c r="H28" s="76"/>
      <c r="I28" s="73"/>
      <c r="K28" s="76" t="s">
        <v>154</v>
      </c>
      <c r="L28" s="76"/>
      <c r="M28" s="76"/>
      <c r="N28" s="76"/>
      <c r="O28" s="76"/>
      <c r="P28" s="76"/>
      <c r="Q28" s="73"/>
    </row>
    <row r="29" spans="2:17" ht="15.6">
      <c r="C29" s="78" t="s">
        <v>155</v>
      </c>
      <c r="D29" s="79"/>
      <c r="E29" s="79"/>
      <c r="F29" s="79"/>
      <c r="G29" s="79"/>
      <c r="H29" s="80"/>
      <c r="I29" s="73"/>
      <c r="K29" s="78" t="s">
        <v>155</v>
      </c>
      <c r="L29" s="79"/>
      <c r="M29" s="79"/>
      <c r="N29" s="79"/>
      <c r="O29" s="79"/>
      <c r="P29" s="80"/>
      <c r="Q29" s="73"/>
    </row>
    <row r="30" spans="2:17" ht="15.6">
      <c r="C30" s="76" t="s">
        <v>156</v>
      </c>
      <c r="D30" s="76"/>
      <c r="E30" s="76"/>
      <c r="F30" s="76"/>
      <c r="G30" s="76"/>
      <c r="H30" s="76"/>
      <c r="I30" s="73"/>
      <c r="K30" s="76" t="s">
        <v>156</v>
      </c>
      <c r="L30" s="76"/>
      <c r="M30" s="76"/>
      <c r="N30" s="76"/>
      <c r="O30" s="76"/>
      <c r="P30" s="76"/>
      <c r="Q30" s="73"/>
    </row>
    <row r="31" spans="2:17" ht="15.6">
      <c r="C31" s="76" t="s">
        <v>59</v>
      </c>
      <c r="D31" s="76"/>
      <c r="E31" s="76"/>
      <c r="F31" s="76"/>
      <c r="G31" s="76"/>
      <c r="H31" s="76"/>
      <c r="I31" s="73"/>
      <c r="K31" s="76" t="s">
        <v>59</v>
      </c>
      <c r="L31" s="76"/>
      <c r="M31" s="76"/>
      <c r="N31" s="76"/>
      <c r="O31" s="76"/>
      <c r="P31" s="76"/>
      <c r="Q31" s="73"/>
    </row>
    <row r="32" spans="2:17" ht="15.6">
      <c r="C32" s="76" t="s">
        <v>60</v>
      </c>
      <c r="D32" s="76"/>
      <c r="E32" s="76"/>
      <c r="F32" s="76"/>
      <c r="G32" s="76"/>
      <c r="H32" s="76"/>
      <c r="I32" s="73"/>
      <c r="K32" s="76" t="s">
        <v>60</v>
      </c>
      <c r="L32" s="76"/>
      <c r="M32" s="76"/>
      <c r="N32" s="76"/>
      <c r="O32" s="76"/>
      <c r="P32" s="76"/>
      <c r="Q32" s="73"/>
    </row>
    <row r="33" spans="3:17" ht="15.6">
      <c r="C33" s="76" t="s">
        <v>153</v>
      </c>
      <c r="D33" s="76"/>
      <c r="E33" s="76"/>
      <c r="F33" s="76"/>
      <c r="G33" s="76"/>
      <c r="H33" s="76"/>
      <c r="I33" s="74"/>
      <c r="K33" s="76" t="s">
        <v>153</v>
      </c>
      <c r="L33" s="76"/>
      <c r="M33" s="76"/>
      <c r="N33" s="76"/>
      <c r="O33" s="76"/>
      <c r="P33" s="76"/>
      <c r="Q33" s="74"/>
    </row>
    <row r="34" spans="3:17" ht="15.6">
      <c r="C34" s="76" t="s">
        <v>160</v>
      </c>
      <c r="D34" s="76"/>
      <c r="E34" s="76"/>
      <c r="F34" s="76"/>
      <c r="G34" s="76"/>
      <c r="H34" s="76"/>
      <c r="I34" s="74"/>
      <c r="K34" s="76" t="s">
        <v>160</v>
      </c>
      <c r="L34" s="76"/>
      <c r="M34" s="76"/>
      <c r="N34" s="76"/>
      <c r="O34" s="76"/>
      <c r="P34" s="76"/>
      <c r="Q34" s="74"/>
    </row>
    <row r="35" spans="3:17" ht="15.6">
      <c r="C35" s="76" t="s">
        <v>161</v>
      </c>
      <c r="D35" s="76"/>
      <c r="E35" s="76"/>
      <c r="F35" s="76"/>
      <c r="G35" s="76"/>
      <c r="H35" s="76"/>
      <c r="I35" s="74"/>
      <c r="K35" s="76" t="s">
        <v>161</v>
      </c>
      <c r="L35" s="76"/>
      <c r="M35" s="76"/>
      <c r="N35" s="76"/>
      <c r="O35" s="76"/>
      <c r="P35" s="76"/>
      <c r="Q35" s="74"/>
    </row>
    <row r="36" spans="3:17" ht="15.6">
      <c r="C36" s="76" t="s">
        <v>162</v>
      </c>
      <c r="D36" s="76"/>
      <c r="E36" s="76"/>
      <c r="F36" s="76"/>
      <c r="G36" s="76"/>
      <c r="H36" s="76"/>
      <c r="I36" s="74"/>
      <c r="K36" s="76" t="s">
        <v>162</v>
      </c>
      <c r="L36" s="76"/>
      <c r="M36" s="76"/>
      <c r="N36" s="76"/>
      <c r="O36" s="76"/>
      <c r="P36" s="76"/>
      <c r="Q36" s="74"/>
    </row>
    <row r="37" spans="3:17" ht="15.6">
      <c r="C37" s="76" t="s">
        <v>163</v>
      </c>
      <c r="D37" s="76"/>
      <c r="E37" s="76"/>
      <c r="F37" s="76"/>
      <c r="G37" s="76"/>
      <c r="H37" s="76"/>
      <c r="I37" s="74"/>
      <c r="K37" s="76" t="s">
        <v>163</v>
      </c>
      <c r="L37" s="76"/>
      <c r="M37" s="76"/>
      <c r="N37" s="76"/>
      <c r="O37" s="76"/>
      <c r="P37" s="76"/>
      <c r="Q37" s="74"/>
    </row>
  </sheetData>
  <mergeCells count="29">
    <mergeCell ref="K33:P33"/>
    <mergeCell ref="C28:H28"/>
    <mergeCell ref="C29:H29"/>
    <mergeCell ref="H1:Q1"/>
    <mergeCell ref="H2:Q2"/>
    <mergeCell ref="C3:I3"/>
    <mergeCell ref="C24:H24"/>
    <mergeCell ref="B1:F2"/>
    <mergeCell ref="B26:Q26"/>
    <mergeCell ref="C35:H35"/>
    <mergeCell ref="K35:P35"/>
    <mergeCell ref="C30:H30"/>
    <mergeCell ref="C31:H31"/>
    <mergeCell ref="C32:H32"/>
    <mergeCell ref="C33:H33"/>
    <mergeCell ref="K3:Q3"/>
    <mergeCell ref="C5:Q5"/>
    <mergeCell ref="K24:P24"/>
    <mergeCell ref="K28:P28"/>
    <mergeCell ref="K29:P29"/>
    <mergeCell ref="K30:P30"/>
    <mergeCell ref="K31:P31"/>
    <mergeCell ref="K32:P32"/>
    <mergeCell ref="C36:H36"/>
    <mergeCell ref="K36:P36"/>
    <mergeCell ref="C37:H37"/>
    <mergeCell ref="K37:P37"/>
    <mergeCell ref="C34:H34"/>
    <mergeCell ref="K34:P34"/>
  </mergeCells>
  <conditionalFormatting sqref="E6">
    <cfRule type="duplicateValues" dxfId="5" priority="1"/>
  </conditionalFormatting>
  <conditionalFormatting sqref="E7">
    <cfRule type="duplicateValues" dxfId="4" priority="8"/>
  </conditionalFormatting>
  <conditionalFormatting sqref="E10">
    <cfRule type="duplicateValues" dxfId="3" priority="15"/>
  </conditionalFormatting>
  <conditionalFormatting sqref="E11">
    <cfRule type="duplicateValues" dxfId="2" priority="6"/>
  </conditionalFormatting>
  <conditionalFormatting sqref="E12">
    <cfRule type="duplicateValues" dxfId="1" priority="31"/>
  </conditionalFormatting>
  <conditionalFormatting sqref="E13">
    <cfRule type="duplicateValues" dxfId="0" priority="5"/>
  </conditionalFormatting>
  <pageMargins left="0" right="0" top="0" bottom="0" header="0.31496062992125984" footer="0.31496062992125984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A242B7A655845AE4E13BD641BBE9A" ma:contentTypeVersion="18" ma:contentTypeDescription="Crée un document." ma:contentTypeScope="" ma:versionID="eeceba229f4e4286783a11eff32ae675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17fb967a4efc73c222a12b9b2170f040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7538A-A9F9-4B2A-AA86-E64BF14DD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e5bf89-9448-4ddd-9708-d11b09e72f6d"/>
    <ds:schemaRef ds:uri="1e0d183e-7193-4d6c-813f-e99391161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0CE9A8-41A6-4FD2-B145-33E66144744B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customXml/itemProps3.xml><?xml version="1.0" encoding="utf-8"?>
<ds:datastoreItem xmlns:ds="http://schemas.openxmlformats.org/officeDocument/2006/customXml" ds:itemID="{B2ABAF77-977B-4873-8B61-42E66A429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CCTV</vt:lpstr>
      <vt:lpstr>SSWiN</vt:lpstr>
      <vt:lpstr>CCTV WARTOWNIA.</vt:lpstr>
      <vt:lpstr>CCTV!Tytuły_wydruku</vt:lpstr>
      <vt:lpstr>'CCTV WARTOWNIA.'!Tytuły_wydruku</vt:lpstr>
      <vt:lpstr>SSWiN!Tytuły_wydruku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Dahua Technology Poland Sp. z o.o.</dc:title>
  <dc:subject>Cennik CCTV 2020 r.</dc:subject>
  <dc:creator/>
  <cp:lastModifiedBy/>
  <dcterms:created xsi:type="dcterms:W3CDTF">2006-09-22T13:37:51Z</dcterms:created>
  <dcterms:modified xsi:type="dcterms:W3CDTF">2024-10-15T09:15:55Z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SEDS_HWMT_d46a6755">
    <vt:lpwstr>f2454b9a_mFV3xj84Iyk2NspPmXv4roAokUo=_8QYrr1ZNQU9SQbpS6g6X23L5pApB73APQO41cir5iZIDaB0vL7Hbygfap8xKrV0hDcHzl+aFOw9HS1cguzJo4RxYFMXD_50f87b3b</vt:lpwstr>
  </property>
  <property fmtid="{D5CDD505-2E9C-101B-9397-08002B2CF9AE}" pid="3" name="ContentTypeId">
    <vt:lpwstr>0x010100247A242B7A655845AE4E13BD641BBE9A</vt:lpwstr>
  </property>
  <property fmtid="{D5CDD505-2E9C-101B-9397-08002B2CF9AE}" pid="4" name="MediaServiceImageTags">
    <vt:lpwstr/>
  </property>
</Properties>
</file>