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2" i="1"/>
  <c r="G32" i="1" l="1"/>
  <c r="G30" i="1"/>
  <c r="H32" i="1"/>
  <c r="I32" i="1"/>
  <c r="K32" i="1"/>
  <c r="L32" i="1" s="1"/>
  <c r="H30" i="1"/>
  <c r="I30" i="1" s="1"/>
  <c r="M30" i="1"/>
  <c r="N30" i="1" s="1"/>
  <c r="O30" i="1" s="1"/>
  <c r="M32" i="1" l="1"/>
  <c r="N32" i="1" s="1"/>
  <c r="O32" i="1" s="1"/>
  <c r="K30" i="1"/>
  <c r="L30" i="1" s="1"/>
  <c r="G29" i="1"/>
  <c r="G31" i="1"/>
  <c r="G33" i="1"/>
  <c r="G34" i="1"/>
  <c r="G35" i="1"/>
  <c r="G12" i="1" l="1"/>
  <c r="K29" i="1" l="1"/>
  <c r="L29" i="1" s="1"/>
  <c r="K31" i="1"/>
  <c r="L31" i="1" s="1"/>
  <c r="M33" i="1"/>
  <c r="N33" i="1" s="1"/>
  <c r="O33" i="1" s="1"/>
  <c r="K34" i="1"/>
  <c r="L34" i="1" s="1"/>
  <c r="K35" i="1"/>
  <c r="L35" i="1" s="1"/>
  <c r="H35" i="1"/>
  <c r="I35" i="1" s="1"/>
  <c r="H34" i="1"/>
  <c r="I34" i="1" s="1"/>
  <c r="H33" i="1"/>
  <c r="I33" i="1" s="1"/>
  <c r="H31" i="1"/>
  <c r="I31" i="1" s="1"/>
  <c r="H29" i="1"/>
  <c r="I29" i="1" s="1"/>
  <c r="M34" i="1" l="1"/>
  <c r="N34" i="1" s="1"/>
  <c r="O34" i="1" s="1"/>
  <c r="K33" i="1"/>
  <c r="L33" i="1" s="1"/>
  <c r="M35" i="1"/>
  <c r="N35" i="1" s="1"/>
  <c r="O35" i="1" s="1"/>
  <c r="M31" i="1"/>
  <c r="N31" i="1" s="1"/>
  <c r="O31" i="1" s="1"/>
  <c r="M29" i="1"/>
  <c r="N29" i="1" s="1"/>
  <c r="O29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K20" i="1" l="1"/>
  <c r="L20" i="1" s="1"/>
  <c r="H20" i="1"/>
  <c r="I20" i="1" s="1"/>
  <c r="K19" i="1"/>
  <c r="L19" i="1" s="1"/>
  <c r="H19" i="1"/>
  <c r="I19" i="1" s="1"/>
  <c r="M18" i="1"/>
  <c r="N18" i="1" s="1"/>
  <c r="O18" i="1" s="1"/>
  <c r="H18" i="1"/>
  <c r="I18" i="1" s="1"/>
  <c r="M17" i="1"/>
  <c r="N17" i="1" s="1"/>
  <c r="O17" i="1" s="1"/>
  <c r="H17" i="1"/>
  <c r="I17" i="1" s="1"/>
  <c r="K16" i="1"/>
  <c r="L16" i="1" s="1"/>
  <c r="H16" i="1"/>
  <c r="I16" i="1" s="1"/>
  <c r="M15" i="1"/>
  <c r="N15" i="1" s="1"/>
  <c r="O15" i="1" s="1"/>
  <c r="K15" i="1"/>
  <c r="L15" i="1" s="1"/>
  <c r="H15" i="1"/>
  <c r="I15" i="1" s="1"/>
  <c r="M14" i="1"/>
  <c r="N14" i="1" s="1"/>
  <c r="O14" i="1" s="1"/>
  <c r="H14" i="1"/>
  <c r="I14" i="1" s="1"/>
  <c r="M13" i="1"/>
  <c r="N13" i="1" s="1"/>
  <c r="O13" i="1" s="1"/>
  <c r="K13" i="1"/>
  <c r="L13" i="1" s="1"/>
  <c r="H13" i="1"/>
  <c r="I13" i="1" s="1"/>
  <c r="K26" i="1"/>
  <c r="L26" i="1" s="1"/>
  <c r="H26" i="1"/>
  <c r="I26" i="1" s="1"/>
  <c r="M25" i="1"/>
  <c r="N25" i="1" s="1"/>
  <c r="O25" i="1" s="1"/>
  <c r="H25" i="1"/>
  <c r="I25" i="1" s="1"/>
  <c r="M24" i="1"/>
  <c r="N24" i="1" s="1"/>
  <c r="O24" i="1" s="1"/>
  <c r="H24" i="1"/>
  <c r="I24" i="1" s="1"/>
  <c r="K23" i="1"/>
  <c r="L23" i="1" s="1"/>
  <c r="H23" i="1"/>
  <c r="I23" i="1" s="1"/>
  <c r="M22" i="1"/>
  <c r="N22" i="1" s="1"/>
  <c r="O22" i="1" s="1"/>
  <c r="H22" i="1"/>
  <c r="I22" i="1" s="1"/>
  <c r="K21" i="1"/>
  <c r="L21" i="1" s="1"/>
  <c r="H21" i="1"/>
  <c r="I21" i="1" s="1"/>
  <c r="K22" i="1" l="1"/>
  <c r="L22" i="1" s="1"/>
  <c r="K17" i="1"/>
  <c r="L17" i="1" s="1"/>
  <c r="M19" i="1"/>
  <c r="N19" i="1" s="1"/>
  <c r="O19" i="1" s="1"/>
  <c r="K24" i="1"/>
  <c r="L24" i="1" s="1"/>
  <c r="K25" i="1"/>
  <c r="L25" i="1" s="1"/>
  <c r="K14" i="1"/>
  <c r="L14" i="1" s="1"/>
  <c r="M16" i="1"/>
  <c r="N16" i="1" s="1"/>
  <c r="O16" i="1" s="1"/>
  <c r="K18" i="1"/>
  <c r="L18" i="1" s="1"/>
  <c r="M20" i="1"/>
  <c r="N20" i="1" s="1"/>
  <c r="O20" i="1" s="1"/>
  <c r="M21" i="1"/>
  <c r="N21" i="1" s="1"/>
  <c r="O21" i="1" s="1"/>
  <c r="M23" i="1"/>
  <c r="N23" i="1" s="1"/>
  <c r="O23" i="1" s="1"/>
  <c r="M26" i="1"/>
  <c r="N26" i="1" s="1"/>
  <c r="O26" i="1" s="1"/>
  <c r="K28" i="1" l="1"/>
  <c r="L28" i="1" s="1"/>
  <c r="H28" i="1"/>
  <c r="I28" i="1" s="1"/>
  <c r="M28" i="1" l="1"/>
  <c r="N28" i="1" s="1"/>
  <c r="O28" i="1" s="1"/>
  <c r="M27" i="1" l="1"/>
  <c r="M12" i="1"/>
  <c r="N27" i="1" l="1"/>
  <c r="O27" i="1" s="1"/>
  <c r="N12" i="1"/>
  <c r="O12" i="1" s="1"/>
  <c r="K27" i="1"/>
  <c r="L27" i="1" s="1"/>
  <c r="K12" i="1"/>
  <c r="L12" i="1" s="1"/>
  <c r="H27" i="1"/>
  <c r="I27" i="1" s="1"/>
  <c r="H12" i="1"/>
  <c r="I12" i="1" s="1"/>
  <c r="I37" i="1" l="1"/>
  <c r="H38" i="1"/>
  <c r="L37" i="1"/>
  <c r="K38" i="1"/>
  <c r="O37" i="1"/>
  <c r="N38" i="1"/>
  <c r="K39" i="1" l="1"/>
  <c r="N39" i="1"/>
  <c r="H39" i="1"/>
</calcChain>
</file>

<file path=xl/sharedStrings.xml><?xml version="1.0" encoding="utf-8"?>
<sst xmlns="http://schemas.openxmlformats.org/spreadsheetml/2006/main" count="88" uniqueCount="59">
  <si>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</si>
  <si>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</si>
  <si>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</si>
  <si>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</si>
  <si>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</si>
  <si>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</si>
  <si>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</si>
  <si>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</si>
  <si>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</si>
  <si>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</si>
  <si>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</si>
  <si>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</si>
  <si>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</si>
  <si>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</si>
  <si>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</si>
  <si>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</si>
  <si>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</si>
  <si>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</si>
  <si>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</si>
  <si>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</si>
  <si>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</si>
  <si>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</si>
  <si>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</si>
  <si>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</si>
  <si>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</si>
  <si>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t xml:space="preserve">ogórki konserwowe </t>
  </si>
  <si>
    <t xml:space="preserve">szczaw konserwowy </t>
  </si>
  <si>
    <t xml:space="preserve">chrzan tarty </t>
  </si>
  <si>
    <t>ćwikła z chrzanem</t>
  </si>
  <si>
    <t>papryka marynowana</t>
  </si>
  <si>
    <t>oliwki zielone konserwowe</t>
  </si>
  <si>
    <t>kukurydza konserwowa</t>
  </si>
  <si>
    <t>groszek konserwowy</t>
  </si>
  <si>
    <t>fasola czerwona konserwowa</t>
  </si>
  <si>
    <t>pieczarki marynowane</t>
  </si>
  <si>
    <t>Pomidory całe w soku pomidorowym</t>
  </si>
  <si>
    <t>Żurawina suszona</t>
  </si>
  <si>
    <t>Sok jabłkowy</t>
  </si>
  <si>
    <t>Sok pomarańczowy</t>
  </si>
  <si>
    <t>Sok pomidorowy</t>
  </si>
  <si>
    <t>Sok wielowarzywny</t>
  </si>
  <si>
    <t>Nektar z czarnej porzeczki</t>
  </si>
  <si>
    <t>Powidła śliwkowe</t>
  </si>
  <si>
    <t>Pestki dyni łuskane</t>
  </si>
  <si>
    <t>Słonecznik łuskany</t>
  </si>
  <si>
    <t>Orzechy włoskie łuskane</t>
  </si>
  <si>
    <r>
      <t>Stawka VAT (%)</t>
    </r>
    <r>
      <rPr>
        <b/>
        <sz val="12"/>
        <rFont val="Arial"/>
        <family val="2"/>
        <charset val="238"/>
      </rPr>
      <t>*</t>
    </r>
  </si>
  <si>
    <t>**Razem wartość brutto część 1 (suma pozycji z kol. 9):</t>
  </si>
  <si>
    <t>**Razem wartość netto część 1 (suma pozycji z kol. 8):</t>
  </si>
  <si>
    <t>**Razem wartość podatku VAT część 1 (razem wartość brutto minus razem wartość netto):</t>
  </si>
  <si>
    <t>*Stawka VAT (%) - wpisać odpowiednią stawkę VAT</t>
  </si>
  <si>
    <t>Pomidory suszone w zalewie olejowej</t>
  </si>
  <si>
    <t>Konfitury (różne smaki)</t>
  </si>
  <si>
    <t>FORMULARZ KALKULACJI CENY</t>
  </si>
  <si>
    <t xml:space="preserve"> **Wartości z poz. RAZEM przenieść do Formularza i wpisać w odpowiednie pola dot. części nr 1 zamówienia</t>
  </si>
  <si>
    <t>Znak sprawy: 7/2024</t>
  </si>
  <si>
    <t>Sok wieloowocowy (multiwitamina)</t>
  </si>
  <si>
    <t>Część 1  - przetworzone owoce i warzywa</t>
  </si>
  <si>
    <t>Załącznik nr 1A do SWZ / nr 1A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</si>
</sst>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1" fillId="0" borderId="0" xfId="4" applyNumberFormat="1" applyFont="1" applyFill="1" applyBorder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6" fillId="0" borderId="8" xfId="7" applyNumberFormat="1" applyFont="1" applyFill="1" applyBorder="1" applyAlignment="1">
      <alignment horizontal="center" vertical="center" wrapText="1"/>
    </xf>
    <xf numFmtId="0" fontId="16" fillId="2" borderId="11" xfId="7" applyNumberFormat="1" applyFont="1" applyFill="1" applyBorder="1" applyAlignment="1">
      <alignment horizontal="center" vertical="center" wrapText="1"/>
    </xf>
    <xf numFmtId="0" fontId="16" fillId="0" borderId="11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16" fillId="0" borderId="9" xfId="7" applyNumberFormat="1" applyFont="1" applyFill="1" applyBorder="1" applyAlignment="1">
      <alignment horizontal="center" vertical="center" wrapText="1"/>
    </xf>
    <xf numFmtId="0" fontId="16" fillId="2" borderId="12" xfId="7" applyNumberFormat="1" applyFont="1" applyFill="1" applyBorder="1" applyAlignment="1">
      <alignment horizontal="center" vertical="center" wrapText="1"/>
    </xf>
    <xf numFmtId="0" fontId="16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11" fillId="0" borderId="0" xfId="4" applyNumberFormat="1" applyFont="1" applyFill="1" applyBorder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8" fillId="0" borderId="12" xfId="5" applyFont="1" applyFill="1" applyBorder="1" applyAlignment="1" applyProtection="1">
      <alignment horizontal="left" vertical="center" wrapText="1"/>
      <protection hidden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0" fontId="8" fillId="6" borderId="12" xfId="5" applyFont="1" applyFill="1" applyBorder="1" applyAlignment="1" applyProtection="1">
      <alignment horizontal="left" vertical="center" wrapText="1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0" fontId="15" fillId="0" borderId="0" xfId="7" applyNumberFormat="1" applyFont="1" applyAlignment="1">
      <alignment horizontal="center" vertical="center" wrapText="1"/>
    </xf>
    <xf numFmtId="9" fontId="8" fillId="6" borderId="12" xfId="7" applyNumberFormat="1" applyFont="1" applyFill="1" applyBorder="1" applyAlignment="1">
      <alignment horizontal="center" vertical="center" wrapText="1"/>
    </xf>
    <xf numFmtId="0" fontId="16" fillId="0" borderId="18" xfId="7" applyNumberFormat="1" applyFont="1" applyFill="1" applyBorder="1" applyAlignment="1">
      <alignment horizontal="center" vertical="center" wrapText="1"/>
    </xf>
    <xf numFmtId="9" fontId="8" fillId="6" borderId="18" xfId="7" applyNumberFormat="1" applyFont="1" applyFill="1" applyBorder="1" applyAlignment="1">
      <alignment horizontal="center" vertical="center" wrapText="1"/>
    </xf>
    <xf numFmtId="0" fontId="7" fillId="6" borderId="30" xfId="7" applyNumberFormat="1" applyFont="1" applyFill="1" applyBorder="1" applyAlignment="1">
      <alignment horizontal="center" vertical="center" wrapText="1"/>
    </xf>
    <xf numFmtId="2" fontId="8" fillId="6" borderId="12" xfId="5" applyNumberFormat="1" applyFont="1" applyFill="1" applyBorder="1" applyAlignment="1" applyProtection="1">
      <alignment horizontal="center" vertical="center"/>
      <protection hidden="1"/>
    </xf>
    <xf numFmtId="2" fontId="8" fillId="0" borderId="11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8" fillId="0" borderId="0" xfId="7" applyNumberFormat="1" applyFont="1" applyFill="1" applyBorder="1" applyAlignment="1">
      <alignment horizontal="center" vertical="center" wrapText="1"/>
    </xf>
    <xf numFmtId="0" fontId="18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32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50" customWidth="1"/>
    <col min="3" max="3" width="4.88671875" style="1" customWidth="1"/>
    <col min="4" max="4" width="6.88671875" style="52" customWidth="1"/>
    <col min="5" max="5" width="10.5546875" style="52" customWidth="1"/>
    <col min="6" max="6" width="6.5546875" style="1" customWidth="1"/>
    <col min="7" max="8" width="10.5546875" style="1" customWidth="1"/>
    <col min="9" max="9" width="10.88671875" style="1" customWidth="1"/>
    <col min="10" max="10" width="7.109375" style="1" customWidth="1"/>
    <col min="11" max="12" width="10.5546875" style="1" customWidth="1"/>
    <col min="13" max="13" width="6.6640625" style="1" customWidth="1"/>
    <col min="14" max="15" width="10.5546875" style="1" customWidth="1"/>
    <col min="16" max="16384" width="9" style="1"/>
  </cols>
  <sheetData>
    <row r="1" spans="1:15" ht="12.75" customHeight="1">
      <c r="A1" s="92" t="s">
        <v>55</v>
      </c>
      <c r="B1" s="92"/>
      <c r="C1" s="92"/>
      <c r="D1" s="92"/>
      <c r="E1" s="92"/>
      <c r="F1" s="34"/>
      <c r="G1" s="34"/>
      <c r="H1" s="34"/>
      <c r="I1" s="35"/>
      <c r="J1" s="36"/>
      <c r="K1" s="83" t="s">
        <v>58</v>
      </c>
      <c r="L1" s="83"/>
      <c r="M1" s="83"/>
      <c r="N1" s="83"/>
      <c r="O1" s="83"/>
    </row>
    <row r="2" spans="1:15" ht="12.75" customHeight="1">
      <c r="A2" s="75"/>
      <c r="B2" s="75"/>
      <c r="C2" s="75"/>
      <c r="D2" s="75"/>
      <c r="E2" s="75"/>
      <c r="F2" s="34"/>
      <c r="G2" s="34"/>
      <c r="H2" s="34"/>
      <c r="I2" s="35"/>
      <c r="J2" s="36"/>
      <c r="K2" s="74"/>
      <c r="L2" s="74"/>
      <c r="M2" s="74"/>
      <c r="N2" s="74"/>
      <c r="O2" s="74"/>
    </row>
    <row r="3" spans="1:15" ht="12.75" customHeight="1">
      <c r="A3" s="37"/>
      <c r="B3" s="57"/>
      <c r="C3" s="37"/>
      <c r="D3" s="45"/>
      <c r="E3" s="45"/>
      <c r="F3" s="34"/>
      <c r="G3" s="34"/>
      <c r="H3" s="34"/>
      <c r="I3" s="35"/>
      <c r="J3" s="37"/>
      <c r="K3" s="37"/>
      <c r="L3" s="37"/>
      <c r="M3" s="93" t="s">
        <v>20</v>
      </c>
      <c r="N3" s="93"/>
      <c r="O3" s="93"/>
    </row>
    <row r="4" spans="1:15" ht="12.75" customHeight="1">
      <c r="A4" s="43"/>
      <c r="B4" s="57"/>
      <c r="C4" s="43"/>
      <c r="D4" s="45"/>
      <c r="E4" s="45"/>
      <c r="F4" s="34"/>
      <c r="G4" s="34"/>
      <c r="H4" s="34"/>
      <c r="I4" s="35"/>
      <c r="J4" s="37"/>
      <c r="K4" s="37"/>
      <c r="L4" s="37"/>
      <c r="M4" s="94" t="s">
        <v>21</v>
      </c>
      <c r="N4" s="94"/>
      <c r="O4" s="94"/>
    </row>
    <row r="5" spans="1:15" ht="12.75" customHeight="1">
      <c r="A5" s="84" t="s">
        <v>53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2.75" customHeight="1">
      <c r="A6" s="85" t="s">
        <v>57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3.8" thickBot="1">
      <c r="A7" s="42"/>
      <c r="B7" s="58"/>
      <c r="C7" s="42"/>
      <c r="D7" s="51"/>
      <c r="E7" s="51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36" customHeight="1" thickBot="1">
      <c r="A8" s="86" t="s">
        <v>0</v>
      </c>
      <c r="B8" s="88" t="s">
        <v>1</v>
      </c>
      <c r="C8" s="90" t="s">
        <v>2</v>
      </c>
      <c r="D8" s="97" t="s">
        <v>3</v>
      </c>
      <c r="E8" s="97"/>
      <c r="F8" s="97"/>
      <c r="G8" s="97"/>
      <c r="H8" s="97"/>
      <c r="I8" s="97"/>
      <c r="J8" s="95" t="s">
        <v>22</v>
      </c>
      <c r="K8" s="95"/>
      <c r="L8" s="95"/>
      <c r="M8" s="96" t="s">
        <v>23</v>
      </c>
      <c r="N8" s="96"/>
      <c r="O8" s="96"/>
    </row>
    <row r="9" spans="1:15" ht="39.9" customHeight="1">
      <c r="A9" s="87"/>
      <c r="B9" s="89"/>
      <c r="C9" s="91"/>
      <c r="D9" s="46" t="s">
        <v>6</v>
      </c>
      <c r="E9" s="54" t="s">
        <v>11</v>
      </c>
      <c r="F9" s="3" t="s">
        <v>46</v>
      </c>
      <c r="G9" s="3" t="s">
        <v>7</v>
      </c>
      <c r="H9" s="3" t="s">
        <v>10</v>
      </c>
      <c r="I9" s="4" t="s">
        <v>8</v>
      </c>
      <c r="J9" s="2" t="s">
        <v>9</v>
      </c>
      <c r="K9" s="5" t="s">
        <v>10</v>
      </c>
      <c r="L9" s="4" t="s">
        <v>8</v>
      </c>
      <c r="M9" s="2" t="s">
        <v>9</v>
      </c>
      <c r="N9" s="3" t="s">
        <v>10</v>
      </c>
      <c r="O9" s="4" t="s">
        <v>8</v>
      </c>
    </row>
    <row r="10" spans="1:15" ht="12" customHeight="1">
      <c r="A10" s="6">
        <v>1</v>
      </c>
      <c r="B10" s="10">
        <v>2</v>
      </c>
      <c r="C10" s="7">
        <v>3</v>
      </c>
      <c r="D10" s="47">
        <v>4</v>
      </c>
      <c r="E10" s="55">
        <v>5</v>
      </c>
      <c r="F10" s="8">
        <v>6</v>
      </c>
      <c r="G10" s="9">
        <v>7</v>
      </c>
      <c r="H10" s="8">
        <v>8</v>
      </c>
      <c r="I10" s="10">
        <v>9</v>
      </c>
      <c r="J10" s="6">
        <v>10</v>
      </c>
      <c r="K10" s="8">
        <v>11</v>
      </c>
      <c r="L10" s="11">
        <v>12</v>
      </c>
      <c r="M10" s="6">
        <v>13</v>
      </c>
      <c r="N10" s="8">
        <v>14</v>
      </c>
      <c r="O10" s="11">
        <v>15</v>
      </c>
    </row>
    <row r="11" spans="1:15" ht="50.1" customHeight="1">
      <c r="A11" s="12"/>
      <c r="B11" s="44"/>
      <c r="C11" s="13"/>
      <c r="D11" s="48"/>
      <c r="E11" s="56"/>
      <c r="F11" s="14"/>
      <c r="G11" s="14" t="s">
        <v>13</v>
      </c>
      <c r="H11" s="14" t="s">
        <v>12</v>
      </c>
      <c r="I11" s="15" t="s">
        <v>14</v>
      </c>
      <c r="J11" s="16"/>
      <c r="K11" s="14" t="s">
        <v>15</v>
      </c>
      <c r="L11" s="15" t="s">
        <v>16</v>
      </c>
      <c r="M11" s="12"/>
      <c r="N11" s="14" t="s">
        <v>17</v>
      </c>
      <c r="O11" s="15" t="s">
        <v>18</v>
      </c>
    </row>
    <row r="12" spans="1:15" ht="24" customHeight="1">
      <c r="A12" s="12">
        <v>1</v>
      </c>
      <c r="B12" s="63" t="s">
        <v>25</v>
      </c>
      <c r="C12" s="17" t="s">
        <v>19</v>
      </c>
      <c r="D12" s="72">
        <v>300</v>
      </c>
      <c r="E12" s="64"/>
      <c r="F12" s="68">
        <v>0</v>
      </c>
      <c r="G12" s="18">
        <f>E12*F12+E12</f>
        <v>0</v>
      </c>
      <c r="H12" s="19">
        <f>D12*E12</f>
        <v>0</v>
      </c>
      <c r="I12" s="20">
        <f>H12*F12+H12</f>
        <v>0</v>
      </c>
      <c r="J12" s="73">
        <f xml:space="preserve"> ROUNDUP(D12*0.3, 0)</f>
        <v>90</v>
      </c>
      <c r="K12" s="19">
        <f>J12*E12</f>
        <v>0</v>
      </c>
      <c r="L12" s="20">
        <f>K12*F12+K12</f>
        <v>0</v>
      </c>
      <c r="M12" s="73">
        <f>D12+J12</f>
        <v>390</v>
      </c>
      <c r="N12" s="19">
        <f>M12*E12</f>
        <v>0</v>
      </c>
      <c r="O12" s="20">
        <f>N12*F12+N12</f>
        <v>0</v>
      </c>
    </row>
    <row r="13" spans="1:15" ht="24" customHeight="1">
      <c r="A13" s="12">
        <v>2</v>
      </c>
      <c r="B13" s="65" t="s">
        <v>29</v>
      </c>
      <c r="C13" s="17" t="s">
        <v>19</v>
      </c>
      <c r="D13" s="72">
        <v>200</v>
      </c>
      <c r="E13" s="64"/>
      <c r="F13" s="68">
        <v>0</v>
      </c>
      <c r="G13" s="18">
        <f t="shared" ref="G13:G35" si="0">E13*F13+E13</f>
        <v>0</v>
      </c>
      <c r="H13" s="19">
        <f t="shared" ref="H13:H20" si="1">D13*E13</f>
        <v>0</v>
      </c>
      <c r="I13" s="20">
        <f t="shared" ref="I13:I35" si="2">H13*F13+H13</f>
        <v>0</v>
      </c>
      <c r="J13" s="73">
        <f t="shared" ref="J13:J35" si="3" xml:space="preserve"> ROUNDUP(D13*0.3, 0)</f>
        <v>60</v>
      </c>
      <c r="K13" s="19">
        <f t="shared" ref="K13:K20" si="4">J13*E13</f>
        <v>0</v>
      </c>
      <c r="L13" s="20">
        <f t="shared" ref="L13:L35" si="5">K13*F13+K13</f>
        <v>0</v>
      </c>
      <c r="M13" s="73">
        <f t="shared" ref="M13:M20" si="6">D13+J13</f>
        <v>260</v>
      </c>
      <c r="N13" s="19">
        <f t="shared" ref="N13:N20" si="7">M13*E13</f>
        <v>0</v>
      </c>
      <c r="O13" s="20">
        <f t="shared" ref="O13:O35" si="8">N13*F13+N13</f>
        <v>0</v>
      </c>
    </row>
    <row r="14" spans="1:15" ht="24" customHeight="1">
      <c r="A14" s="12">
        <v>3</v>
      </c>
      <c r="B14" s="65" t="s">
        <v>27</v>
      </c>
      <c r="C14" s="17" t="s">
        <v>19</v>
      </c>
      <c r="D14" s="72">
        <v>120</v>
      </c>
      <c r="E14" s="66"/>
      <c r="F14" s="68">
        <v>0</v>
      </c>
      <c r="G14" s="18">
        <f t="shared" si="0"/>
        <v>0</v>
      </c>
      <c r="H14" s="19">
        <f t="shared" si="1"/>
        <v>0</v>
      </c>
      <c r="I14" s="20">
        <f t="shared" si="2"/>
        <v>0</v>
      </c>
      <c r="J14" s="73">
        <f t="shared" si="3"/>
        <v>36</v>
      </c>
      <c r="K14" s="19">
        <f t="shared" si="4"/>
        <v>0</v>
      </c>
      <c r="L14" s="20">
        <f t="shared" si="5"/>
        <v>0</v>
      </c>
      <c r="M14" s="73">
        <f t="shared" si="6"/>
        <v>156</v>
      </c>
      <c r="N14" s="19">
        <f t="shared" si="7"/>
        <v>0</v>
      </c>
      <c r="O14" s="20">
        <f t="shared" si="8"/>
        <v>0</v>
      </c>
    </row>
    <row r="15" spans="1:15" ht="24" customHeight="1">
      <c r="A15" s="12">
        <v>4</v>
      </c>
      <c r="B15" s="63" t="s">
        <v>30</v>
      </c>
      <c r="C15" s="17" t="s">
        <v>19</v>
      </c>
      <c r="D15" s="72">
        <v>40</v>
      </c>
      <c r="E15" s="66"/>
      <c r="F15" s="68">
        <v>0</v>
      </c>
      <c r="G15" s="18">
        <f t="shared" si="0"/>
        <v>0</v>
      </c>
      <c r="H15" s="19">
        <f t="shared" si="1"/>
        <v>0</v>
      </c>
      <c r="I15" s="20">
        <f t="shared" si="2"/>
        <v>0</v>
      </c>
      <c r="J15" s="73">
        <f t="shared" si="3"/>
        <v>12</v>
      </c>
      <c r="K15" s="19">
        <f t="shared" si="4"/>
        <v>0</v>
      </c>
      <c r="L15" s="20">
        <f t="shared" si="5"/>
        <v>0</v>
      </c>
      <c r="M15" s="73">
        <f t="shared" si="6"/>
        <v>52</v>
      </c>
      <c r="N15" s="19">
        <f t="shared" si="7"/>
        <v>0</v>
      </c>
      <c r="O15" s="20">
        <f t="shared" si="8"/>
        <v>0</v>
      </c>
    </row>
    <row r="16" spans="1:15" ht="24" customHeight="1">
      <c r="A16" s="12">
        <v>5</v>
      </c>
      <c r="B16" s="63" t="s">
        <v>28</v>
      </c>
      <c r="C16" s="17" t="s">
        <v>19</v>
      </c>
      <c r="D16" s="72">
        <v>60</v>
      </c>
      <c r="E16" s="66"/>
      <c r="F16" s="68">
        <v>0</v>
      </c>
      <c r="G16" s="18">
        <f t="shared" si="0"/>
        <v>0</v>
      </c>
      <c r="H16" s="19">
        <f t="shared" si="1"/>
        <v>0</v>
      </c>
      <c r="I16" s="20">
        <f t="shared" si="2"/>
        <v>0</v>
      </c>
      <c r="J16" s="73">
        <f t="shared" si="3"/>
        <v>18</v>
      </c>
      <c r="K16" s="19">
        <f t="shared" si="4"/>
        <v>0</v>
      </c>
      <c r="L16" s="20">
        <f t="shared" si="5"/>
        <v>0</v>
      </c>
      <c r="M16" s="73">
        <f t="shared" si="6"/>
        <v>78</v>
      </c>
      <c r="N16" s="19">
        <f t="shared" si="7"/>
        <v>0</v>
      </c>
      <c r="O16" s="20">
        <f t="shared" si="8"/>
        <v>0</v>
      </c>
    </row>
    <row r="17" spans="1:15" ht="24" customHeight="1">
      <c r="A17" s="12">
        <v>6</v>
      </c>
      <c r="B17" s="63" t="s">
        <v>26</v>
      </c>
      <c r="C17" s="17" t="s">
        <v>19</v>
      </c>
      <c r="D17" s="72">
        <v>200</v>
      </c>
      <c r="E17" s="66"/>
      <c r="F17" s="68">
        <v>0</v>
      </c>
      <c r="G17" s="18">
        <f t="shared" si="0"/>
        <v>0</v>
      </c>
      <c r="H17" s="19">
        <f t="shared" si="1"/>
        <v>0</v>
      </c>
      <c r="I17" s="20">
        <f t="shared" si="2"/>
        <v>0</v>
      </c>
      <c r="J17" s="73">
        <f t="shared" si="3"/>
        <v>60</v>
      </c>
      <c r="K17" s="19">
        <f t="shared" si="4"/>
        <v>0</v>
      </c>
      <c r="L17" s="20">
        <f t="shared" si="5"/>
        <v>0</v>
      </c>
      <c r="M17" s="73">
        <f t="shared" si="6"/>
        <v>260</v>
      </c>
      <c r="N17" s="19">
        <f t="shared" si="7"/>
        <v>0</v>
      </c>
      <c r="O17" s="20">
        <f t="shared" si="8"/>
        <v>0</v>
      </c>
    </row>
    <row r="18" spans="1:15" ht="24" customHeight="1">
      <c r="A18" s="12">
        <v>7</v>
      </c>
      <c r="B18" s="63" t="s">
        <v>31</v>
      </c>
      <c r="C18" s="17" t="s">
        <v>19</v>
      </c>
      <c r="D18" s="72">
        <v>142</v>
      </c>
      <c r="E18" s="66"/>
      <c r="F18" s="68">
        <v>0</v>
      </c>
      <c r="G18" s="18">
        <f t="shared" si="0"/>
        <v>0</v>
      </c>
      <c r="H18" s="19">
        <f t="shared" si="1"/>
        <v>0</v>
      </c>
      <c r="I18" s="20">
        <f t="shared" si="2"/>
        <v>0</v>
      </c>
      <c r="J18" s="73">
        <f t="shared" si="3"/>
        <v>43</v>
      </c>
      <c r="K18" s="19">
        <f t="shared" si="4"/>
        <v>0</v>
      </c>
      <c r="L18" s="20">
        <f t="shared" si="5"/>
        <v>0</v>
      </c>
      <c r="M18" s="73">
        <f t="shared" si="6"/>
        <v>185</v>
      </c>
      <c r="N18" s="19">
        <f t="shared" si="7"/>
        <v>0</v>
      </c>
      <c r="O18" s="20">
        <f t="shared" si="8"/>
        <v>0</v>
      </c>
    </row>
    <row r="19" spans="1:15" ht="24" customHeight="1">
      <c r="A19" s="12">
        <v>8</v>
      </c>
      <c r="B19" s="63" t="s">
        <v>32</v>
      </c>
      <c r="C19" s="17" t="s">
        <v>19</v>
      </c>
      <c r="D19" s="72">
        <v>12</v>
      </c>
      <c r="E19" s="66"/>
      <c r="F19" s="68">
        <v>0</v>
      </c>
      <c r="G19" s="18">
        <f t="shared" si="0"/>
        <v>0</v>
      </c>
      <c r="H19" s="19">
        <f t="shared" si="1"/>
        <v>0</v>
      </c>
      <c r="I19" s="20">
        <f t="shared" si="2"/>
        <v>0</v>
      </c>
      <c r="J19" s="73">
        <f t="shared" si="3"/>
        <v>4</v>
      </c>
      <c r="K19" s="19">
        <f t="shared" si="4"/>
        <v>0</v>
      </c>
      <c r="L19" s="20">
        <f t="shared" si="5"/>
        <v>0</v>
      </c>
      <c r="M19" s="73">
        <f t="shared" si="6"/>
        <v>16</v>
      </c>
      <c r="N19" s="19">
        <f t="shared" si="7"/>
        <v>0</v>
      </c>
      <c r="O19" s="20">
        <f t="shared" si="8"/>
        <v>0</v>
      </c>
    </row>
    <row r="20" spans="1:15" ht="24" customHeight="1">
      <c r="A20" s="12">
        <v>9</v>
      </c>
      <c r="B20" s="63" t="s">
        <v>33</v>
      </c>
      <c r="C20" s="17" t="s">
        <v>19</v>
      </c>
      <c r="D20" s="72">
        <v>29</v>
      </c>
      <c r="E20" s="66"/>
      <c r="F20" s="68">
        <v>0</v>
      </c>
      <c r="G20" s="18">
        <f t="shared" si="0"/>
        <v>0</v>
      </c>
      <c r="H20" s="19">
        <f t="shared" si="1"/>
        <v>0</v>
      </c>
      <c r="I20" s="20">
        <f t="shared" si="2"/>
        <v>0</v>
      </c>
      <c r="J20" s="73">
        <f t="shared" si="3"/>
        <v>9</v>
      </c>
      <c r="K20" s="19">
        <f t="shared" si="4"/>
        <v>0</v>
      </c>
      <c r="L20" s="20">
        <f t="shared" si="5"/>
        <v>0</v>
      </c>
      <c r="M20" s="73">
        <f t="shared" si="6"/>
        <v>38</v>
      </c>
      <c r="N20" s="19">
        <f t="shared" si="7"/>
        <v>0</v>
      </c>
      <c r="O20" s="20">
        <f t="shared" si="8"/>
        <v>0</v>
      </c>
    </row>
    <row r="21" spans="1:15" ht="24" customHeight="1">
      <c r="A21" s="12">
        <v>10</v>
      </c>
      <c r="B21" s="65" t="s">
        <v>34</v>
      </c>
      <c r="C21" s="17" t="s">
        <v>19</v>
      </c>
      <c r="D21" s="72">
        <v>29</v>
      </c>
      <c r="E21" s="64"/>
      <c r="F21" s="68">
        <v>0</v>
      </c>
      <c r="G21" s="18">
        <f t="shared" si="0"/>
        <v>0</v>
      </c>
      <c r="H21" s="19">
        <f t="shared" ref="H21:H26" si="9">D21*E21</f>
        <v>0</v>
      </c>
      <c r="I21" s="20">
        <f t="shared" si="2"/>
        <v>0</v>
      </c>
      <c r="J21" s="73">
        <f t="shared" si="3"/>
        <v>9</v>
      </c>
      <c r="K21" s="19">
        <f t="shared" ref="K21:K26" si="10">J21*E21</f>
        <v>0</v>
      </c>
      <c r="L21" s="20">
        <f t="shared" si="5"/>
        <v>0</v>
      </c>
      <c r="M21" s="73">
        <f t="shared" ref="M21:M26" si="11">D21+J21</f>
        <v>38</v>
      </c>
      <c r="N21" s="19">
        <f t="shared" ref="N21:N26" si="12">M21*E21</f>
        <v>0</v>
      </c>
      <c r="O21" s="20">
        <f t="shared" si="8"/>
        <v>0</v>
      </c>
    </row>
    <row r="22" spans="1:15" ht="24" customHeight="1">
      <c r="A22" s="12">
        <v>11</v>
      </c>
      <c r="B22" s="65" t="s">
        <v>35</v>
      </c>
      <c r="C22" s="17" t="s">
        <v>19</v>
      </c>
      <c r="D22" s="72">
        <v>141</v>
      </c>
      <c r="E22" s="66"/>
      <c r="F22" s="68">
        <v>0</v>
      </c>
      <c r="G22" s="18">
        <f t="shared" si="0"/>
        <v>0</v>
      </c>
      <c r="H22" s="19">
        <f t="shared" si="9"/>
        <v>0</v>
      </c>
      <c r="I22" s="20">
        <f t="shared" si="2"/>
        <v>0</v>
      </c>
      <c r="J22" s="73">
        <f t="shared" si="3"/>
        <v>43</v>
      </c>
      <c r="K22" s="19">
        <f t="shared" si="10"/>
        <v>0</v>
      </c>
      <c r="L22" s="20">
        <f t="shared" si="5"/>
        <v>0</v>
      </c>
      <c r="M22" s="73">
        <f t="shared" si="11"/>
        <v>184</v>
      </c>
      <c r="N22" s="19">
        <f t="shared" si="12"/>
        <v>0</v>
      </c>
      <c r="O22" s="20">
        <f t="shared" si="8"/>
        <v>0</v>
      </c>
    </row>
    <row r="23" spans="1:15" ht="24" customHeight="1">
      <c r="A23" s="12">
        <v>12</v>
      </c>
      <c r="B23" s="63" t="s">
        <v>37</v>
      </c>
      <c r="C23" s="17" t="s">
        <v>19</v>
      </c>
      <c r="D23" s="72">
        <v>2800</v>
      </c>
      <c r="E23" s="66"/>
      <c r="F23" s="68">
        <v>0</v>
      </c>
      <c r="G23" s="18">
        <f t="shared" si="0"/>
        <v>0</v>
      </c>
      <c r="H23" s="19">
        <f t="shared" si="9"/>
        <v>0</v>
      </c>
      <c r="I23" s="20">
        <f t="shared" si="2"/>
        <v>0</v>
      </c>
      <c r="J23" s="73">
        <f t="shared" si="3"/>
        <v>840</v>
      </c>
      <c r="K23" s="19">
        <f t="shared" si="10"/>
        <v>0</v>
      </c>
      <c r="L23" s="20">
        <f t="shared" si="5"/>
        <v>0</v>
      </c>
      <c r="M23" s="73">
        <f t="shared" si="11"/>
        <v>3640</v>
      </c>
      <c r="N23" s="19">
        <f t="shared" si="12"/>
        <v>0</v>
      </c>
      <c r="O23" s="20">
        <f t="shared" si="8"/>
        <v>0</v>
      </c>
    </row>
    <row r="24" spans="1:15" ht="24" customHeight="1">
      <c r="A24" s="12">
        <v>13</v>
      </c>
      <c r="B24" s="63" t="s">
        <v>38</v>
      </c>
      <c r="C24" s="17" t="s">
        <v>19</v>
      </c>
      <c r="D24" s="72">
        <v>2899</v>
      </c>
      <c r="E24" s="66"/>
      <c r="F24" s="68">
        <v>0</v>
      </c>
      <c r="G24" s="18">
        <f t="shared" si="0"/>
        <v>0</v>
      </c>
      <c r="H24" s="19">
        <f t="shared" si="9"/>
        <v>0</v>
      </c>
      <c r="I24" s="20">
        <f t="shared" si="2"/>
        <v>0</v>
      </c>
      <c r="J24" s="73">
        <f t="shared" si="3"/>
        <v>870</v>
      </c>
      <c r="K24" s="19">
        <f t="shared" si="10"/>
        <v>0</v>
      </c>
      <c r="L24" s="20">
        <f t="shared" si="5"/>
        <v>0</v>
      </c>
      <c r="M24" s="73">
        <f t="shared" si="11"/>
        <v>3769</v>
      </c>
      <c r="N24" s="19">
        <f t="shared" si="12"/>
        <v>0</v>
      </c>
      <c r="O24" s="20">
        <f t="shared" si="8"/>
        <v>0</v>
      </c>
    </row>
    <row r="25" spans="1:15" ht="24" customHeight="1">
      <c r="A25" s="12">
        <v>14</v>
      </c>
      <c r="B25" s="63" t="s">
        <v>56</v>
      </c>
      <c r="C25" s="17" t="s">
        <v>19</v>
      </c>
      <c r="D25" s="72">
        <v>3600</v>
      </c>
      <c r="E25" s="66"/>
      <c r="F25" s="68">
        <v>0</v>
      </c>
      <c r="G25" s="18">
        <f t="shared" si="0"/>
        <v>0</v>
      </c>
      <c r="H25" s="19">
        <f t="shared" si="9"/>
        <v>0</v>
      </c>
      <c r="I25" s="20">
        <f t="shared" si="2"/>
        <v>0</v>
      </c>
      <c r="J25" s="73">
        <f t="shared" si="3"/>
        <v>1080</v>
      </c>
      <c r="K25" s="19">
        <f t="shared" si="10"/>
        <v>0</v>
      </c>
      <c r="L25" s="20">
        <f t="shared" si="5"/>
        <v>0</v>
      </c>
      <c r="M25" s="73">
        <f t="shared" si="11"/>
        <v>4680</v>
      </c>
      <c r="N25" s="19">
        <f t="shared" si="12"/>
        <v>0</v>
      </c>
      <c r="O25" s="20">
        <f t="shared" si="8"/>
        <v>0</v>
      </c>
    </row>
    <row r="26" spans="1:15" ht="24" customHeight="1">
      <c r="A26" s="12">
        <v>15</v>
      </c>
      <c r="B26" s="63" t="s">
        <v>39</v>
      </c>
      <c r="C26" s="17" t="s">
        <v>19</v>
      </c>
      <c r="D26" s="72">
        <v>2100</v>
      </c>
      <c r="E26" s="66"/>
      <c r="F26" s="68">
        <v>0</v>
      </c>
      <c r="G26" s="18">
        <f t="shared" si="0"/>
        <v>0</v>
      </c>
      <c r="H26" s="19">
        <f t="shared" si="9"/>
        <v>0</v>
      </c>
      <c r="I26" s="20">
        <f t="shared" si="2"/>
        <v>0</v>
      </c>
      <c r="J26" s="73">
        <f t="shared" si="3"/>
        <v>630</v>
      </c>
      <c r="K26" s="19">
        <f t="shared" si="10"/>
        <v>0</v>
      </c>
      <c r="L26" s="20">
        <f t="shared" si="5"/>
        <v>0</v>
      </c>
      <c r="M26" s="73">
        <f t="shared" si="11"/>
        <v>2730</v>
      </c>
      <c r="N26" s="19">
        <f t="shared" si="12"/>
        <v>0</v>
      </c>
      <c r="O26" s="20">
        <f t="shared" si="8"/>
        <v>0</v>
      </c>
    </row>
    <row r="27" spans="1:15" ht="24" customHeight="1">
      <c r="A27" s="12">
        <v>16</v>
      </c>
      <c r="B27" s="65" t="s">
        <v>40</v>
      </c>
      <c r="C27" s="17" t="s">
        <v>19</v>
      </c>
      <c r="D27" s="72">
        <v>275</v>
      </c>
      <c r="E27" s="64"/>
      <c r="F27" s="68">
        <v>0</v>
      </c>
      <c r="G27" s="18">
        <f t="shared" si="0"/>
        <v>0</v>
      </c>
      <c r="H27" s="19">
        <f t="shared" ref="H27:H35" si="13">D27*E27</f>
        <v>0</v>
      </c>
      <c r="I27" s="20">
        <f t="shared" si="2"/>
        <v>0</v>
      </c>
      <c r="J27" s="73">
        <f t="shared" si="3"/>
        <v>83</v>
      </c>
      <c r="K27" s="19">
        <f t="shared" ref="K27:K35" si="14">J27*E27</f>
        <v>0</v>
      </c>
      <c r="L27" s="20">
        <f t="shared" si="5"/>
        <v>0</v>
      </c>
      <c r="M27" s="73">
        <f t="shared" ref="M27:M35" si="15">D27+J27</f>
        <v>358</v>
      </c>
      <c r="N27" s="19">
        <f t="shared" ref="N27:N35" si="16">M27*E27</f>
        <v>0</v>
      </c>
      <c r="O27" s="20">
        <f t="shared" si="8"/>
        <v>0</v>
      </c>
    </row>
    <row r="28" spans="1:15" ht="24" customHeight="1">
      <c r="A28" s="12">
        <v>17</v>
      </c>
      <c r="B28" s="65" t="s">
        <v>41</v>
      </c>
      <c r="C28" s="17" t="s">
        <v>19</v>
      </c>
      <c r="D28" s="72">
        <v>950</v>
      </c>
      <c r="E28" s="66"/>
      <c r="F28" s="68">
        <v>0</v>
      </c>
      <c r="G28" s="18">
        <f t="shared" si="0"/>
        <v>0</v>
      </c>
      <c r="H28" s="19">
        <f t="shared" si="13"/>
        <v>0</v>
      </c>
      <c r="I28" s="20">
        <f t="shared" si="2"/>
        <v>0</v>
      </c>
      <c r="J28" s="73">
        <f t="shared" si="3"/>
        <v>285</v>
      </c>
      <c r="K28" s="19">
        <f t="shared" si="14"/>
        <v>0</v>
      </c>
      <c r="L28" s="20">
        <f t="shared" si="5"/>
        <v>0</v>
      </c>
      <c r="M28" s="73">
        <f t="shared" si="15"/>
        <v>1235</v>
      </c>
      <c r="N28" s="19">
        <f t="shared" si="16"/>
        <v>0</v>
      </c>
      <c r="O28" s="20">
        <f t="shared" si="8"/>
        <v>0</v>
      </c>
    </row>
    <row r="29" spans="1:15" ht="24" customHeight="1">
      <c r="A29" s="12">
        <v>18</v>
      </c>
      <c r="B29" s="63" t="s">
        <v>51</v>
      </c>
      <c r="C29" s="17" t="s">
        <v>19</v>
      </c>
      <c r="D29" s="72">
        <v>5</v>
      </c>
      <c r="E29" s="66"/>
      <c r="F29" s="68">
        <v>0</v>
      </c>
      <c r="G29" s="18">
        <f t="shared" si="0"/>
        <v>0</v>
      </c>
      <c r="H29" s="19">
        <f t="shared" si="13"/>
        <v>0</v>
      </c>
      <c r="I29" s="20">
        <f t="shared" si="2"/>
        <v>0</v>
      </c>
      <c r="J29" s="73">
        <f t="shared" si="3"/>
        <v>2</v>
      </c>
      <c r="K29" s="19">
        <f t="shared" si="14"/>
        <v>0</v>
      </c>
      <c r="L29" s="20">
        <f t="shared" si="5"/>
        <v>0</v>
      </c>
      <c r="M29" s="73">
        <f t="shared" si="15"/>
        <v>7</v>
      </c>
      <c r="N29" s="19">
        <f t="shared" si="16"/>
        <v>0</v>
      </c>
      <c r="O29" s="20">
        <f t="shared" si="8"/>
        <v>0</v>
      </c>
    </row>
    <row r="30" spans="1:15" ht="24" customHeight="1">
      <c r="A30" s="12">
        <v>19</v>
      </c>
      <c r="B30" s="63" t="s">
        <v>36</v>
      </c>
      <c r="C30" s="17" t="s">
        <v>19</v>
      </c>
      <c r="D30" s="72">
        <v>3</v>
      </c>
      <c r="E30" s="66"/>
      <c r="F30" s="68">
        <v>0</v>
      </c>
      <c r="G30" s="18">
        <f>E30*F30+E30</f>
        <v>0</v>
      </c>
      <c r="H30" s="19">
        <f t="shared" si="13"/>
        <v>0</v>
      </c>
      <c r="I30" s="20">
        <f t="shared" si="2"/>
        <v>0</v>
      </c>
      <c r="J30" s="73">
        <f t="shared" si="3"/>
        <v>1</v>
      </c>
      <c r="K30" s="19">
        <f t="shared" si="14"/>
        <v>0</v>
      </c>
      <c r="L30" s="20">
        <f t="shared" si="5"/>
        <v>0</v>
      </c>
      <c r="M30" s="73">
        <f t="shared" si="15"/>
        <v>4</v>
      </c>
      <c r="N30" s="19">
        <f t="shared" si="16"/>
        <v>0</v>
      </c>
      <c r="O30" s="20">
        <f t="shared" si="8"/>
        <v>0</v>
      </c>
    </row>
    <row r="31" spans="1:15" ht="24" customHeight="1">
      <c r="A31" s="12">
        <v>20</v>
      </c>
      <c r="B31" s="65" t="s">
        <v>42</v>
      </c>
      <c r="C31" s="17" t="s">
        <v>19</v>
      </c>
      <c r="D31" s="72">
        <v>72</v>
      </c>
      <c r="E31" s="66"/>
      <c r="F31" s="68">
        <v>0</v>
      </c>
      <c r="G31" s="18">
        <f t="shared" si="0"/>
        <v>0</v>
      </c>
      <c r="H31" s="19">
        <f t="shared" si="13"/>
        <v>0</v>
      </c>
      <c r="I31" s="20">
        <f t="shared" si="2"/>
        <v>0</v>
      </c>
      <c r="J31" s="73">
        <f t="shared" si="3"/>
        <v>22</v>
      </c>
      <c r="K31" s="19">
        <f t="shared" si="14"/>
        <v>0</v>
      </c>
      <c r="L31" s="20">
        <f t="shared" si="5"/>
        <v>0</v>
      </c>
      <c r="M31" s="73">
        <f t="shared" si="15"/>
        <v>94</v>
      </c>
      <c r="N31" s="19">
        <f t="shared" si="16"/>
        <v>0</v>
      </c>
      <c r="O31" s="20">
        <f t="shared" si="8"/>
        <v>0</v>
      </c>
    </row>
    <row r="32" spans="1:15" ht="24" customHeight="1">
      <c r="A32" s="12">
        <v>21</v>
      </c>
      <c r="B32" s="65" t="s">
        <v>52</v>
      </c>
      <c r="C32" s="17" t="s">
        <v>19</v>
      </c>
      <c r="D32" s="72">
        <v>75</v>
      </c>
      <c r="E32" s="66"/>
      <c r="F32" s="68">
        <v>0</v>
      </c>
      <c r="G32" s="18">
        <f>E32*F32+E32</f>
        <v>0</v>
      </c>
      <c r="H32" s="19">
        <f t="shared" si="13"/>
        <v>0</v>
      </c>
      <c r="I32" s="20">
        <f t="shared" si="2"/>
        <v>0</v>
      </c>
      <c r="J32" s="73">
        <f t="shared" si="3"/>
        <v>23</v>
      </c>
      <c r="K32" s="19">
        <f t="shared" si="14"/>
        <v>0</v>
      </c>
      <c r="L32" s="20">
        <f t="shared" si="5"/>
        <v>0</v>
      </c>
      <c r="M32" s="73">
        <f t="shared" si="15"/>
        <v>98</v>
      </c>
      <c r="N32" s="19">
        <f t="shared" si="16"/>
        <v>0</v>
      </c>
      <c r="O32" s="20">
        <f t="shared" si="8"/>
        <v>0</v>
      </c>
    </row>
    <row r="33" spans="1:15" ht="24" customHeight="1">
      <c r="A33" s="12">
        <v>22</v>
      </c>
      <c r="B33" s="65" t="s">
        <v>43</v>
      </c>
      <c r="C33" s="17" t="s">
        <v>19</v>
      </c>
      <c r="D33" s="72">
        <v>10</v>
      </c>
      <c r="E33" s="66"/>
      <c r="F33" s="68">
        <v>0</v>
      </c>
      <c r="G33" s="18">
        <f t="shared" si="0"/>
        <v>0</v>
      </c>
      <c r="H33" s="19">
        <f t="shared" si="13"/>
        <v>0</v>
      </c>
      <c r="I33" s="20">
        <f t="shared" si="2"/>
        <v>0</v>
      </c>
      <c r="J33" s="73">
        <f t="shared" si="3"/>
        <v>3</v>
      </c>
      <c r="K33" s="19">
        <f t="shared" si="14"/>
        <v>0</v>
      </c>
      <c r="L33" s="20">
        <f t="shared" si="5"/>
        <v>0</v>
      </c>
      <c r="M33" s="73">
        <f t="shared" si="15"/>
        <v>13</v>
      </c>
      <c r="N33" s="19">
        <f t="shared" si="16"/>
        <v>0</v>
      </c>
      <c r="O33" s="20">
        <f t="shared" si="8"/>
        <v>0</v>
      </c>
    </row>
    <row r="34" spans="1:15" ht="24" customHeight="1">
      <c r="A34" s="12">
        <v>23</v>
      </c>
      <c r="B34" s="65" t="s">
        <v>44</v>
      </c>
      <c r="C34" s="17" t="s">
        <v>19</v>
      </c>
      <c r="D34" s="72">
        <v>29.93</v>
      </c>
      <c r="E34" s="66"/>
      <c r="F34" s="68">
        <v>0</v>
      </c>
      <c r="G34" s="18">
        <f t="shared" si="0"/>
        <v>0</v>
      </c>
      <c r="H34" s="19">
        <f t="shared" si="13"/>
        <v>0</v>
      </c>
      <c r="I34" s="20">
        <f t="shared" si="2"/>
        <v>0</v>
      </c>
      <c r="J34" s="73">
        <f t="shared" si="3"/>
        <v>9</v>
      </c>
      <c r="K34" s="19">
        <f t="shared" si="14"/>
        <v>0</v>
      </c>
      <c r="L34" s="20">
        <f t="shared" si="5"/>
        <v>0</v>
      </c>
      <c r="M34" s="73">
        <f t="shared" si="15"/>
        <v>38.93</v>
      </c>
      <c r="N34" s="19">
        <f t="shared" si="16"/>
        <v>0</v>
      </c>
      <c r="O34" s="20">
        <f t="shared" si="8"/>
        <v>0</v>
      </c>
    </row>
    <row r="35" spans="1:15" ht="24" customHeight="1">
      <c r="A35" s="12">
        <v>24</v>
      </c>
      <c r="B35" s="65" t="s">
        <v>45</v>
      </c>
      <c r="C35" s="17" t="s">
        <v>19</v>
      </c>
      <c r="D35" s="72">
        <v>9</v>
      </c>
      <c r="E35" s="66"/>
      <c r="F35" s="68">
        <v>0</v>
      </c>
      <c r="G35" s="18">
        <f t="shared" si="0"/>
        <v>0</v>
      </c>
      <c r="H35" s="19">
        <f t="shared" si="13"/>
        <v>0</v>
      </c>
      <c r="I35" s="20">
        <f t="shared" si="2"/>
        <v>0</v>
      </c>
      <c r="J35" s="73">
        <f t="shared" si="3"/>
        <v>3</v>
      </c>
      <c r="K35" s="19">
        <f t="shared" si="14"/>
        <v>0</v>
      </c>
      <c r="L35" s="20">
        <f t="shared" si="5"/>
        <v>0</v>
      </c>
      <c r="M35" s="73">
        <f t="shared" si="15"/>
        <v>12</v>
      </c>
      <c r="N35" s="19">
        <f t="shared" si="16"/>
        <v>0</v>
      </c>
      <c r="O35" s="20">
        <f t="shared" si="8"/>
        <v>0</v>
      </c>
    </row>
    <row r="36" spans="1:15" ht="33.6" customHeight="1" thickBot="1">
      <c r="A36" s="21"/>
      <c r="B36" s="59"/>
      <c r="C36" s="21"/>
      <c r="D36" s="49"/>
      <c r="E36" s="69"/>
      <c r="F36" s="70"/>
      <c r="G36" s="71"/>
      <c r="H36" s="81" t="s">
        <v>3</v>
      </c>
      <c r="I36" s="82"/>
      <c r="J36" s="22"/>
      <c r="K36" s="76" t="s">
        <v>4</v>
      </c>
      <c r="L36" s="77"/>
      <c r="M36" s="22"/>
      <c r="N36" s="78" t="s">
        <v>5</v>
      </c>
      <c r="O36" s="79"/>
    </row>
    <row r="37" spans="1:15" ht="24.9" customHeight="1" thickBot="1">
      <c r="A37" s="99" t="s">
        <v>47</v>
      </c>
      <c r="B37" s="100"/>
      <c r="C37" s="100"/>
      <c r="D37" s="100"/>
      <c r="E37" s="100"/>
      <c r="F37" s="100"/>
      <c r="G37" s="101"/>
      <c r="H37" s="23"/>
      <c r="I37" s="24">
        <f>SUM(I12:I35)</f>
        <v>0</v>
      </c>
      <c r="J37" s="22"/>
      <c r="K37" s="25"/>
      <c r="L37" s="26">
        <f>SUM(L12:L35)</f>
        <v>0</v>
      </c>
      <c r="M37" s="22"/>
      <c r="N37" s="25"/>
      <c r="O37" s="27">
        <f>SUM(O12:O35)</f>
        <v>0</v>
      </c>
    </row>
    <row r="38" spans="1:15" ht="24.9" customHeight="1" thickBot="1">
      <c r="A38" s="102" t="s">
        <v>48</v>
      </c>
      <c r="B38" s="103"/>
      <c r="C38" s="103"/>
      <c r="D38" s="103"/>
      <c r="E38" s="103"/>
      <c r="F38" s="103"/>
      <c r="G38" s="104"/>
      <c r="H38" s="24">
        <f>SUM(H12:H35)</f>
        <v>0</v>
      </c>
      <c r="I38" s="28"/>
      <c r="J38" s="22"/>
      <c r="K38" s="29">
        <f>SUM(K12:K35)</f>
        <v>0</v>
      </c>
      <c r="L38" s="30"/>
      <c r="M38" s="22"/>
      <c r="N38" s="31">
        <f>SUM(N12:N35)</f>
        <v>0</v>
      </c>
      <c r="O38" s="30"/>
    </row>
    <row r="39" spans="1:15" ht="24.9" customHeight="1" thickBot="1">
      <c r="A39" s="105" t="s">
        <v>49</v>
      </c>
      <c r="B39" s="106"/>
      <c r="C39" s="106"/>
      <c r="D39" s="106"/>
      <c r="E39" s="106"/>
      <c r="F39" s="106"/>
      <c r="G39" s="107"/>
      <c r="H39" s="24">
        <f>I37-H38</f>
        <v>0</v>
      </c>
      <c r="I39" s="32"/>
      <c r="J39" s="22"/>
      <c r="K39" s="29">
        <f>L37-K38</f>
        <v>0</v>
      </c>
      <c r="L39" s="30"/>
      <c r="M39" s="22"/>
      <c r="N39" s="31">
        <f>O37-N38</f>
        <v>0</v>
      </c>
      <c r="O39" s="30"/>
    </row>
    <row r="40" spans="1:15" ht="13.2">
      <c r="A40" s="38"/>
      <c r="B40" s="60"/>
      <c r="C40" s="38"/>
      <c r="D40" s="49"/>
      <c r="E40" s="49"/>
      <c r="F40" s="38"/>
      <c r="G40" s="38"/>
      <c r="H40" s="38"/>
      <c r="I40" s="38"/>
      <c r="J40" s="39"/>
      <c r="K40" s="39"/>
      <c r="L40" s="40"/>
      <c r="M40" s="39"/>
      <c r="N40" s="39"/>
      <c r="O40" s="40"/>
    </row>
    <row r="41" spans="1:15" ht="13.2">
      <c r="A41" s="38"/>
      <c r="B41" s="60"/>
      <c r="C41" s="38"/>
      <c r="D41" s="49"/>
      <c r="E41" s="49"/>
      <c r="F41" s="38"/>
      <c r="G41" s="38"/>
      <c r="H41" s="38"/>
      <c r="I41" s="38"/>
      <c r="J41" s="39"/>
      <c r="K41" s="39"/>
      <c r="L41" s="40"/>
      <c r="M41" s="39"/>
      <c r="N41" s="39"/>
      <c r="O41" s="40"/>
    </row>
    <row r="42" spans="1:15" ht="13.2">
      <c r="A42" s="38"/>
      <c r="B42" s="60"/>
      <c r="C42" s="38"/>
      <c r="D42" s="49"/>
      <c r="E42" s="49"/>
      <c r="F42" s="38"/>
      <c r="G42" s="38"/>
      <c r="H42" s="38"/>
      <c r="I42" s="38"/>
      <c r="J42" s="39"/>
      <c r="K42" s="39"/>
      <c r="L42" s="40"/>
      <c r="M42" s="39"/>
      <c r="N42" s="39"/>
      <c r="O42" s="40"/>
    </row>
    <row r="43" spans="1:15" ht="13.2">
      <c r="A43" s="33"/>
      <c r="B43" s="61"/>
      <c r="C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ht="72.599999999999994" customHeight="1">
      <c r="A44" s="41"/>
      <c r="B44" s="62"/>
      <c r="C44" s="41"/>
      <c r="D44" s="53"/>
      <c r="E44" s="53"/>
      <c r="F44" s="41"/>
      <c r="G44" s="41"/>
      <c r="H44" s="41"/>
      <c r="I44" s="41"/>
      <c r="J44" s="108" t="s">
        <v>24</v>
      </c>
      <c r="K44" s="108"/>
      <c r="L44" s="108"/>
      <c r="M44" s="108"/>
      <c r="N44" s="108"/>
      <c r="O44" s="41"/>
    </row>
    <row r="45" spans="1:15" ht="13.2">
      <c r="A45" s="41"/>
      <c r="B45" s="62"/>
      <c r="C45" s="41"/>
      <c r="D45" s="53"/>
      <c r="E45" s="53"/>
      <c r="F45" s="41"/>
      <c r="G45" s="41"/>
      <c r="H45" s="41"/>
      <c r="I45" s="41"/>
      <c r="J45" s="41"/>
      <c r="K45" s="80"/>
      <c r="L45" s="80"/>
      <c r="M45" s="80"/>
      <c r="N45" s="80"/>
      <c r="O45" s="41"/>
    </row>
    <row r="46" spans="1:15" ht="13.2">
      <c r="A46" s="41"/>
      <c r="B46" s="62"/>
      <c r="C46" s="41"/>
      <c r="D46" s="53"/>
      <c r="E46" s="53"/>
      <c r="F46" s="41"/>
      <c r="G46" s="41"/>
      <c r="H46" s="41"/>
      <c r="I46" s="41"/>
      <c r="J46" s="41"/>
      <c r="K46" s="67"/>
      <c r="L46" s="67"/>
      <c r="M46" s="67"/>
      <c r="N46" s="67"/>
      <c r="O46" s="41"/>
    </row>
    <row r="47" spans="1:15" ht="22.5" customHeight="1">
      <c r="A47" s="33"/>
      <c r="B47" s="98" t="s">
        <v>50</v>
      </c>
      <c r="C47" s="98"/>
      <c r="D47" s="98"/>
      <c r="E47" s="98"/>
      <c r="F47" s="98"/>
      <c r="G47" s="98"/>
      <c r="H47" s="98"/>
      <c r="I47" s="98"/>
      <c r="J47" s="98"/>
      <c r="K47" s="98"/>
    </row>
    <row r="48" spans="1:15" ht="13.2" customHeight="1">
      <c r="A48" s="33"/>
      <c r="B48" s="98" t="s">
        <v>54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1:15" ht="13.2">
      <c r="A49" s="33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</sheetData>
  <mergeCells count="22">
    <mergeCell ref="B48:O49"/>
    <mergeCell ref="B47:K47"/>
    <mergeCell ref="A37:G37"/>
    <mergeCell ref="A38:G38"/>
    <mergeCell ref="A39:G39"/>
    <mergeCell ref="J44:N44"/>
    <mergeCell ref="K36:L36"/>
    <mergeCell ref="N36:O36"/>
    <mergeCell ref="K45:N45"/>
    <mergeCell ref="H36:I36"/>
    <mergeCell ref="K1:O1"/>
    <mergeCell ref="A5:O5"/>
    <mergeCell ref="A6:O6"/>
    <mergeCell ref="A8:A9"/>
    <mergeCell ref="B8:B9"/>
    <mergeCell ref="C8:C9"/>
    <mergeCell ref="A1:E1"/>
    <mergeCell ref="M3:O3"/>
    <mergeCell ref="M4:O4"/>
    <mergeCell ref="J8:L8"/>
    <mergeCell ref="M8:O8"/>
    <mergeCell ref="D8:I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E1312FD-0BB1-451D-B282-76A32B19C3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2024-10-14T13:07:35Z</cp:lastPrinted>
  <dcterms:created xsi:type="dcterms:W3CDTF">2017-09-27T09:48:48Z</dcterms:created>
  <dcterms:modified xsi:type="dcterms:W3CDTF">2024-10-16T09:47:43Z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