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:\PRZETARGI\Przetargi 2025\RI.271.5.2025_BIEŻĄCE REMONTY DRÓG NA 2025_PONOWNY\DO PUBLIKACJI\"/>
    </mc:Choice>
  </mc:AlternateContent>
  <xr:revisionPtr revIDLastSave="0" documentId="13_ncr:1_{AEE52F73-8B5E-4BD7-89F6-BF6DEC0F12BD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Część 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5" i="1" l="1"/>
  <c r="F104" i="1"/>
  <c r="F103" i="1"/>
  <c r="F102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06" i="1" l="1"/>
  <c r="F107" i="1" s="1"/>
  <c r="F108" i="1" s="1"/>
  <c r="F97" i="1"/>
  <c r="F98" i="1" s="1"/>
  <c r="F99" i="1" s="1"/>
  <c r="F30" i="1"/>
  <c r="F110" i="1" l="1"/>
  <c r="F111" i="1" s="1"/>
  <c r="F112" i="1" s="1"/>
  <c r="F31" i="1"/>
  <c r="F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Nieznany autor</author>
  </authors>
  <commentList>
    <comment ref="A33" authorId="0" shapeId="0" xr:uid="{00000000-0006-0000-0000-000001000000}">
      <text>
        <r>
          <rPr>
            <sz val="10"/>
            <rFont val="Arial"/>
            <family val="2"/>
            <charset val="238"/>
          </rPr>
          <t xml:space="preserve">Jacek:
</t>
        </r>
      </text>
    </comment>
    <comment ref="A34" authorId="0" shapeId="0" xr:uid="{00000000-0006-0000-0000-000002000000}">
      <text>
        <r>
          <rPr>
            <sz val="10"/>
            <rFont val="Arial"/>
            <family val="2"/>
            <charset val="238"/>
          </rPr>
          <t xml:space="preserve">Jacek:
</t>
        </r>
      </text>
    </comment>
  </commentList>
</comments>
</file>

<file path=xl/sharedStrings.xml><?xml version="1.0" encoding="utf-8"?>
<sst xmlns="http://schemas.openxmlformats.org/spreadsheetml/2006/main" count="201" uniqueCount="111">
  <si>
    <t>Lp.</t>
  </si>
  <si>
    <t>Opis</t>
  </si>
  <si>
    <t>J.m.</t>
  </si>
  <si>
    <t>Ilość</t>
  </si>
  <si>
    <t>Cena zł</t>
  </si>
  <si>
    <t>1</t>
  </si>
  <si>
    <t>Mechaniczne profilowanie i zagęszczenie dróg nieulepszonych - bez dowozu materiałów (mechaniczne wypełnienie uszkodzonych miejsc dostarczonym żużlem, gruzem budowlanym kruszonym, kruszywem łamanym, destruktem asfaltowym  - roboty wykonywane przy użyciu równiarki samojezdnej i walca wibracyjnego metalowo- gumowego o masie eksploatacyjnej min. 8 t -średnia szerokość dróg 5,00 m)</t>
  </si>
  <si>
    <r>
      <rPr>
        <sz val="8"/>
        <rFont val="Arial"/>
        <family val="2"/>
        <charset val="238"/>
      </rPr>
      <t>m</t>
    </r>
    <r>
      <rPr>
        <vertAlign val="superscript"/>
        <sz val="8"/>
        <rFont val="Arial"/>
        <family val="2"/>
        <charset val="238"/>
      </rPr>
      <t>2</t>
    </r>
  </si>
  <si>
    <t>Wymiana nawierzchni nieulepszonej na nawierzchnię gr. 15 cm z żużla paleniskowego, gruzu budowlanego kruszonego, kruszywa łamanego frakcji 0-31,5mm, destruktu asfaltowego  (1. Wykonanie koryta, 2. Załadunek gruntu na środki transportu i wywóz na średnią odl  do 3 km, 3. Ułożenie nawierzchni, 4. Zagęszczenie nawierzchni warstwami przez wałowanie i polewanie wodą)</t>
  </si>
  <si>
    <t>Dopłata za żużel paleniskowy</t>
  </si>
  <si>
    <r>
      <rPr>
        <sz val="8"/>
        <rFont val="Arial"/>
        <family val="2"/>
        <charset val="238"/>
      </rPr>
      <t>m</t>
    </r>
    <r>
      <rPr>
        <vertAlign val="superscript"/>
        <sz val="8"/>
        <rFont val="Arial"/>
        <family val="2"/>
        <charset val="238"/>
      </rPr>
      <t>3</t>
    </r>
  </si>
  <si>
    <t>Dopłata za gruz budowlany kruszony</t>
  </si>
  <si>
    <t>Dopłata za kruszywo łamane frakcji 0-31,5 mm</t>
  </si>
  <si>
    <t>Dopłata za destrukt asfaltowy</t>
  </si>
  <si>
    <t>Remont cząstkowy nawierzchni nieulepszonych -  głębokość wyboi do 10 cm ( 1. Oskardowanie uszkodzonego miejsca, 2. Usunięcie i rozsegregowanie oskardowanego materiału, 3. Oczyszczenie wyboju, 4. Wypełnienie żużłem paleniskowym lub  gruzem kruszonym lub kruszywem łamanym lub destruktem asfaltowym , 5. mechaniczne zagęszczenie.)</t>
  </si>
  <si>
    <t>Wzmocnienie istniejącej nawierzchni z przygotowaniem do wykorzystania jako podbudowy przy użyciu  żużła paleniskowego lub  gruzu kruszonego lub kruszywa łamanego lub destruku asfaltowego  - średnia grubość warstwy po zagęszczeniu 7 cm</t>
  </si>
  <si>
    <t>VAT 23%</t>
  </si>
  <si>
    <t>Rozebranie ław pod krawężniki z betonu</t>
  </si>
  <si>
    <t>Rozebranie obrzeży 8x30 cm na podsypce piaskowej</t>
  </si>
  <si>
    <t>m</t>
  </si>
  <si>
    <t>Rozebranie krawężników betonowych 15x30 cm na podsypce cementowo-piaskowej</t>
  </si>
  <si>
    <t>Rozebranie obrzeży 6x20 cm na podsypce piaskowej</t>
  </si>
  <si>
    <t>Ręczne rozebranie nawierzchni z mieszanek mineralno-bitumicznych o grubości do 6 cm</t>
  </si>
  <si>
    <t>Ręczne rozebranie nawierzchni z betonu o grubości 12 cm</t>
  </si>
  <si>
    <t>Rozebranie nawierzchni z płyt drogowych betonowych sześciokątnych lub kwadratowych gr. 12 i 15 cm wypełnieniem spoin piaskiem</t>
  </si>
  <si>
    <t>Rozebranie nawierzchni z płyt betonowych 35x35x5 cm na podsypce piaskowej</t>
  </si>
  <si>
    <t>Rozebranie nawierzchni z płyt betonowych 50x50x7 cm na podsypce piaskowej</t>
  </si>
  <si>
    <t>Rozebranie nawierzchni z kostki betonowej gr. do 8 cm na podsypce bez względu na rodzaj podsypki z wypełnieniem spoin piaskiem</t>
  </si>
  <si>
    <t>Ręczne rozebranie nawierzchni z kostki kamiennej nieregularnej o wysokości powyżej 8 cm cm na podsypce cementowo-piaskowej</t>
  </si>
  <si>
    <t>Ręczne rozebranie nawierzchni z kostki kamiennej rzę-dowej o wysokości do 16 cm na podsypce cementowo-piaskowej</t>
  </si>
  <si>
    <t>Ręczne rozebranie nawierzchni z kostki kamiennej rzę-dowej o wysokości 16- 18 cm na podsypce cementowo-piaskowej</t>
  </si>
  <si>
    <t>Mechaniczne rozebranie nawierzchni z kostki kamiennej nieregularnej o wysokości powyżej 8 cm na podsypce cementowo-piaskowej</t>
  </si>
  <si>
    <t>Mechaniczna rozbiórka krawężników betonowych 15x30 cm wraz z ławą z wywozem na odl. do 1 km</t>
  </si>
  <si>
    <t>Mechaniczna rozbiórka nawierzchni z płyt drogowych betonowych sześciokątnych trylinka gr. 12 i 15 cm bez względu na rodzaj spoinowania i podsypki z wywozem na odl. do 1 km</t>
  </si>
  <si>
    <t>Mechaniczne rozebranie nawierzchni z kostki kamiennej nieregularnej o wysokości 8 cm na podsypce cemento-wo-piaskowej</t>
  </si>
  <si>
    <t>Mechaniczne rozebranie nawierzchni z kostki kamiennej nieregularnej o wysokości 10 cm na podsypce cemento-wo-piaskowej</t>
  </si>
  <si>
    <t>Przestawienie obrzeży betonowych 20x6 cm na podsypce piaskowej z wypełnieniem spoin zaprawą cementową</t>
  </si>
  <si>
    <t>Dopłata za obrzeże betonowe 100x 20x6 cm</t>
  </si>
  <si>
    <t>Przestawienie obrzeży betonowych 30x8 cm na podsypce cementowo-piaskowej z wypełnieniem spoin zaprawą cementową</t>
  </si>
  <si>
    <t>Dopłata za obrzeże betonowe 100x 30x8 cm</t>
  </si>
  <si>
    <t>Przestawienie krawężników betonowych wystających 15x30 cm na podsypce cementowo-piaskowej</t>
  </si>
  <si>
    <t>Dopłata za krawężnik betonowy 100x30x15 cm</t>
  </si>
  <si>
    <t>Remont cząstkowy nawierzchni z kostki betonowej gr. do 6 cm, na podsypce cementowo-piaskowej</t>
  </si>
  <si>
    <t>Dopłata za kostkę betonową prostokątną gr.  6 cm</t>
  </si>
  <si>
    <t>Remont cząstkowy nawierzchni z kostki betonowej gr. do 8 cm, na podsypce cementowo-piaskowej</t>
  </si>
  <si>
    <t>Dopłata za kostkę betonową prostokątną gr. 8 cm</t>
  </si>
  <si>
    <t>Dopłata za kostkę betonową prostokątną gr. 8 cm w kolorze niebieskim – miejsca dla niepełnosprawnych</t>
  </si>
  <si>
    <t>Remonty cząstkowe nawierzchni z płyt drogowych betonowych sześciokątnych  grubości 15 cm ze spoinami wypełnionymi piaskiem - trylinka</t>
  </si>
  <si>
    <t>Dopłata za płyt drogowych betonowych sześciokątnych  grubości 15 cm</t>
  </si>
  <si>
    <t>Remont cząstkowy chodników z płyt betonowych 50x50x7 cm na podsypce cementowo-piaskowej z wypełnieniem spoin zaprawą cementową</t>
  </si>
  <si>
    <t xml:space="preserve">Dopłata za płyty betonowe 50x50x7 cm </t>
  </si>
  <si>
    <t>Remont cząstkowy nawierzchni z kostki kamiennej o wysokości do 6 cm na podsypce cementowo-piaskowej z wypełnieniem spoin zaprawą cementową</t>
  </si>
  <si>
    <t xml:space="preserve">Dopłata za kostkę  kamienną granitową 4/6 cm </t>
  </si>
  <si>
    <t>Remont cząstkowy nawierzchni z kostki kamiennej o wysokości pow. 6 cm do 10 cm na podsypce cementowo-piaskowej z wypełnieniem spoin zaprawą cementową</t>
  </si>
  <si>
    <t xml:space="preserve">Dopłata za kostkę  kamienną granitową 8/11 cm </t>
  </si>
  <si>
    <t>Remont cząstkowy nawierzchni z kostki kamiennej o wysokości pow.10 cm do18 cm na podsypce cementowo-piaskowej z wypełnieniem spoin zaprawą cementową</t>
  </si>
  <si>
    <t xml:space="preserve">Dopłata za kostkę  kamienną granitową 15/17 cm </t>
  </si>
  <si>
    <t>Dopłata za kamień narzutowy</t>
  </si>
  <si>
    <t>Mechaniczne wykonanie koryta na całej szerokości jezdni i chodników w gruncie kat. I-IV głębokości 20 cm</t>
  </si>
  <si>
    <t>Dopłata za każde dalsze 5 cm</t>
  </si>
  <si>
    <t>Ręczne wykonanie koryta na całej szerokości jezdni i chodników w gruncie kat. I-II głębokości 20 cm</t>
  </si>
  <si>
    <t>Podsypka piaskowa z zagęszczeniem mechanicznym -3 cm grubości warstwy po zagęszczeniu</t>
  </si>
  <si>
    <t>Podsypka cementowo-piaskowa z zagęszczeniem mechanicznym - 3 cm grubości warstwy po zagęszczeniu</t>
  </si>
  <si>
    <t>Podsypka cementowo-piaskowa z zagęszczeniem mechanicznym - za każdy dalszy 1 cm grubości warstwy po zagęszczeniu</t>
  </si>
  <si>
    <t>t</t>
  </si>
  <si>
    <t>Naprawy tymczasowe nawierzchni bitumicznych wykonywa- ne na zimno - wyboje o gł. do 6 cm</t>
  </si>
  <si>
    <t>Dopłata za następny 1 cm masy na zimno</t>
  </si>
  <si>
    <t>Remont cząstkowy nawierzchni bitumicznej mieszanką mi- neralno-asfaltową Z OTACZARKI- wyboje o gł. do 6 cm</t>
  </si>
  <si>
    <t>Dopłata za następny 1 cm masy z otaczarki</t>
  </si>
  <si>
    <t>Frezowanie nawierzchni bitumicznej o gr. do 7 cm z wywo- zem materiału z rozbiórki na odl. do 3 km</t>
  </si>
  <si>
    <t>Naprawa przez uszczelnienie zalewą asfaltową na gorąco podłużnych i poprzecznych spękań nawierzchni bitumicz- nych - zużycie ok. 1,1 kg/l, szczeliny 0,8cm szer. i do 3 cm gł.</t>
  </si>
  <si>
    <t>Roboty remontowe - cięcie piłą nawierzchni bitumicznych na gł. do 5 cm</t>
  </si>
  <si>
    <t xml:space="preserve">Razem netto: DZIAŁ II  </t>
  </si>
  <si>
    <t xml:space="preserve">Razem brutto: DZIAŁ II </t>
  </si>
  <si>
    <t>Interwencyjna grupa robocza (dojazd na miejsce robocze do 5 km) - zabezpieczenie ( oznakowanie) miejsc awaryjnych).w dni wolne od pracy</t>
  </si>
  <si>
    <t>wyjazd</t>
  </si>
  <si>
    <t>Interwencyjna grupa robocza (dojazd na miejsce robocze do 5 km) - zabezpieczenie ( oznakowanie) miejsc awaryjnych).w dni robocze</t>
  </si>
  <si>
    <t>Mycie oznakowania pionowego - znaki A, B, C, D, U-la, U-lb, U-5,</t>
  </si>
  <si>
    <t>szt.</t>
  </si>
  <si>
    <t>Mycie oznakowania pionowego - znaki: D-39 ~43, E, F, F, G-l, U(3, 4, 9, 51,54),</t>
  </si>
  <si>
    <t xml:space="preserve">Razem netto: DZIAŁ III  </t>
  </si>
  <si>
    <t xml:space="preserve">Razem brutto: DZIAŁ III </t>
  </si>
  <si>
    <t>OGÓŁEM netto: DZIAŁ I, II, III</t>
  </si>
  <si>
    <t xml:space="preserve">OGÓŁEM brutto: DZIAŁ I, II, III </t>
  </si>
  <si>
    <r>
      <t xml:space="preserve">Układanie czasowych dróg kołowych i placów z płyt żelbetowych pełnych o powierzchni 1 sztuki ponad 3 m 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(1. Korytowanie, 2. Załadunek i wywóz ziemi złozonej w hałdach na odl. do 3 km, 3. Wykonanie podsypki piaskowej gr. 10 cm, 4. Ułożenie płyt.)</t>
    </r>
  </si>
  <si>
    <r>
      <t>Dopłata za płyty żelbetowe pełne o powierzchni 1 sztuki ponad 3m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</t>
    </r>
  </si>
  <si>
    <r>
      <t>Dopłata za płyty żelbetowe ażurowe JOMB o powierzchni 1 sztuki do 1 m</t>
    </r>
    <r>
      <rPr>
        <vertAlign val="superscript"/>
        <sz val="8"/>
        <rFont val="Arial"/>
        <family val="2"/>
        <charset val="238"/>
      </rPr>
      <t>2</t>
    </r>
  </si>
  <si>
    <r>
      <t>Układanie czasowych dróg kołowych i placów z płyt żel-betowych ażurowych JOMB o powierzchni 1 sztuki do 1 m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(1. Korytowanie, 2. Załadunek i wywóz ziemi złozo-nej w hałdach na odl. do 3 km, 3. wykonanie podsypki piaskowej gr. 10 cm, 4. Ułożenie płyt.) </t>
    </r>
  </si>
  <si>
    <t>Podsypka piaskowa z zagęszczeniem mechanicznym -za każdy dalszy 1 cm grubości warstwy po zagęszczeniu</t>
  </si>
  <si>
    <t>Remont cząstkowy nawierzchni brukowcowej z kamienia narzutowego na betonie B20 gr 10 cm - materiał wykonawcy</t>
  </si>
  <si>
    <r>
      <t>Rozbieranie czasowych dróg kołowych i placów z płyt żelbetowych ażurowych o powierzchni 1 szt. do 1 m</t>
    </r>
    <r>
      <rPr>
        <vertAlign val="superscript"/>
        <sz val="8"/>
        <rFont val="Arial"/>
        <family val="2"/>
        <charset val="238"/>
      </rPr>
      <t>2</t>
    </r>
  </si>
  <si>
    <r>
      <t>Rozbieranie czasowych dróg kołowych i placów z płyt żelbetowych pełnych o powierzchni 1 szt. ponad 3 m</t>
    </r>
    <r>
      <rPr>
        <vertAlign val="superscript"/>
        <sz val="8"/>
        <rFont val="Arial"/>
        <family val="2"/>
        <charset val="238"/>
      </rPr>
      <t>2</t>
    </r>
  </si>
  <si>
    <t>DODATEK ZA TRANSPORT WEWNĘTRZNY z załadunkiem mech. materiałów sypkich (dowóz materiałów t.j.żużel, gruz budowlany kruszywo łamane, destrukt asfaltowy, grunt w hałdach itp.) pojazdami samowyładowczymi na odl. do 3 km</t>
  </si>
  <si>
    <t>DODATEK ZA TRANSPORT WEWNĘTRZNY z załadunkiem mech materiałów prefabrykowanych (dowóz materiałów t.j krawężniki, obrzeża, płytki chodnikowe, kostka brukowa betonowa i kamiennna itp.) pojazdami samowyładowczymi na odl. do 3 km</t>
  </si>
  <si>
    <t>Wykonawca (nazwa):</t>
  </si>
  <si>
    <t>Załącznik nr 1A.1 do SWZ</t>
  </si>
  <si>
    <t>FORMULARZ CENOWY</t>
  </si>
  <si>
    <t xml:space="preserve">Nazwa zamówienia: Bieżące remonty dróg gminnych na terenie miasta Człuchów w 2025 roku </t>
  </si>
  <si>
    <t>1. DZIAŁ I: ROBOTY NAPRAWCZO - KONSERWACYJNE DRÓG O NAWIERZCHNI NIEULEPSZONEJ</t>
  </si>
  <si>
    <t>kod CPV 45233142-6 -  Roboty w zakresie naprawy dróg</t>
  </si>
  <si>
    <t xml:space="preserve">Razem netto: DZIAŁ I </t>
  </si>
  <si>
    <t>Razem brutto: DZIAŁ  I</t>
  </si>
  <si>
    <t>2. DZIAŁ II: REMONTY CZĄSTKOWE NAWIERZCHNI I ELEMENTÓW DRÓG I ULIC</t>
  </si>
  <si>
    <t>kod CPV 45233142-6 - Roboty w zakresie naprawy dróg,
45233140-2 - Roboty drogowe</t>
  </si>
  <si>
    <t>3. DZIAŁ III: ZABEZPIECZENIE MIEJSC AWARYJNYCH</t>
  </si>
  <si>
    <t xml:space="preserve"> kod CPV 45233142-6 - Roboty w zakresie naprawy dróg</t>
  </si>
  <si>
    <r>
      <t xml:space="preserve">Część 1. Roboty remontowe na drogach i ulicach na terenie miasta Człuchów
</t>
    </r>
    <r>
      <rPr>
        <sz val="10"/>
        <color rgb="FF000000"/>
        <rFont val="Arial"/>
        <family val="2"/>
        <charset val="238"/>
      </rPr>
      <t>Zakres robót obejmuje: 
DZIAŁ I : Roboty naprawczo - konserwacyjne dróg o nawierzchni nieulepszonej,
DZIAŁ II : Remonty cząstkowe nawierzchni i elementów dróg i ulic,
DZIAŁ III: Roboty zabezpieczające na terenie miasta Człuchowa w całym 2025 r.</t>
    </r>
  </si>
  <si>
    <t>6=4x5</t>
  </si>
  <si>
    <t>Wartość zł</t>
  </si>
  <si>
    <t>Informacja dla wykonawcy:
dokument należy podpisać kwalifikowanym podpisem elektronicznym, podpisem zaufanym lub podpisem osobistym przez uprawnione osoby.</t>
  </si>
  <si>
    <t>RI.271.5.2025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</si>
</sst>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8"/>
      <name val="Arial"/>
      <family val="2"/>
      <charset val="238"/>
    </font>
    <font>
      <sz val="7.5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10"/>
      <color rgb="FF000000"/>
      <name val="Times New Roman"/>
      <family val="1"/>
      <charset val="238"/>
    </font>
    <font>
      <b/>
      <sz val="10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000000"/>
      <name val="Times New Roman"/>
      <family val="1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i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89013336588644"/>
        <bgColor rgb="FFE7E6E6"/>
      </patternFill>
    </fill>
    <fill>
      <patternFill patternType="solid">
        <fgColor rgb="FFFFC000"/>
        <bgColor rgb="FFFF9900"/>
      </patternFill>
    </fill>
    <fill>
      <patternFill patternType="solid">
        <fgColor theme="2"/>
        <bgColor rgb="FFDAE3F3"/>
      </patternFill>
    </fill>
    <fill>
      <patternFill patternType="solid">
        <fgColor theme="2" tint="-9.9978637043366805E-2"/>
        <bgColor rgb="FFDAE3F3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indent="10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shrinkToFit="1"/>
    </xf>
    <xf numFmtId="2" fontId="7" fillId="0" borderId="2" xfId="0" applyNumberFormat="1" applyFont="1" applyBorder="1" applyAlignment="1">
      <alignment horizontal="center" vertical="center" shrinkToFit="1"/>
    </xf>
    <xf numFmtId="2" fontId="7" fillId="0" borderId="2" xfId="0" applyNumberFormat="1" applyFont="1" applyBorder="1" applyAlignment="1">
      <alignment horizontal="right" vertical="center" indent="3" shrinkToFit="1"/>
    </xf>
    <xf numFmtId="0" fontId="3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top" wrapText="1"/>
    </xf>
    <xf numFmtId="2" fontId="9" fillId="0" borderId="2" xfId="0" applyNumberFormat="1" applyFont="1" applyBorder="1" applyAlignment="1">
      <alignment horizontal="left" vertical="top" indent="3" shrinkToFit="1"/>
    </xf>
    <xf numFmtId="2" fontId="9" fillId="0" borderId="2" xfId="0" applyNumberFormat="1" applyFont="1" applyBorder="1" applyAlignment="1">
      <alignment horizontal="right" vertical="top" shrinkToFit="1"/>
    </xf>
    <xf numFmtId="2" fontId="9" fillId="0" borderId="2" xfId="0" applyNumberFormat="1" applyFont="1" applyBorder="1" applyAlignment="1">
      <alignment horizontal="right" shrinkToFi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 shrinkToFit="1"/>
    </xf>
    <xf numFmtId="164" fontId="7" fillId="0" borderId="2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vertical="top"/>
    </xf>
    <xf numFmtId="2" fontId="7" fillId="0" borderId="2" xfId="0" applyNumberFormat="1" applyFont="1" applyBorder="1" applyAlignment="1">
      <alignment horizontal="center" vertical="top" shrinkToFit="1"/>
    </xf>
    <xf numFmtId="0" fontId="3" fillId="4" borderId="0" xfId="0" applyFont="1" applyFill="1" applyAlignment="1">
      <alignment vertical="top"/>
    </xf>
    <xf numFmtId="0" fontId="0" fillId="4" borderId="0" xfId="0" applyFill="1" applyAlignment="1">
      <alignment vertical="top"/>
    </xf>
    <xf numFmtId="0" fontId="13" fillId="5" borderId="4" xfId="0" applyFont="1" applyFill="1" applyBorder="1" applyAlignment="1">
      <alignment horizontal="left" vertical="top" wrapText="1"/>
    </xf>
    <xf numFmtId="2" fontId="1" fillId="5" borderId="2" xfId="0" applyNumberFormat="1" applyFont="1" applyFill="1" applyBorder="1" applyAlignment="1">
      <alignment horizontal="left" vertical="top" indent="3" shrinkToFit="1"/>
    </xf>
    <xf numFmtId="2" fontId="1" fillId="5" borderId="2" xfId="0" applyNumberFormat="1" applyFont="1" applyFill="1" applyBorder="1" applyAlignment="1">
      <alignment horizontal="right" vertical="top" shrinkToFit="1"/>
    </xf>
    <xf numFmtId="2" fontId="1" fillId="5" borderId="2" xfId="0" applyNumberFormat="1" applyFont="1" applyFill="1" applyBorder="1" applyAlignment="1">
      <alignment horizontal="right" shrinkToFi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left" vertical="center" wrapText="1"/>
    </xf>
    <xf numFmtId="2" fontId="14" fillId="5" borderId="2" xfId="0" applyNumberFormat="1" applyFont="1" applyFill="1" applyBorder="1" applyAlignment="1">
      <alignment horizontal="right" shrinkToFit="1"/>
    </xf>
    <xf numFmtId="0" fontId="8" fillId="0" borderId="4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right" vertical="center"/>
    </xf>
    <xf numFmtId="2" fontId="9" fillId="0" borderId="2" xfId="0" applyNumberFormat="1" applyFont="1" applyBorder="1" applyAlignment="1">
      <alignment vertical="center" shrinkToFit="1"/>
    </xf>
    <xf numFmtId="2" fontId="9" fillId="0" borderId="2" xfId="0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top"/>
    </xf>
    <xf numFmtId="0" fontId="18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right" vertical="top" wrapText="1"/>
    </xf>
    <xf numFmtId="0" fontId="12" fillId="5" borderId="2" xfId="0" applyFont="1" applyFill="1" applyBorder="1" applyAlignment="1">
      <alignment horizontal="right" vertical="top" wrapText="1"/>
    </xf>
    <xf numFmtId="0" fontId="4" fillId="3" borderId="2" xfId="0" applyFont="1" applyFill="1" applyBorder="1" applyAlignment="1">
      <alignment horizontal="left" vertical="top"/>
    </xf>
    <xf numFmtId="0" fontId="4" fillId="0" borderId="2" xfId="0" applyFont="1" applyBorder="1" applyAlignment="1">
      <alignment horizontal="right" vertical="center" wrapText="1"/>
    </xf>
    <xf numFmtId="0" fontId="4" fillId="3" borderId="3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/>
    </xf>
    <xf numFmtId="0" fontId="16" fillId="0" borderId="2" xfId="0" applyFont="1" applyBorder="1" applyAlignment="1">
      <alignment horizontal="left" vertical="center"/>
    </xf>
    <xf numFmtId="0" fontId="17" fillId="0" borderId="2" xfId="0" applyFont="1" applyBorder="1"/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4"/>
  <sheetViews>
    <sheetView tabSelected="1" topLeftCell="A100" zoomScale="130" zoomScaleNormal="130" workbookViewId="0">
      <selection activeCell="I10" sqref="I10"/>
    </sheetView>
  </sheetViews>
  <sheetFormatPr defaultColWidth="8.6640625" defaultRowHeight="13.2" x14ac:dyDescent="0.25"/>
  <cols>
    <col min="1" max="1" width="4" customWidth="1"/>
    <col min="2" max="2" width="40.88671875" customWidth="1"/>
    <col min="3" max="3" width="5.88671875" customWidth="1"/>
    <col min="4" max="4" width="9.88671875" customWidth="1"/>
    <col min="5" max="5" width="12.6640625" customWidth="1"/>
    <col min="6" max="6" width="14.44140625" customWidth="1"/>
  </cols>
  <sheetData>
    <row r="1" spans="1:6" x14ac:dyDescent="0.25">
      <c r="A1" s="50" t="s">
        <v>110</v>
      </c>
      <c r="B1" s="50"/>
      <c r="E1" s="50" t="s">
        <v>95</v>
      </c>
      <c r="F1" s="50"/>
    </row>
    <row r="3" spans="1:6" x14ac:dyDescent="0.25">
      <c r="A3" s="52" t="s">
        <v>96</v>
      </c>
      <c r="B3" s="52"/>
      <c r="C3" s="52"/>
      <c r="D3" s="52"/>
      <c r="E3" s="52"/>
      <c r="F3" s="52"/>
    </row>
    <row r="4" spans="1:6" x14ac:dyDescent="0.25">
      <c r="A4" s="51" t="s">
        <v>97</v>
      </c>
      <c r="B4" s="51"/>
      <c r="C4" s="51"/>
      <c r="D4" s="51"/>
      <c r="E4" s="51"/>
      <c r="F4" s="51"/>
    </row>
    <row r="6" spans="1:6" ht="30" customHeight="1" x14ac:dyDescent="0.25">
      <c r="A6" s="48" t="s">
        <v>94</v>
      </c>
      <c r="B6" s="48"/>
      <c r="C6" s="49"/>
      <c r="D6" s="49"/>
      <c r="E6" s="49"/>
      <c r="F6" s="49"/>
    </row>
    <row r="7" spans="1:6" ht="73.95" customHeight="1" x14ac:dyDescent="0.25">
      <c r="A7" s="46" t="s">
        <v>106</v>
      </c>
      <c r="B7" s="46"/>
      <c r="C7" s="46"/>
      <c r="D7" s="46"/>
      <c r="E7" s="46"/>
      <c r="F7" s="46"/>
    </row>
    <row r="8" spans="1:6" x14ac:dyDescent="0.25">
      <c r="A8" s="1" t="s">
        <v>0</v>
      </c>
      <c r="B8" s="2" t="s">
        <v>1</v>
      </c>
      <c r="C8" s="37" t="s">
        <v>2</v>
      </c>
      <c r="D8" s="37" t="s">
        <v>3</v>
      </c>
      <c r="E8" s="3" t="s">
        <v>4</v>
      </c>
      <c r="F8" s="3" t="s">
        <v>108</v>
      </c>
    </row>
    <row r="9" spans="1:6" x14ac:dyDescent="0.25">
      <c r="A9" s="4" t="s">
        <v>5</v>
      </c>
      <c r="B9" s="4">
        <v>2</v>
      </c>
      <c r="C9" s="4">
        <v>3</v>
      </c>
      <c r="D9" s="4">
        <v>4</v>
      </c>
      <c r="E9" s="4">
        <v>5</v>
      </c>
      <c r="F9" s="4" t="s">
        <v>107</v>
      </c>
    </row>
    <row r="10" spans="1:6" x14ac:dyDescent="0.25">
      <c r="A10" s="47" t="s">
        <v>98</v>
      </c>
      <c r="B10" s="47"/>
      <c r="C10" s="47"/>
      <c r="D10" s="47"/>
      <c r="E10" s="47"/>
      <c r="F10" s="47"/>
    </row>
    <row r="11" spans="1:6" x14ac:dyDescent="0.25">
      <c r="A11" s="44" t="s">
        <v>99</v>
      </c>
      <c r="B11" s="44"/>
      <c r="C11" s="44"/>
      <c r="D11" s="44"/>
      <c r="E11" s="44"/>
      <c r="F11" s="44"/>
    </row>
    <row r="12" spans="1:6" ht="90.75" customHeight="1" x14ac:dyDescent="0.25">
      <c r="A12" s="5">
        <v>1</v>
      </c>
      <c r="B12" s="10" t="s">
        <v>6</v>
      </c>
      <c r="C12" s="6" t="s">
        <v>7</v>
      </c>
      <c r="D12" s="7">
        <v>9800</v>
      </c>
      <c r="E12" s="8"/>
      <c r="F12" s="33">
        <f t="shared" ref="F12:F29" si="0">ROUND(E12*D12,2)</f>
        <v>0</v>
      </c>
    </row>
    <row r="13" spans="1:6" ht="77.400000000000006" customHeight="1" x14ac:dyDescent="0.25">
      <c r="A13" s="5">
        <v>2</v>
      </c>
      <c r="B13" s="10" t="s">
        <v>8</v>
      </c>
      <c r="C13" s="6" t="s">
        <v>7</v>
      </c>
      <c r="D13" s="7">
        <v>100</v>
      </c>
      <c r="E13" s="9"/>
      <c r="F13" s="33">
        <f t="shared" si="0"/>
        <v>0</v>
      </c>
    </row>
    <row r="14" spans="1:6" ht="22.65" customHeight="1" x14ac:dyDescent="0.25">
      <c r="A14" s="5">
        <v>3</v>
      </c>
      <c r="B14" s="10" t="s">
        <v>9</v>
      </c>
      <c r="C14" s="6" t="s">
        <v>10</v>
      </c>
      <c r="D14" s="7">
        <v>1</v>
      </c>
      <c r="E14" s="9"/>
      <c r="F14" s="33">
        <f t="shared" si="0"/>
        <v>0</v>
      </c>
    </row>
    <row r="15" spans="1:6" ht="22.65" customHeight="1" x14ac:dyDescent="0.25">
      <c r="A15" s="5">
        <v>4</v>
      </c>
      <c r="B15" s="10" t="s">
        <v>11</v>
      </c>
      <c r="C15" s="6" t="s">
        <v>10</v>
      </c>
      <c r="D15" s="7">
        <v>1</v>
      </c>
      <c r="E15" s="9"/>
      <c r="F15" s="33">
        <f t="shared" si="0"/>
        <v>0</v>
      </c>
    </row>
    <row r="16" spans="1:6" ht="22.65" customHeight="1" x14ac:dyDescent="0.25">
      <c r="A16" s="5">
        <v>5</v>
      </c>
      <c r="B16" s="10" t="s">
        <v>12</v>
      </c>
      <c r="C16" s="6" t="s">
        <v>10</v>
      </c>
      <c r="D16" s="7">
        <v>1</v>
      </c>
      <c r="E16" s="9"/>
      <c r="F16" s="33">
        <f t="shared" si="0"/>
        <v>0</v>
      </c>
    </row>
    <row r="17" spans="1:6" ht="22.65" customHeight="1" x14ac:dyDescent="0.25">
      <c r="A17" s="5">
        <v>6</v>
      </c>
      <c r="B17" s="10" t="s">
        <v>13</v>
      </c>
      <c r="C17" s="6" t="s">
        <v>10</v>
      </c>
      <c r="D17" s="7">
        <v>1</v>
      </c>
      <c r="E17" s="9"/>
      <c r="F17" s="33">
        <f t="shared" si="0"/>
        <v>0</v>
      </c>
    </row>
    <row r="18" spans="1:6" ht="75" customHeight="1" x14ac:dyDescent="0.25">
      <c r="A18" s="5">
        <v>7</v>
      </c>
      <c r="B18" s="10" t="s">
        <v>14</v>
      </c>
      <c r="C18" s="6" t="s">
        <v>7</v>
      </c>
      <c r="D18" s="7">
        <v>150</v>
      </c>
      <c r="E18" s="8"/>
      <c r="F18" s="33">
        <f t="shared" si="0"/>
        <v>0</v>
      </c>
    </row>
    <row r="19" spans="1:6" ht="22.65" customHeight="1" x14ac:dyDescent="0.25">
      <c r="A19" s="5">
        <v>8</v>
      </c>
      <c r="B19" s="10" t="s">
        <v>9</v>
      </c>
      <c r="C19" s="6" t="s">
        <v>10</v>
      </c>
      <c r="D19" s="7">
        <v>1</v>
      </c>
      <c r="E19" s="9"/>
      <c r="F19" s="33">
        <f t="shared" si="0"/>
        <v>0</v>
      </c>
    </row>
    <row r="20" spans="1:6" ht="22.65" customHeight="1" x14ac:dyDescent="0.25">
      <c r="A20" s="5">
        <v>9</v>
      </c>
      <c r="B20" s="10" t="s">
        <v>11</v>
      </c>
      <c r="C20" s="6" t="s">
        <v>10</v>
      </c>
      <c r="D20" s="7">
        <v>1</v>
      </c>
      <c r="E20" s="9"/>
      <c r="F20" s="33">
        <f t="shared" si="0"/>
        <v>0</v>
      </c>
    </row>
    <row r="21" spans="1:6" ht="22.65" customHeight="1" x14ac:dyDescent="0.25">
      <c r="A21" s="5">
        <v>10</v>
      </c>
      <c r="B21" s="10" t="s">
        <v>12</v>
      </c>
      <c r="C21" s="6" t="s">
        <v>10</v>
      </c>
      <c r="D21" s="7">
        <v>1</v>
      </c>
      <c r="E21" s="9"/>
      <c r="F21" s="33">
        <f t="shared" si="0"/>
        <v>0</v>
      </c>
    </row>
    <row r="22" spans="1:6" ht="22.65" customHeight="1" x14ac:dyDescent="0.25">
      <c r="A22" s="5">
        <v>11</v>
      </c>
      <c r="B22" s="10" t="s">
        <v>13</v>
      </c>
      <c r="C22" s="6" t="s">
        <v>10</v>
      </c>
      <c r="D22" s="7">
        <v>1</v>
      </c>
      <c r="E22" s="9"/>
      <c r="F22" s="33">
        <f t="shared" si="0"/>
        <v>0</v>
      </c>
    </row>
    <row r="23" spans="1:6" ht="63" customHeight="1" x14ac:dyDescent="0.25">
      <c r="A23" s="5">
        <v>12</v>
      </c>
      <c r="B23" s="10" t="s">
        <v>15</v>
      </c>
      <c r="C23" s="6" t="s">
        <v>7</v>
      </c>
      <c r="D23" s="7">
        <v>120</v>
      </c>
      <c r="E23" s="9"/>
      <c r="F23" s="33">
        <f t="shared" si="0"/>
        <v>0</v>
      </c>
    </row>
    <row r="24" spans="1:6" ht="22.65" customHeight="1" x14ac:dyDescent="0.25">
      <c r="A24" s="5">
        <v>13</v>
      </c>
      <c r="B24" s="10" t="s">
        <v>9</v>
      </c>
      <c r="C24" s="6" t="s">
        <v>10</v>
      </c>
      <c r="D24" s="7">
        <v>1</v>
      </c>
      <c r="E24" s="9"/>
      <c r="F24" s="33">
        <f t="shared" si="0"/>
        <v>0</v>
      </c>
    </row>
    <row r="25" spans="1:6" ht="22.65" customHeight="1" x14ac:dyDescent="0.25">
      <c r="A25" s="5">
        <v>14</v>
      </c>
      <c r="B25" s="10" t="s">
        <v>11</v>
      </c>
      <c r="C25" s="6" t="s">
        <v>10</v>
      </c>
      <c r="D25" s="7">
        <v>1</v>
      </c>
      <c r="E25" s="9"/>
      <c r="F25" s="33">
        <f t="shared" si="0"/>
        <v>0</v>
      </c>
    </row>
    <row r="26" spans="1:6" ht="22.65" customHeight="1" x14ac:dyDescent="0.25">
      <c r="A26" s="5">
        <v>15</v>
      </c>
      <c r="B26" s="10" t="s">
        <v>12</v>
      </c>
      <c r="C26" s="6" t="s">
        <v>10</v>
      </c>
      <c r="D26" s="7">
        <v>1</v>
      </c>
      <c r="E26" s="9"/>
      <c r="F26" s="33">
        <f t="shared" si="0"/>
        <v>0</v>
      </c>
    </row>
    <row r="27" spans="1:6" ht="22.65" customHeight="1" x14ac:dyDescent="0.25">
      <c r="A27" s="5">
        <v>16</v>
      </c>
      <c r="B27" s="10" t="s">
        <v>13</v>
      </c>
      <c r="C27" s="6" t="s">
        <v>10</v>
      </c>
      <c r="D27" s="7">
        <v>1</v>
      </c>
      <c r="E27" s="9"/>
      <c r="F27" s="33">
        <f t="shared" si="0"/>
        <v>0</v>
      </c>
    </row>
    <row r="28" spans="1:6" ht="61.5" customHeight="1" x14ac:dyDescent="0.25">
      <c r="A28" s="5">
        <v>17</v>
      </c>
      <c r="B28" s="10" t="s">
        <v>92</v>
      </c>
      <c r="C28" s="6" t="s">
        <v>10</v>
      </c>
      <c r="D28" s="7">
        <v>40</v>
      </c>
      <c r="E28" s="8"/>
      <c r="F28" s="33">
        <f t="shared" si="0"/>
        <v>0</v>
      </c>
    </row>
    <row r="29" spans="1:6" ht="62.25" customHeight="1" x14ac:dyDescent="0.25">
      <c r="A29" s="5">
        <v>18</v>
      </c>
      <c r="B29" s="10" t="s">
        <v>93</v>
      </c>
      <c r="C29" s="6" t="s">
        <v>64</v>
      </c>
      <c r="D29" s="7">
        <v>11</v>
      </c>
      <c r="E29" s="8"/>
      <c r="F29" s="33">
        <f t="shared" si="0"/>
        <v>0</v>
      </c>
    </row>
    <row r="30" spans="1:6" ht="22.65" customHeight="1" x14ac:dyDescent="0.25">
      <c r="A30" s="43" t="s">
        <v>100</v>
      </c>
      <c r="B30" s="43"/>
      <c r="C30" s="31"/>
      <c r="D30" s="34"/>
      <c r="E30" s="34"/>
      <c r="F30" s="35">
        <f>SUM(F12:F29)</f>
        <v>0</v>
      </c>
    </row>
    <row r="31" spans="1:6" ht="22.65" customHeight="1" x14ac:dyDescent="0.25">
      <c r="A31" s="43" t="s">
        <v>16</v>
      </c>
      <c r="B31" s="43"/>
      <c r="C31" s="31"/>
      <c r="D31" s="34"/>
      <c r="E31" s="34"/>
      <c r="F31" s="35">
        <f>ROUND(0.23*F30,2)</f>
        <v>0</v>
      </c>
    </row>
    <row r="32" spans="1:6" ht="22.65" customHeight="1" x14ac:dyDescent="0.25">
      <c r="A32" s="43" t="s">
        <v>101</v>
      </c>
      <c r="B32" s="43"/>
      <c r="C32" s="31"/>
      <c r="D32" s="32"/>
      <c r="E32" s="32"/>
      <c r="F32" s="35">
        <f>SUM(F30:F31)</f>
        <v>0</v>
      </c>
    </row>
    <row r="33" spans="1:6" x14ac:dyDescent="0.25">
      <c r="A33" s="44" t="s">
        <v>102</v>
      </c>
      <c r="B33" s="44"/>
      <c r="C33" s="44"/>
      <c r="D33" s="44"/>
      <c r="E33" s="44"/>
      <c r="F33" s="44"/>
    </row>
    <row r="34" spans="1:6" ht="29.4" customHeight="1" x14ac:dyDescent="0.25">
      <c r="A34" s="45" t="s">
        <v>103</v>
      </c>
      <c r="B34" s="44"/>
      <c r="C34" s="44"/>
      <c r="D34" s="44"/>
      <c r="E34" s="44"/>
      <c r="F34" s="44"/>
    </row>
    <row r="35" spans="1:6" x14ac:dyDescent="0.25">
      <c r="A35" s="17">
        <v>1</v>
      </c>
      <c r="B35" s="36" t="s">
        <v>17</v>
      </c>
      <c r="C35" s="6" t="s">
        <v>10</v>
      </c>
      <c r="D35" s="18">
        <v>1.3</v>
      </c>
      <c r="E35" s="8"/>
      <c r="F35" s="33">
        <f t="shared" ref="F35:F66" si="1">ROUND(E35*D35,2)</f>
        <v>0</v>
      </c>
    </row>
    <row r="36" spans="1:6" x14ac:dyDescent="0.25">
      <c r="A36" s="5">
        <v>2</v>
      </c>
      <c r="B36" s="36" t="s">
        <v>18</v>
      </c>
      <c r="C36" s="6" t="s">
        <v>19</v>
      </c>
      <c r="D36" s="18">
        <v>6</v>
      </c>
      <c r="E36" s="8"/>
      <c r="F36" s="33">
        <f t="shared" si="1"/>
        <v>0</v>
      </c>
    </row>
    <row r="37" spans="1:6" ht="22.65" customHeight="1" x14ac:dyDescent="0.25">
      <c r="A37" s="17">
        <v>3</v>
      </c>
      <c r="B37" s="10" t="s">
        <v>20</v>
      </c>
      <c r="C37" s="6" t="s">
        <v>19</v>
      </c>
      <c r="D37" s="18">
        <v>7</v>
      </c>
      <c r="E37" s="8"/>
      <c r="F37" s="33">
        <f t="shared" si="1"/>
        <v>0</v>
      </c>
    </row>
    <row r="38" spans="1:6" ht="15.15" customHeight="1" x14ac:dyDescent="0.25">
      <c r="A38" s="5">
        <v>4</v>
      </c>
      <c r="B38" s="36" t="s">
        <v>21</v>
      </c>
      <c r="C38" s="6" t="s">
        <v>19</v>
      </c>
      <c r="D38" s="18">
        <v>8</v>
      </c>
      <c r="E38" s="8"/>
      <c r="F38" s="33">
        <f t="shared" si="1"/>
        <v>0</v>
      </c>
    </row>
    <row r="39" spans="1:6" ht="24.15" customHeight="1" x14ac:dyDescent="0.25">
      <c r="A39" s="17">
        <v>5</v>
      </c>
      <c r="B39" s="10" t="s">
        <v>22</v>
      </c>
      <c r="C39" s="6" t="s">
        <v>7</v>
      </c>
      <c r="D39" s="18">
        <v>3</v>
      </c>
      <c r="E39" s="8"/>
      <c r="F39" s="33">
        <f t="shared" si="1"/>
        <v>0</v>
      </c>
    </row>
    <row r="40" spans="1:6" x14ac:dyDescent="0.25">
      <c r="A40" s="5">
        <v>6</v>
      </c>
      <c r="B40" s="10" t="s">
        <v>23</v>
      </c>
      <c r="C40" s="6" t="s">
        <v>7</v>
      </c>
      <c r="D40" s="18">
        <v>11</v>
      </c>
      <c r="E40" s="8"/>
      <c r="F40" s="33">
        <f t="shared" si="1"/>
        <v>0</v>
      </c>
    </row>
    <row r="41" spans="1:6" ht="30.6" x14ac:dyDescent="0.25">
      <c r="A41" s="17">
        <v>7</v>
      </c>
      <c r="B41" s="10" t="s">
        <v>24</v>
      </c>
      <c r="C41" s="6" t="s">
        <v>7</v>
      </c>
      <c r="D41" s="18">
        <v>7</v>
      </c>
      <c r="E41" s="8"/>
      <c r="F41" s="33">
        <f t="shared" si="1"/>
        <v>0</v>
      </c>
    </row>
    <row r="42" spans="1:6" ht="20.399999999999999" x14ac:dyDescent="0.25">
      <c r="A42" s="5">
        <v>8</v>
      </c>
      <c r="B42" s="10" t="s">
        <v>25</v>
      </c>
      <c r="C42" s="6" t="s">
        <v>7</v>
      </c>
      <c r="D42" s="18">
        <v>3</v>
      </c>
      <c r="E42" s="8"/>
      <c r="F42" s="33">
        <f t="shared" si="1"/>
        <v>0</v>
      </c>
    </row>
    <row r="43" spans="1:6" ht="20.399999999999999" x14ac:dyDescent="0.25">
      <c r="A43" s="17">
        <v>9</v>
      </c>
      <c r="B43" s="10" t="s">
        <v>26</v>
      </c>
      <c r="C43" s="6" t="s">
        <v>7</v>
      </c>
      <c r="D43" s="18">
        <v>8</v>
      </c>
      <c r="E43" s="8"/>
      <c r="F43" s="33">
        <f t="shared" si="1"/>
        <v>0</v>
      </c>
    </row>
    <row r="44" spans="1:6" ht="30.6" x14ac:dyDescent="0.25">
      <c r="A44" s="5">
        <v>10</v>
      </c>
      <c r="B44" s="10" t="s">
        <v>27</v>
      </c>
      <c r="C44" s="6" t="s">
        <v>7</v>
      </c>
      <c r="D44" s="18">
        <v>15</v>
      </c>
      <c r="E44" s="8"/>
      <c r="F44" s="33">
        <f t="shared" si="1"/>
        <v>0</v>
      </c>
    </row>
    <row r="45" spans="1:6" ht="35.4" customHeight="1" x14ac:dyDescent="0.25">
      <c r="A45" s="17">
        <v>11</v>
      </c>
      <c r="B45" s="10" t="s">
        <v>28</v>
      </c>
      <c r="C45" s="6" t="s">
        <v>7</v>
      </c>
      <c r="D45" s="18">
        <v>5</v>
      </c>
      <c r="E45" s="8"/>
      <c r="F45" s="33">
        <f t="shared" si="1"/>
        <v>0</v>
      </c>
    </row>
    <row r="46" spans="1:6" ht="24" customHeight="1" x14ac:dyDescent="0.25">
      <c r="A46" s="5">
        <v>12</v>
      </c>
      <c r="B46" s="10" t="s">
        <v>29</v>
      </c>
      <c r="C46" s="6" t="s">
        <v>7</v>
      </c>
      <c r="D46" s="18">
        <v>5</v>
      </c>
      <c r="E46" s="8"/>
      <c r="F46" s="33">
        <f t="shared" si="1"/>
        <v>0</v>
      </c>
    </row>
    <row r="47" spans="1:6" ht="27" customHeight="1" x14ac:dyDescent="0.25">
      <c r="A47" s="17">
        <v>13</v>
      </c>
      <c r="B47" s="10" t="s">
        <v>30</v>
      </c>
      <c r="C47" s="6" t="s">
        <v>7</v>
      </c>
      <c r="D47" s="18">
        <v>3</v>
      </c>
      <c r="E47" s="8"/>
      <c r="F47" s="33">
        <f t="shared" si="1"/>
        <v>0</v>
      </c>
    </row>
    <row r="48" spans="1:6" ht="30.6" customHeight="1" x14ac:dyDescent="0.25">
      <c r="A48" s="5">
        <v>14</v>
      </c>
      <c r="B48" s="10" t="s">
        <v>90</v>
      </c>
      <c r="C48" s="6" t="s">
        <v>7</v>
      </c>
      <c r="D48" s="18">
        <v>7.5</v>
      </c>
      <c r="E48" s="8"/>
      <c r="F48" s="33">
        <f t="shared" si="1"/>
        <v>0</v>
      </c>
    </row>
    <row r="49" spans="1:6" ht="21.6" x14ac:dyDescent="0.25">
      <c r="A49" s="17">
        <v>15</v>
      </c>
      <c r="B49" s="10" t="s">
        <v>91</v>
      </c>
      <c r="C49" s="6" t="s">
        <v>7</v>
      </c>
      <c r="D49" s="18">
        <v>18</v>
      </c>
      <c r="E49" s="8"/>
      <c r="F49" s="33">
        <f t="shared" si="1"/>
        <v>0</v>
      </c>
    </row>
    <row r="50" spans="1:6" ht="30.6" x14ac:dyDescent="0.25">
      <c r="A50" s="5">
        <v>16</v>
      </c>
      <c r="B50" s="10" t="s">
        <v>31</v>
      </c>
      <c r="C50" s="6" t="s">
        <v>7</v>
      </c>
      <c r="D50" s="18">
        <v>10</v>
      </c>
      <c r="E50" s="8"/>
      <c r="F50" s="33">
        <f t="shared" si="1"/>
        <v>0</v>
      </c>
    </row>
    <row r="51" spans="1:6" ht="20.399999999999999" x14ac:dyDescent="0.25">
      <c r="A51" s="17">
        <v>17</v>
      </c>
      <c r="B51" s="10" t="s">
        <v>32</v>
      </c>
      <c r="C51" s="6" t="s">
        <v>19</v>
      </c>
      <c r="D51" s="18">
        <v>15</v>
      </c>
      <c r="E51" s="8"/>
      <c r="F51" s="33">
        <f t="shared" si="1"/>
        <v>0</v>
      </c>
    </row>
    <row r="52" spans="1:6" ht="40.799999999999997" x14ac:dyDescent="0.25">
      <c r="A52" s="5">
        <v>18</v>
      </c>
      <c r="B52" s="10" t="s">
        <v>33</v>
      </c>
      <c r="C52" s="6" t="s">
        <v>7</v>
      </c>
      <c r="D52" s="18">
        <v>5</v>
      </c>
      <c r="E52" s="8"/>
      <c r="F52" s="33">
        <f t="shared" si="1"/>
        <v>0</v>
      </c>
    </row>
    <row r="53" spans="1:6" ht="30.6" x14ac:dyDescent="0.25">
      <c r="A53" s="17">
        <v>19</v>
      </c>
      <c r="B53" s="10" t="s">
        <v>34</v>
      </c>
      <c r="C53" s="6" t="s">
        <v>7</v>
      </c>
      <c r="D53" s="18">
        <v>7</v>
      </c>
      <c r="E53" s="8"/>
      <c r="F53" s="33">
        <f t="shared" si="1"/>
        <v>0</v>
      </c>
    </row>
    <row r="54" spans="1:6" ht="30.6" x14ac:dyDescent="0.25">
      <c r="A54" s="5">
        <v>20</v>
      </c>
      <c r="B54" s="10" t="s">
        <v>35</v>
      </c>
      <c r="C54" s="6" t="s">
        <v>7</v>
      </c>
      <c r="D54" s="18">
        <v>5</v>
      </c>
      <c r="E54" s="8"/>
      <c r="F54" s="33">
        <f t="shared" si="1"/>
        <v>0</v>
      </c>
    </row>
    <row r="55" spans="1:6" ht="20.399999999999999" x14ac:dyDescent="0.25">
      <c r="A55" s="17">
        <v>21</v>
      </c>
      <c r="B55" s="10" t="s">
        <v>36</v>
      </c>
      <c r="C55" s="6" t="s">
        <v>19</v>
      </c>
      <c r="D55" s="18">
        <v>15</v>
      </c>
      <c r="E55" s="8"/>
      <c r="F55" s="33">
        <f t="shared" si="1"/>
        <v>0</v>
      </c>
    </row>
    <row r="56" spans="1:6" x14ac:dyDescent="0.25">
      <c r="A56" s="5">
        <v>22</v>
      </c>
      <c r="B56" s="10" t="s">
        <v>37</v>
      </c>
      <c r="C56" s="6" t="s">
        <v>19</v>
      </c>
      <c r="D56" s="18">
        <v>10</v>
      </c>
      <c r="E56" s="8"/>
      <c r="F56" s="33">
        <f t="shared" si="1"/>
        <v>0</v>
      </c>
    </row>
    <row r="57" spans="1:6" ht="30.6" x14ac:dyDescent="0.25">
      <c r="A57" s="17">
        <v>23</v>
      </c>
      <c r="B57" s="10" t="s">
        <v>38</v>
      </c>
      <c r="C57" s="6" t="s">
        <v>19</v>
      </c>
      <c r="D57" s="18">
        <v>20</v>
      </c>
      <c r="E57" s="8"/>
      <c r="F57" s="33">
        <f t="shared" si="1"/>
        <v>0</v>
      </c>
    </row>
    <row r="58" spans="1:6" x14ac:dyDescent="0.25">
      <c r="A58" s="5">
        <v>24</v>
      </c>
      <c r="B58" s="10" t="s">
        <v>39</v>
      </c>
      <c r="C58" s="6" t="s">
        <v>19</v>
      </c>
      <c r="D58" s="18">
        <v>16</v>
      </c>
      <c r="E58" s="8"/>
      <c r="F58" s="33">
        <f t="shared" si="1"/>
        <v>0</v>
      </c>
    </row>
    <row r="59" spans="1:6" ht="20.399999999999999" x14ac:dyDescent="0.25">
      <c r="A59" s="17">
        <v>25</v>
      </c>
      <c r="B59" s="10" t="s">
        <v>40</v>
      </c>
      <c r="C59" s="6" t="s">
        <v>19</v>
      </c>
      <c r="D59" s="18">
        <v>26</v>
      </c>
      <c r="E59" s="8"/>
      <c r="F59" s="33">
        <f t="shared" si="1"/>
        <v>0</v>
      </c>
    </row>
    <row r="60" spans="1:6" x14ac:dyDescent="0.25">
      <c r="A60" s="5">
        <v>26</v>
      </c>
      <c r="B60" s="10" t="s">
        <v>41</v>
      </c>
      <c r="C60" s="6" t="s">
        <v>19</v>
      </c>
      <c r="D60" s="18">
        <v>16</v>
      </c>
      <c r="E60" s="8"/>
      <c r="F60" s="33">
        <f t="shared" si="1"/>
        <v>0</v>
      </c>
    </row>
    <row r="61" spans="1:6" ht="20.399999999999999" x14ac:dyDescent="0.25">
      <c r="A61" s="17">
        <v>27</v>
      </c>
      <c r="B61" s="10" t="s">
        <v>42</v>
      </c>
      <c r="C61" s="6" t="s">
        <v>7</v>
      </c>
      <c r="D61" s="18">
        <v>250</v>
      </c>
      <c r="E61" s="19"/>
      <c r="F61" s="33">
        <f t="shared" si="1"/>
        <v>0</v>
      </c>
    </row>
    <row r="62" spans="1:6" x14ac:dyDescent="0.25">
      <c r="A62" s="5">
        <v>28</v>
      </c>
      <c r="B62" s="10" t="s">
        <v>43</v>
      </c>
      <c r="C62" s="6" t="s">
        <v>7</v>
      </c>
      <c r="D62" s="18">
        <v>30</v>
      </c>
      <c r="E62" s="8"/>
      <c r="F62" s="33">
        <f t="shared" si="1"/>
        <v>0</v>
      </c>
    </row>
    <row r="63" spans="1:6" ht="20.399999999999999" x14ac:dyDescent="0.25">
      <c r="A63" s="17">
        <v>29</v>
      </c>
      <c r="B63" s="10" t="s">
        <v>44</v>
      </c>
      <c r="C63" s="6" t="s">
        <v>7</v>
      </c>
      <c r="D63" s="18">
        <v>56</v>
      </c>
      <c r="E63" s="8"/>
      <c r="F63" s="33">
        <f t="shared" si="1"/>
        <v>0</v>
      </c>
    </row>
    <row r="64" spans="1:6" x14ac:dyDescent="0.25">
      <c r="A64" s="5">
        <v>30</v>
      </c>
      <c r="B64" s="10" t="s">
        <v>45</v>
      </c>
      <c r="C64" s="6" t="s">
        <v>7</v>
      </c>
      <c r="D64" s="18">
        <v>20</v>
      </c>
      <c r="E64" s="8"/>
      <c r="F64" s="33">
        <f t="shared" si="1"/>
        <v>0</v>
      </c>
    </row>
    <row r="65" spans="1:6" ht="20.399999999999999" x14ac:dyDescent="0.25">
      <c r="A65" s="17">
        <v>31</v>
      </c>
      <c r="B65" s="10" t="s">
        <v>46</v>
      </c>
      <c r="C65" s="6" t="s">
        <v>7</v>
      </c>
      <c r="D65" s="18">
        <v>65</v>
      </c>
      <c r="E65" s="8"/>
      <c r="F65" s="33">
        <f t="shared" si="1"/>
        <v>0</v>
      </c>
    </row>
    <row r="66" spans="1:6" ht="30.6" x14ac:dyDescent="0.25">
      <c r="A66" s="5">
        <v>32</v>
      </c>
      <c r="B66" s="10" t="s">
        <v>47</v>
      </c>
      <c r="C66" s="6" t="s">
        <v>7</v>
      </c>
      <c r="D66" s="18">
        <v>10</v>
      </c>
      <c r="E66" s="8"/>
      <c r="F66" s="33">
        <f t="shared" si="1"/>
        <v>0</v>
      </c>
    </row>
    <row r="67" spans="1:6" ht="20.399999999999999" x14ac:dyDescent="0.25">
      <c r="A67" s="17">
        <v>33</v>
      </c>
      <c r="B67" s="10" t="s">
        <v>48</v>
      </c>
      <c r="C67" s="6" t="s">
        <v>7</v>
      </c>
      <c r="D67" s="18">
        <v>10</v>
      </c>
      <c r="E67" s="8"/>
      <c r="F67" s="33">
        <f t="shared" ref="F67:F94" si="2">ROUND(E67*D67,2)</f>
        <v>0</v>
      </c>
    </row>
    <row r="68" spans="1:6" ht="30.6" x14ac:dyDescent="0.25">
      <c r="A68" s="5">
        <v>34</v>
      </c>
      <c r="B68" s="10" t="s">
        <v>49</v>
      </c>
      <c r="C68" s="6" t="s">
        <v>7</v>
      </c>
      <c r="D68" s="18">
        <v>8</v>
      </c>
      <c r="E68" s="8"/>
      <c r="F68" s="33">
        <f t="shared" si="2"/>
        <v>0</v>
      </c>
    </row>
    <row r="69" spans="1:6" x14ac:dyDescent="0.25">
      <c r="A69" s="17">
        <v>35</v>
      </c>
      <c r="B69" s="10" t="s">
        <v>50</v>
      </c>
      <c r="C69" s="6" t="s">
        <v>7</v>
      </c>
      <c r="D69" s="18">
        <v>4</v>
      </c>
      <c r="E69" s="8"/>
      <c r="F69" s="33">
        <f t="shared" si="2"/>
        <v>0</v>
      </c>
    </row>
    <row r="70" spans="1:6" ht="30.6" x14ac:dyDescent="0.25">
      <c r="A70" s="5">
        <v>36</v>
      </c>
      <c r="B70" s="10" t="s">
        <v>51</v>
      </c>
      <c r="C70" s="6" t="s">
        <v>7</v>
      </c>
      <c r="D70" s="18">
        <v>5</v>
      </c>
      <c r="E70" s="8"/>
      <c r="F70" s="33">
        <f t="shared" si="2"/>
        <v>0</v>
      </c>
    </row>
    <row r="71" spans="1:6" x14ac:dyDescent="0.25">
      <c r="A71" s="17">
        <v>37</v>
      </c>
      <c r="B71" s="10" t="s">
        <v>52</v>
      </c>
      <c r="C71" s="6" t="s">
        <v>7</v>
      </c>
      <c r="D71" s="18">
        <v>2</v>
      </c>
      <c r="E71" s="8"/>
      <c r="F71" s="33">
        <f t="shared" si="2"/>
        <v>0</v>
      </c>
    </row>
    <row r="72" spans="1:6" ht="30.6" x14ac:dyDescent="0.25">
      <c r="A72" s="5">
        <v>38</v>
      </c>
      <c r="B72" s="10" t="s">
        <v>53</v>
      </c>
      <c r="C72" s="6" t="s">
        <v>7</v>
      </c>
      <c r="D72" s="18">
        <v>5</v>
      </c>
      <c r="E72" s="8"/>
      <c r="F72" s="33">
        <f t="shared" si="2"/>
        <v>0</v>
      </c>
    </row>
    <row r="73" spans="1:6" x14ac:dyDescent="0.25">
      <c r="A73" s="17">
        <v>39</v>
      </c>
      <c r="B73" s="10" t="s">
        <v>54</v>
      </c>
      <c r="C73" s="6" t="s">
        <v>7</v>
      </c>
      <c r="D73" s="18">
        <v>2</v>
      </c>
      <c r="E73" s="8"/>
      <c r="F73" s="33">
        <f t="shared" si="2"/>
        <v>0</v>
      </c>
    </row>
    <row r="74" spans="1:6" ht="30.6" x14ac:dyDescent="0.25">
      <c r="A74" s="5">
        <v>40</v>
      </c>
      <c r="B74" s="10" t="s">
        <v>55</v>
      </c>
      <c r="C74" s="6" t="s">
        <v>7</v>
      </c>
      <c r="D74" s="18">
        <v>5</v>
      </c>
      <c r="E74" s="8"/>
      <c r="F74" s="33">
        <f t="shared" si="2"/>
        <v>0</v>
      </c>
    </row>
    <row r="75" spans="1:6" x14ac:dyDescent="0.25">
      <c r="A75" s="17">
        <v>41</v>
      </c>
      <c r="B75" s="10" t="s">
        <v>56</v>
      </c>
      <c r="C75" s="6" t="s">
        <v>7</v>
      </c>
      <c r="D75" s="18">
        <v>2</v>
      </c>
      <c r="E75" s="8"/>
      <c r="F75" s="33">
        <f t="shared" si="2"/>
        <v>0</v>
      </c>
    </row>
    <row r="76" spans="1:6" ht="28.2" customHeight="1" x14ac:dyDescent="0.25">
      <c r="A76" s="5">
        <v>42</v>
      </c>
      <c r="B76" s="10" t="s">
        <v>89</v>
      </c>
      <c r="C76" s="6" t="s">
        <v>7</v>
      </c>
      <c r="D76" s="18">
        <v>16</v>
      </c>
      <c r="E76" s="8"/>
      <c r="F76" s="33">
        <f t="shared" si="2"/>
        <v>0</v>
      </c>
    </row>
    <row r="77" spans="1:6" ht="17.100000000000001" customHeight="1" x14ac:dyDescent="0.25">
      <c r="A77" s="17">
        <v>43</v>
      </c>
      <c r="B77" s="10" t="s">
        <v>57</v>
      </c>
      <c r="C77" s="6" t="s">
        <v>7</v>
      </c>
      <c r="D77" s="18">
        <v>16</v>
      </c>
      <c r="E77" s="8"/>
      <c r="F77" s="33">
        <f t="shared" si="2"/>
        <v>0</v>
      </c>
    </row>
    <row r="78" spans="1:6" ht="22.65" customHeight="1" x14ac:dyDescent="0.25">
      <c r="A78" s="5">
        <v>44</v>
      </c>
      <c r="B78" s="10" t="s">
        <v>58</v>
      </c>
      <c r="C78" s="6" t="s">
        <v>7</v>
      </c>
      <c r="D78" s="18">
        <v>48</v>
      </c>
      <c r="E78" s="8"/>
      <c r="F78" s="33">
        <f t="shared" si="2"/>
        <v>0</v>
      </c>
    </row>
    <row r="79" spans="1:6" x14ac:dyDescent="0.25">
      <c r="A79" s="17">
        <v>45</v>
      </c>
      <c r="B79" s="10" t="s">
        <v>59</v>
      </c>
      <c r="C79" s="6" t="s">
        <v>7</v>
      </c>
      <c r="D79" s="18">
        <v>48</v>
      </c>
      <c r="E79" s="8"/>
      <c r="F79" s="33">
        <f t="shared" si="2"/>
        <v>0</v>
      </c>
    </row>
    <row r="80" spans="1:6" ht="22.2" customHeight="1" x14ac:dyDescent="0.25">
      <c r="A80" s="5">
        <v>46</v>
      </c>
      <c r="B80" s="10" t="s">
        <v>60</v>
      </c>
      <c r="C80" s="6" t="s">
        <v>7</v>
      </c>
      <c r="D80" s="18">
        <v>28</v>
      </c>
      <c r="E80" s="8"/>
      <c r="F80" s="33">
        <f t="shared" si="2"/>
        <v>0</v>
      </c>
    </row>
    <row r="81" spans="1:6" x14ac:dyDescent="0.25">
      <c r="A81" s="17">
        <v>47</v>
      </c>
      <c r="B81" s="10" t="s">
        <v>59</v>
      </c>
      <c r="C81" s="6" t="s">
        <v>7</v>
      </c>
      <c r="D81" s="18">
        <v>28</v>
      </c>
      <c r="E81" s="8"/>
      <c r="F81" s="33">
        <f t="shared" si="2"/>
        <v>0</v>
      </c>
    </row>
    <row r="82" spans="1:6" ht="20.399999999999999" x14ac:dyDescent="0.25">
      <c r="A82" s="5">
        <v>48</v>
      </c>
      <c r="B82" s="10" t="s">
        <v>61</v>
      </c>
      <c r="C82" s="6" t="s">
        <v>7</v>
      </c>
      <c r="D82" s="18">
        <v>56</v>
      </c>
      <c r="E82" s="8"/>
      <c r="F82" s="33">
        <f t="shared" si="2"/>
        <v>0</v>
      </c>
    </row>
    <row r="83" spans="1:6" ht="25.95" customHeight="1" x14ac:dyDescent="0.25">
      <c r="A83" s="17">
        <v>49</v>
      </c>
      <c r="B83" s="10" t="s">
        <v>88</v>
      </c>
      <c r="C83" s="6" t="s">
        <v>7</v>
      </c>
      <c r="D83" s="18">
        <v>56</v>
      </c>
      <c r="E83" s="8"/>
      <c r="F83" s="33">
        <f t="shared" si="2"/>
        <v>0</v>
      </c>
    </row>
    <row r="84" spans="1:6" ht="23.4" customHeight="1" x14ac:dyDescent="0.25">
      <c r="A84" s="5">
        <v>50</v>
      </c>
      <c r="B84" s="10" t="s">
        <v>62</v>
      </c>
      <c r="C84" s="6" t="s">
        <v>7</v>
      </c>
      <c r="D84" s="18">
        <v>60</v>
      </c>
      <c r="E84" s="8"/>
      <c r="F84" s="33">
        <f t="shared" si="2"/>
        <v>0</v>
      </c>
    </row>
    <row r="85" spans="1:6" ht="30.6" x14ac:dyDescent="0.25">
      <c r="A85" s="17">
        <v>51</v>
      </c>
      <c r="B85" s="10" t="s">
        <v>63</v>
      </c>
      <c r="C85" s="6" t="s">
        <v>7</v>
      </c>
      <c r="D85" s="18">
        <v>60</v>
      </c>
      <c r="E85" s="8"/>
      <c r="F85" s="33">
        <f t="shared" si="2"/>
        <v>0</v>
      </c>
    </row>
    <row r="86" spans="1:6" ht="52.2" x14ac:dyDescent="0.25">
      <c r="A86" s="5">
        <v>52</v>
      </c>
      <c r="B86" s="10" t="s">
        <v>87</v>
      </c>
      <c r="C86" s="6" t="s">
        <v>7</v>
      </c>
      <c r="D86" s="18">
        <v>18</v>
      </c>
      <c r="E86" s="8"/>
      <c r="F86" s="33">
        <f t="shared" si="2"/>
        <v>0</v>
      </c>
    </row>
    <row r="87" spans="1:6" ht="21.6" x14ac:dyDescent="0.25">
      <c r="A87" s="17">
        <v>53</v>
      </c>
      <c r="B87" s="10" t="s">
        <v>86</v>
      </c>
      <c r="C87" s="6" t="s">
        <v>7</v>
      </c>
      <c r="D87" s="18">
        <v>18</v>
      </c>
      <c r="E87" s="8"/>
      <c r="F87" s="33">
        <f t="shared" si="2"/>
        <v>0</v>
      </c>
    </row>
    <row r="88" spans="1:6" ht="57" customHeight="1" x14ac:dyDescent="0.25">
      <c r="A88" s="5">
        <v>54</v>
      </c>
      <c r="B88" s="10" t="s">
        <v>84</v>
      </c>
      <c r="C88" s="6" t="s">
        <v>7</v>
      </c>
      <c r="D88" s="18">
        <v>36</v>
      </c>
      <c r="E88" s="8"/>
      <c r="F88" s="33">
        <f t="shared" si="2"/>
        <v>0</v>
      </c>
    </row>
    <row r="89" spans="1:6" ht="21.6" x14ac:dyDescent="0.25">
      <c r="A89" s="17">
        <v>55</v>
      </c>
      <c r="B89" s="10" t="s">
        <v>85</v>
      </c>
      <c r="C89" s="6" t="s">
        <v>7</v>
      </c>
      <c r="D89" s="18">
        <v>36</v>
      </c>
      <c r="E89" s="8"/>
      <c r="F89" s="33">
        <f t="shared" si="2"/>
        <v>0</v>
      </c>
    </row>
    <row r="90" spans="1:6" ht="20.399999999999999" x14ac:dyDescent="0.25">
      <c r="A90" s="5">
        <v>56</v>
      </c>
      <c r="B90" s="10" t="s">
        <v>65</v>
      </c>
      <c r="C90" s="6" t="s">
        <v>7</v>
      </c>
      <c r="D90" s="18">
        <v>36</v>
      </c>
      <c r="E90" s="8"/>
      <c r="F90" s="33">
        <f t="shared" si="2"/>
        <v>0</v>
      </c>
    </row>
    <row r="91" spans="1:6" x14ac:dyDescent="0.25">
      <c r="A91" s="17">
        <v>57</v>
      </c>
      <c r="B91" s="10" t="s">
        <v>66</v>
      </c>
      <c r="C91" s="6" t="s">
        <v>7</v>
      </c>
      <c r="D91" s="18">
        <v>8</v>
      </c>
      <c r="E91" s="8"/>
      <c r="F91" s="33">
        <f t="shared" si="2"/>
        <v>0</v>
      </c>
    </row>
    <row r="92" spans="1:6" ht="26.4" customHeight="1" x14ac:dyDescent="0.25">
      <c r="A92" s="5">
        <v>58</v>
      </c>
      <c r="B92" s="10" t="s">
        <v>67</v>
      </c>
      <c r="C92" s="6" t="s">
        <v>7</v>
      </c>
      <c r="D92" s="18">
        <v>175</v>
      </c>
      <c r="E92" s="8"/>
      <c r="F92" s="33">
        <f t="shared" si="2"/>
        <v>0</v>
      </c>
    </row>
    <row r="93" spans="1:6" x14ac:dyDescent="0.25">
      <c r="A93" s="17">
        <v>59</v>
      </c>
      <c r="B93" s="10" t="s">
        <v>68</v>
      </c>
      <c r="C93" s="6" t="s">
        <v>7</v>
      </c>
      <c r="D93" s="18">
        <v>20</v>
      </c>
      <c r="E93" s="8"/>
      <c r="F93" s="33">
        <f t="shared" si="2"/>
        <v>0</v>
      </c>
    </row>
    <row r="94" spans="1:6" ht="25.2" customHeight="1" x14ac:dyDescent="0.25">
      <c r="A94" s="5">
        <v>60</v>
      </c>
      <c r="B94" s="10" t="s">
        <v>69</v>
      </c>
      <c r="C94" s="6" t="s">
        <v>7</v>
      </c>
      <c r="D94" s="18">
        <v>9</v>
      </c>
      <c r="E94" s="8"/>
      <c r="F94" s="33">
        <f t="shared" si="2"/>
        <v>0</v>
      </c>
    </row>
    <row r="95" spans="1:6" ht="43.2" customHeight="1" x14ac:dyDescent="0.25">
      <c r="A95" s="17">
        <v>61</v>
      </c>
      <c r="B95" s="10" t="s">
        <v>70</v>
      </c>
      <c r="C95" s="6" t="s">
        <v>19</v>
      </c>
      <c r="D95" s="18">
        <v>35</v>
      </c>
      <c r="E95" s="8"/>
      <c r="F95" s="33">
        <f t="shared" ref="F95:F96" si="3">ROUND(E95*D95,2)</f>
        <v>0</v>
      </c>
    </row>
    <row r="96" spans="1:6" ht="20.399999999999999" x14ac:dyDescent="0.25">
      <c r="A96" s="5">
        <v>62</v>
      </c>
      <c r="B96" s="10" t="s">
        <v>71</v>
      </c>
      <c r="C96" s="6" t="s">
        <v>19</v>
      </c>
      <c r="D96" s="18">
        <v>7</v>
      </c>
      <c r="E96" s="8"/>
      <c r="F96" s="33">
        <f t="shared" si="3"/>
        <v>0</v>
      </c>
    </row>
    <row r="97" spans="1:7" ht="12.75" customHeight="1" x14ac:dyDescent="0.25">
      <c r="A97" s="40" t="s">
        <v>72</v>
      </c>
      <c r="B97" s="40"/>
      <c r="C97" s="11"/>
      <c r="D97" s="12"/>
      <c r="E97" s="13"/>
      <c r="F97" s="14">
        <f>SUM(F35:F96)</f>
        <v>0</v>
      </c>
      <c r="G97" s="20"/>
    </row>
    <row r="98" spans="1:7" ht="12.75" customHeight="1" x14ac:dyDescent="0.25">
      <c r="A98" s="40" t="s">
        <v>16</v>
      </c>
      <c r="B98" s="40"/>
      <c r="C98" s="11"/>
      <c r="D98" s="12"/>
      <c r="E98" s="13"/>
      <c r="F98" s="14">
        <f>ROUND(0.23*F97,2)</f>
        <v>0</v>
      </c>
    </row>
    <row r="99" spans="1:7" ht="12.75" customHeight="1" x14ac:dyDescent="0.25">
      <c r="A99" s="40" t="s">
        <v>73</v>
      </c>
      <c r="B99" s="40"/>
      <c r="C99" s="15"/>
      <c r="D99" s="16"/>
      <c r="E99" s="16"/>
      <c r="F99" s="14">
        <f>SUM(F97:F98)</f>
        <v>0</v>
      </c>
    </row>
    <row r="100" spans="1:7" x14ac:dyDescent="0.25">
      <c r="A100" s="42" t="s">
        <v>104</v>
      </c>
      <c r="B100" s="42"/>
      <c r="C100" s="42"/>
      <c r="D100" s="42"/>
      <c r="E100" s="42"/>
      <c r="F100" s="42"/>
    </row>
    <row r="101" spans="1:7" x14ac:dyDescent="0.25">
      <c r="A101" s="42" t="s">
        <v>105</v>
      </c>
      <c r="B101" s="42"/>
      <c r="C101" s="42"/>
      <c r="D101" s="42"/>
      <c r="E101" s="42"/>
      <c r="F101" s="42"/>
    </row>
    <row r="102" spans="1:7" ht="30.6" x14ac:dyDescent="0.25">
      <c r="A102" s="5">
        <v>1</v>
      </c>
      <c r="B102" s="10" t="s">
        <v>74</v>
      </c>
      <c r="C102" s="6" t="s">
        <v>75</v>
      </c>
      <c r="D102" s="6">
        <v>2</v>
      </c>
      <c r="E102" s="8"/>
      <c r="F102" s="33">
        <f>ROUND(E102*D102,2)</f>
        <v>0</v>
      </c>
    </row>
    <row r="103" spans="1:7" ht="30.6" x14ac:dyDescent="0.25">
      <c r="A103" s="5">
        <v>2</v>
      </c>
      <c r="B103" s="10" t="s">
        <v>76</v>
      </c>
      <c r="C103" s="6" t="s">
        <v>75</v>
      </c>
      <c r="D103" s="6">
        <v>2</v>
      </c>
      <c r="E103" s="8"/>
      <c r="F103" s="33">
        <f>ROUND(E103*D103,2)</f>
        <v>0</v>
      </c>
    </row>
    <row r="104" spans="1:7" ht="20.399999999999999" x14ac:dyDescent="0.25">
      <c r="A104" s="5">
        <v>3</v>
      </c>
      <c r="B104" s="10" t="s">
        <v>77</v>
      </c>
      <c r="C104" s="6" t="s">
        <v>78</v>
      </c>
      <c r="D104" s="6">
        <v>30</v>
      </c>
      <c r="E104" s="21"/>
      <c r="F104" s="33">
        <f>ROUND(E104*D104,2)</f>
        <v>0</v>
      </c>
    </row>
    <row r="105" spans="1:7" ht="20.399999999999999" x14ac:dyDescent="0.25">
      <c r="A105" s="5">
        <v>4</v>
      </c>
      <c r="B105" s="10" t="s">
        <v>79</v>
      </c>
      <c r="C105" s="6" t="s">
        <v>78</v>
      </c>
      <c r="D105" s="6">
        <v>10</v>
      </c>
      <c r="E105" s="21"/>
      <c r="F105" s="33">
        <f>ROUND(E105*D105,2)</f>
        <v>0</v>
      </c>
    </row>
    <row r="106" spans="1:7" ht="12.75" customHeight="1" x14ac:dyDescent="0.25">
      <c r="A106" s="40" t="s">
        <v>80</v>
      </c>
      <c r="B106" s="40"/>
      <c r="C106" s="11"/>
      <c r="D106" s="12"/>
      <c r="E106" s="13"/>
      <c r="F106" s="14">
        <f>SUM(F102:F105)</f>
        <v>0</v>
      </c>
    </row>
    <row r="107" spans="1:7" ht="12.75" customHeight="1" x14ac:dyDescent="0.25">
      <c r="A107" s="40" t="s">
        <v>16</v>
      </c>
      <c r="B107" s="40"/>
      <c r="C107" s="11"/>
      <c r="D107" s="12"/>
      <c r="E107" s="13"/>
      <c r="F107" s="14">
        <f>ROUND(0.23*F106,2)</f>
        <v>0</v>
      </c>
    </row>
    <row r="108" spans="1:7" ht="12.75" customHeight="1" x14ac:dyDescent="0.25">
      <c r="A108" s="40" t="s">
        <v>81</v>
      </c>
      <c r="B108" s="40"/>
      <c r="C108" s="15"/>
      <c r="D108" s="16"/>
      <c r="E108" s="16"/>
      <c r="F108" s="14">
        <f>SUM(F106:F107)</f>
        <v>0</v>
      </c>
    </row>
    <row r="109" spans="1:7" x14ac:dyDescent="0.25">
      <c r="A109" s="22"/>
      <c r="B109" s="23"/>
      <c r="C109" s="23"/>
      <c r="D109" s="23"/>
      <c r="E109" s="23"/>
      <c r="F109" s="23"/>
    </row>
    <row r="110" spans="1:7" ht="15" customHeight="1" x14ac:dyDescent="0.25">
      <c r="A110" s="41" t="s">
        <v>82</v>
      </c>
      <c r="B110" s="41"/>
      <c r="C110" s="24"/>
      <c r="D110" s="25"/>
      <c r="E110" s="26"/>
      <c r="F110" s="27">
        <f>SUM(F30+F97+F106)</f>
        <v>0</v>
      </c>
    </row>
    <row r="111" spans="1:7" ht="15" customHeight="1" x14ac:dyDescent="0.25">
      <c r="A111" s="41" t="s">
        <v>16</v>
      </c>
      <c r="B111" s="41"/>
      <c r="C111" s="24"/>
      <c r="D111" s="25"/>
      <c r="E111" s="26"/>
      <c r="F111" s="27">
        <f>ROUND(0.23*F110,2)</f>
        <v>0</v>
      </c>
    </row>
    <row r="112" spans="1:7" ht="15.75" customHeight="1" x14ac:dyDescent="0.3">
      <c r="A112" s="41" t="s">
        <v>83</v>
      </c>
      <c r="B112" s="41"/>
      <c r="C112" s="28"/>
      <c r="D112" s="29"/>
      <c r="E112" s="29"/>
      <c r="F112" s="30">
        <f>SUM(F110:F111)</f>
        <v>0</v>
      </c>
    </row>
    <row r="114" spans="1:6" ht="40.950000000000003" customHeight="1" x14ac:dyDescent="0.25">
      <c r="A114" s="38" t="s">
        <v>109</v>
      </c>
      <c r="B114" s="39"/>
      <c r="C114" s="39"/>
      <c r="D114" s="39"/>
      <c r="E114" s="39"/>
      <c r="F114" s="39"/>
    </row>
  </sheetData>
  <mergeCells count="26">
    <mergeCell ref="A6:B6"/>
    <mergeCell ref="C6:F6"/>
    <mergeCell ref="A1:B1"/>
    <mergeCell ref="E1:F1"/>
    <mergeCell ref="A4:F4"/>
    <mergeCell ref="A3:F3"/>
    <mergeCell ref="A7:F7"/>
    <mergeCell ref="A10:F10"/>
    <mergeCell ref="A11:F11"/>
    <mergeCell ref="A30:B30"/>
    <mergeCell ref="A31:B31"/>
    <mergeCell ref="A32:B32"/>
    <mergeCell ref="A33:F33"/>
    <mergeCell ref="A34:F34"/>
    <mergeCell ref="A97:B97"/>
    <mergeCell ref="A98:B98"/>
    <mergeCell ref="A99:B99"/>
    <mergeCell ref="A100:F100"/>
    <mergeCell ref="A101:F101"/>
    <mergeCell ref="A106:B106"/>
    <mergeCell ref="A107:B107"/>
    <mergeCell ref="A114:F114"/>
    <mergeCell ref="A108:B108"/>
    <mergeCell ref="A110:B110"/>
    <mergeCell ref="A111:B111"/>
    <mergeCell ref="A112:B112"/>
  </mergeCells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 exel -Formularz ofertowy</dc:title>
  <dc:subject/>
  <dc:creator>Jacek</dc:creator>
  <dc:description/>
  <cp:lastModifiedBy>Joanna Myszka</cp:lastModifiedBy>
  <cp:revision>5</cp:revision>
  <cp:lastPrinted>2024-12-23T11:05:32Z</cp:lastPrinted>
  <dcterms:created xsi:type="dcterms:W3CDTF">2020-12-21T13:17:22Z</dcterms:created>
  <dcterms:modified xsi:type="dcterms:W3CDTF">2025-01-30T12:26:14Z</dcterms:modified>
  <dc:language>pl-PL</dc:language>
</cp:coreProperties>
</file>