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welka9552\Desktop\24_TP_2025 dostawa kruszywa bazaltowego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K11" i="1" l="1"/>
  <c r="J11" i="1" s="1"/>
  <c r="E11" i="1"/>
  <c r="E8" i="1" l="1"/>
  <c r="E14" i="1"/>
  <c r="E13" i="1"/>
  <c r="E12" i="1"/>
  <c r="E10" i="1"/>
  <c r="E9" i="1"/>
  <c r="K13" i="1" l="1"/>
  <c r="J13" i="1" s="1"/>
  <c r="K14" i="1"/>
  <c r="J14" i="1" s="1"/>
  <c r="D15" i="1"/>
  <c r="C15" i="1"/>
  <c r="E15" i="1" s="1"/>
  <c r="K12" i="1"/>
  <c r="J12" i="1" s="1"/>
  <c r="K10" i="1" l="1"/>
  <c r="J10" i="1" s="1"/>
  <c r="K9" i="1"/>
  <c r="J9" i="1" s="1"/>
  <c r="I15" i="1"/>
  <c r="K8" i="1"/>
  <c r="K15" i="1" l="1"/>
  <c r="J8" i="1"/>
  <c r="J15" i="1" s="1"/>
</calcChain>
</file>

<file path=xl/sharedStrings.xml><?xml version="1.0" encoding="utf-8"?>
<sst xmlns="http://schemas.openxmlformats.org/spreadsheetml/2006/main" count="36" uniqueCount="30">
  <si>
    <t>Lp.</t>
  </si>
  <si>
    <t>j.m</t>
  </si>
  <si>
    <t xml:space="preserve">Cena jednostkowa netto [zł] </t>
  </si>
  <si>
    <t xml:space="preserve">Stawka podatku VAT (%)   </t>
  </si>
  <si>
    <t xml:space="preserve">Wartość netto [zł]    </t>
  </si>
  <si>
    <t xml:space="preserve">Wartość podatku VAT [zł] </t>
  </si>
  <si>
    <t xml:space="preserve">Wartość brutto [zł]  </t>
  </si>
  <si>
    <t>1.</t>
  </si>
  <si>
    <t>2.</t>
  </si>
  <si>
    <t>3.</t>
  </si>
  <si>
    <t>4.</t>
  </si>
  <si>
    <t>SUMA:</t>
  </si>
  <si>
    <t>Skwierzyna</t>
  </si>
  <si>
    <t>t.</t>
  </si>
  <si>
    <t xml:space="preserve">t. </t>
  </si>
  <si>
    <t>Lokalizacja /frakcje</t>
  </si>
  <si>
    <t>ilość</t>
  </si>
  <si>
    <t>Kruszywo bazaltowe o frakcji 0/31,5</t>
  </si>
  <si>
    <t>Kruszywo bazaltowe o frakcji 0/63</t>
  </si>
  <si>
    <t xml:space="preserve">Międzyrzecz </t>
  </si>
  <si>
    <t xml:space="preserve">Czerwieńsk </t>
  </si>
  <si>
    <t>6.</t>
  </si>
  <si>
    <t xml:space="preserve">Sulechów </t>
  </si>
  <si>
    <t>Załącznik nr 1 Formularz cenowy przetarg na dostawę kruszywa 2025</t>
  </si>
  <si>
    <t>suma</t>
  </si>
  <si>
    <t>5.</t>
  </si>
  <si>
    <t>7.</t>
  </si>
  <si>
    <t>Nowogród Bobrzański</t>
  </si>
  <si>
    <t xml:space="preserve">Wędrzyn </t>
  </si>
  <si>
    <t xml:space="preserve">Krosno Odrzańskie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</si>
</sst>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-F400]h:mm:ss\ AM/PM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3" fillId="0" borderId="4" xfId="0" applyFont="1" applyBorder="1" applyAlignment="1">
      <alignment vertical="center" wrapText="1"/>
    </xf>
    <xf numFmtId="2" fontId="3" fillId="4" borderId="4" xfId="1" applyNumberFormat="1" applyFont="1" applyFill="1" applyBorder="1" applyAlignment="1" applyProtection="1">
      <alignment horizontal="center" vertical="center" wrapText="1"/>
      <protection hidden="1"/>
    </xf>
    <xf numFmtId="9" fontId="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/>
    <xf numFmtId="0" fontId="3" fillId="0" borderId="0" xfId="0" applyFont="1"/>
    <xf numFmtId="4" fontId="3" fillId="5" borderId="4" xfId="2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0" applyNumberFormat="1" applyFont="1" applyBorder="1" applyAlignment="1" applyProtection="1">
      <alignment horizontal="center" vertical="center" wrapText="1"/>
      <protection hidden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Font="1" applyBorder="1" applyAlignment="1" applyProtection="1">
      <alignment horizontal="center" vertical="center" wrapText="1"/>
      <protection hidden="1"/>
    </xf>
    <xf numFmtId="164" fontId="5" fillId="2" borderId="3" xfId="1" applyNumberFormat="1" applyFont="1" applyBorder="1" applyAlignment="1" applyProtection="1">
      <alignment horizontal="left" vertical="center" wrapText="1"/>
      <protection hidden="1"/>
    </xf>
    <xf numFmtId="2" fontId="5" fillId="2" borderId="3" xfId="1" applyNumberFormat="1" applyFont="1" applyBorder="1" applyAlignment="1" applyProtection="1">
      <alignment horizontal="center" vertical="center" textRotation="90" wrapText="1"/>
      <protection hidden="1"/>
    </xf>
    <xf numFmtId="2" fontId="5" fillId="2" borderId="3" xfId="1" applyNumberFormat="1" applyFont="1" applyBorder="1" applyAlignment="1">
      <alignment horizontal="center" vertical="center" textRotation="90" wrapText="1"/>
    </xf>
    <xf numFmtId="0" fontId="5" fillId="0" borderId="5" xfId="0" applyFont="1" applyBorder="1"/>
    <xf numFmtId="4" fontId="5" fillId="0" borderId="5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5" fillId="2" borderId="3" xfId="1" applyNumberFormat="1" applyFon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164" fontId="5" fillId="2" borderId="9" xfId="1" applyNumberFormat="1" applyFont="1" applyBorder="1" applyAlignment="1" applyProtection="1">
      <alignment horizontal="center" vertical="center" wrapText="1"/>
      <protection hidden="1"/>
    </xf>
    <xf numFmtId="2" fontId="3" fillId="4" borderId="10" xfId="1" applyNumberFormat="1" applyFont="1" applyFill="1" applyBorder="1" applyAlignment="1" applyProtection="1">
      <alignment horizontal="center" vertical="center" wrapText="1"/>
      <protection hidden="1"/>
    </xf>
    <xf numFmtId="9" fontId="3" fillId="4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0" applyNumberFormat="1" applyFont="1" applyBorder="1" applyAlignment="1" applyProtection="1">
      <alignment horizontal="center" vertical="center" wrapText="1"/>
      <protection hidden="1"/>
    </xf>
    <xf numFmtId="4" fontId="3" fillId="0" borderId="10" xfId="0" applyNumberFormat="1" applyFont="1" applyBorder="1" applyAlignment="1">
      <alignment horizontal="center" vertical="center" wrapText="1"/>
    </xf>
    <xf numFmtId="0" fontId="5" fillId="3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>
      <alignment horizontal="center"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5" fillId="2" borderId="13" xfId="1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>
      <alignment horizontal="center" vertical="center"/>
    </xf>
    <xf numFmtId="0" fontId="3" fillId="5" borderId="14" xfId="3" applyFont="1" applyFill="1" applyBorder="1" applyAlignment="1" applyProtection="1">
      <alignment horizontal="center" vertical="center" wrapText="1"/>
      <protection hidden="1"/>
    </xf>
    <xf numFmtId="0" fontId="3" fillId="5" borderId="15" xfId="3" applyFont="1" applyFill="1" applyBorder="1" applyAlignment="1" applyProtection="1">
      <alignment horizontal="center" vertical="center" wrapText="1"/>
      <protection hidden="1"/>
    </xf>
    <xf numFmtId="164" fontId="5" fillId="2" borderId="16" xfId="1" applyNumberFormat="1" applyFont="1" applyBorder="1" applyAlignment="1" applyProtection="1">
      <alignment horizontal="center" vertical="center" wrapText="1"/>
      <protection hidden="1"/>
    </xf>
    <xf numFmtId="0" fontId="5" fillId="3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4" xfId="0" applyFont="1" applyBorder="1"/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6" xfId="1" applyFont="1" applyBorder="1" applyAlignment="1" applyProtection="1">
      <alignment horizontal="center" vertical="center" wrapText="1"/>
      <protection hidden="1"/>
    </xf>
    <xf numFmtId="0" fontId="5" fillId="2" borderId="7" xfId="1" applyFont="1" applyBorder="1" applyAlignment="1" applyProtection="1">
      <alignment horizontal="center" vertical="center" wrapText="1"/>
      <protection hidden="1"/>
    </xf>
  </cellXfs>
  <cellStyles count="4">
    <cellStyle name="40% — akcent 3" xfId="1" builtinId="39"/>
    <cellStyle name="Dziesiętny" xfId="2" builtinId="3"/>
    <cellStyle name="Normalny" xfId="0" builtinId="0"/>
    <cellStyle name="Normalny 2" xfId="3"/>
  </cellStyles>
  <dxfs count="0"/>
  <tableStyles count="0" defaultTableStyle="TableStyleMedium2" defaultPivotStyle="PivotStyleLight16"/>
  <colors>
    <mruColors>
      <color rgb="FFFF99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104774</xdr:colOff>
      <xdr:row>0</xdr:row>
      <xdr:rowOff>295276</xdr:rowOff>
    </xdr:from>
    <xdr:to>
      <xdr:col>2</xdr:col>
      <xdr:colOff>200024</xdr:colOff>
      <xdr:row>3</xdr:row>
      <xdr:rowOff>47626</xdr:rowOff>
    </xdr:to>
    <xdr:sp macro="" textlink="">
      <xdr:nvSpPr>
        <xdr:cNvPr id="2" name="Prostokąt zaokrąglony 1"/>
        <xdr:cNvSpPr/>
      </xdr:nvSpPr>
      <xdr:spPr>
        <a:xfrm>
          <a:off x="571499" y="295276"/>
          <a:ext cx="2695575" cy="10668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ZAMAWIAJĄCY:</a:t>
          </a:r>
        </a:p>
        <a:p>
          <a:pPr algn="ctr"/>
          <a:r>
            <a:rPr lang="pl-PL" sz="1100" b="1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45 Wojskowy</a:t>
          </a:r>
          <a:r>
            <a:rPr lang="pl-PL" sz="1100" b="1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Oddział Gospodarczy w Wędrzynie</a:t>
          </a:r>
        </a:p>
        <a:p>
          <a:pPr algn="ctr"/>
          <a:r>
            <a:rPr lang="pl-PL" sz="1100" b="1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69-211 Wędrzyn</a:t>
          </a:r>
          <a:endParaRPr lang="pl-PL" sz="1100" b="1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5</xdr:col>
      <xdr:colOff>714375</xdr:colOff>
      <xdr:row>0</xdr:row>
      <xdr:rowOff>180975</xdr:rowOff>
    </xdr:from>
    <xdr:to>
      <xdr:col>10</xdr:col>
      <xdr:colOff>704850</xdr:colOff>
      <xdr:row>3</xdr:row>
      <xdr:rowOff>142875</xdr:rowOff>
    </xdr:to>
    <xdr:sp macro="" textlink="">
      <xdr:nvSpPr>
        <xdr:cNvPr id="3" name="Prostokąt zaokrąglony 2"/>
        <xdr:cNvSpPr/>
      </xdr:nvSpPr>
      <xdr:spPr>
        <a:xfrm>
          <a:off x="5667375" y="180975"/>
          <a:ext cx="3724275" cy="127635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WYKONAWCA:</a:t>
          </a:r>
        </a:p>
      </xdr:txBody>
    </xdr:sp>
    <xdr:clientData/>
  </xdr:twoCellAnchor>
  <xdr:twoCellAnchor>
    <xdr:from>
      <xdr:col>5</xdr:col>
      <xdr:colOff>733424</xdr:colOff>
      <xdr:row>16</xdr:row>
      <xdr:rowOff>314326</xdr:rowOff>
    </xdr:from>
    <xdr:to>
      <xdr:col>10</xdr:col>
      <xdr:colOff>342899</xdr:colOff>
      <xdr:row>19</xdr:row>
      <xdr:rowOff>180976</xdr:rowOff>
    </xdr:to>
    <xdr:sp macro="" textlink="">
      <xdr:nvSpPr>
        <xdr:cNvPr id="4" name="Prostokąt zaokrąglony 3"/>
        <xdr:cNvSpPr/>
      </xdr:nvSpPr>
      <xdr:spPr>
        <a:xfrm>
          <a:off x="5686424" y="8591551"/>
          <a:ext cx="3343275" cy="11811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20"/>
  <sheetViews>
    <sheetView tabSelected="1" zoomScaleNormal="100" workbookViewId="0">
      <selection activeCell="H14" sqref="H14"/>
    </sheetView>
  </sheetViews>
  <sheetFormatPr defaultRowHeight="34.5" customHeight="1" x14ac:dyDescent="0.2"/>
  <cols>
    <col min="1" max="1" width="7" style="5" customWidth="1"/>
    <col min="2" max="2" width="39" style="9" customWidth="1"/>
    <col min="3" max="3" width="14.5703125" style="25" customWidth="1"/>
    <col min="4" max="4" width="13.7109375" style="25" customWidth="1"/>
    <col min="5" max="5" width="10.140625" style="25" customWidth="1"/>
    <col min="6" max="6" width="11.5703125" style="5" customWidth="1"/>
    <col min="7" max="7" width="10.28515625" style="5" customWidth="1"/>
    <col min="8" max="8" width="9.85546875" style="5" customWidth="1"/>
    <col min="9" max="9" width="13.42578125" style="5" customWidth="1"/>
    <col min="10" max="10" width="10.85546875" style="5" customWidth="1"/>
    <col min="11" max="11" width="13.7109375" style="5" customWidth="1"/>
    <col min="12" max="16384" width="9.140625" style="5"/>
  </cols>
  <sheetData>
    <row r="5" spans="1:11" ht="16.5" customHeight="1" thickBot="1" x14ac:dyDescent="0.25">
      <c r="A5" s="47" t="s">
        <v>23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1" ht="54" customHeight="1" thickBot="1" x14ac:dyDescent="0.25">
      <c r="A6" s="14" t="s">
        <v>0</v>
      </c>
      <c r="B6" s="15" t="s">
        <v>15</v>
      </c>
      <c r="C6" s="23" t="s">
        <v>17</v>
      </c>
      <c r="D6" s="27" t="s">
        <v>18</v>
      </c>
      <c r="E6" s="40"/>
      <c r="F6" s="48"/>
      <c r="G6" s="48"/>
      <c r="H6" s="48"/>
      <c r="I6" s="48"/>
      <c r="J6" s="48"/>
      <c r="K6" s="49"/>
    </row>
    <row r="7" spans="1:11" ht="68.25" customHeight="1" x14ac:dyDescent="0.2">
      <c r="A7" s="13"/>
      <c r="B7" s="13"/>
      <c r="C7" s="13" t="s">
        <v>16</v>
      </c>
      <c r="D7" s="32" t="s">
        <v>16</v>
      </c>
      <c r="E7" s="41" t="s">
        <v>24</v>
      </c>
      <c r="F7" s="36" t="s">
        <v>1</v>
      </c>
      <c r="G7" s="16" t="s">
        <v>2</v>
      </c>
      <c r="H7" s="16" t="s">
        <v>3</v>
      </c>
      <c r="I7" s="16" t="s">
        <v>4</v>
      </c>
      <c r="J7" s="17" t="s">
        <v>5</v>
      </c>
      <c r="K7" s="17" t="s">
        <v>6</v>
      </c>
    </row>
    <row r="8" spans="1:11" s="4" customFormat="1" ht="45" customHeight="1" x14ac:dyDescent="0.2">
      <c r="A8" s="10" t="s">
        <v>7</v>
      </c>
      <c r="B8" s="1" t="s">
        <v>28</v>
      </c>
      <c r="C8" s="20">
        <v>1450</v>
      </c>
      <c r="D8" s="33">
        <v>600</v>
      </c>
      <c r="E8" s="42">
        <f t="shared" ref="E8:E15" si="0">SUM(C8:D8)</f>
        <v>2050</v>
      </c>
      <c r="F8" s="37" t="s">
        <v>13</v>
      </c>
      <c r="G8" s="2">
        <v>0</v>
      </c>
      <c r="H8" s="3"/>
      <c r="I8" s="6">
        <f t="shared" ref="I8:I14" si="1">E8*G8</f>
        <v>0</v>
      </c>
      <c r="J8" s="7">
        <f t="shared" ref="J8:J14" si="2">K8-I8</f>
        <v>0</v>
      </c>
      <c r="K8" s="8">
        <f t="shared" ref="K8:K14" si="3">I8*1.23</f>
        <v>0</v>
      </c>
    </row>
    <row r="9" spans="1:11" s="4" customFormat="1" ht="45" customHeight="1" x14ac:dyDescent="0.2">
      <c r="A9" s="10" t="s">
        <v>8</v>
      </c>
      <c r="B9" s="1" t="s">
        <v>12</v>
      </c>
      <c r="C9" s="20">
        <v>100</v>
      </c>
      <c r="D9" s="33"/>
      <c r="E9" s="42">
        <f t="shared" si="0"/>
        <v>100</v>
      </c>
      <c r="F9" s="37" t="s">
        <v>13</v>
      </c>
      <c r="G9" s="2">
        <v>0</v>
      </c>
      <c r="H9" s="3"/>
      <c r="I9" s="6">
        <f t="shared" si="1"/>
        <v>0</v>
      </c>
      <c r="J9" s="7">
        <f t="shared" si="2"/>
        <v>0</v>
      </c>
      <c r="K9" s="8">
        <f t="shared" si="3"/>
        <v>0</v>
      </c>
    </row>
    <row r="10" spans="1:11" s="4" customFormat="1" ht="45" customHeight="1" x14ac:dyDescent="0.2">
      <c r="A10" s="10" t="s">
        <v>9</v>
      </c>
      <c r="B10" s="1" t="s">
        <v>29</v>
      </c>
      <c r="C10" s="20">
        <v>250</v>
      </c>
      <c r="D10" s="33"/>
      <c r="E10" s="42">
        <f t="shared" si="0"/>
        <v>250</v>
      </c>
      <c r="F10" s="37" t="s">
        <v>13</v>
      </c>
      <c r="G10" s="2">
        <v>0</v>
      </c>
      <c r="H10" s="3"/>
      <c r="I10" s="6">
        <f t="shared" si="1"/>
        <v>0</v>
      </c>
      <c r="J10" s="7">
        <f t="shared" si="2"/>
        <v>0</v>
      </c>
      <c r="K10" s="8">
        <f t="shared" si="3"/>
        <v>0</v>
      </c>
    </row>
    <row r="11" spans="1:11" s="4" customFormat="1" ht="45" customHeight="1" x14ac:dyDescent="0.2">
      <c r="A11" s="10" t="s">
        <v>10</v>
      </c>
      <c r="B11" s="1" t="s">
        <v>27</v>
      </c>
      <c r="C11" s="20">
        <v>150</v>
      </c>
      <c r="D11" s="33"/>
      <c r="E11" s="42">
        <f t="shared" si="0"/>
        <v>150</v>
      </c>
      <c r="F11" s="37" t="s">
        <v>14</v>
      </c>
      <c r="G11" s="2">
        <v>0</v>
      </c>
      <c r="H11" s="3"/>
      <c r="I11" s="6">
        <f t="shared" ref="I11" si="4">E11*G11</f>
        <v>0</v>
      </c>
      <c r="J11" s="7">
        <f t="shared" si="2"/>
        <v>0</v>
      </c>
      <c r="K11" s="8">
        <f t="shared" ref="K11" si="5">I11*1.23</f>
        <v>0</v>
      </c>
    </row>
    <row r="12" spans="1:11" s="4" customFormat="1" ht="57" customHeight="1" x14ac:dyDescent="0.2">
      <c r="A12" s="10" t="s">
        <v>25</v>
      </c>
      <c r="B12" s="1" t="s">
        <v>19</v>
      </c>
      <c r="C12" s="21">
        <v>25</v>
      </c>
      <c r="D12" s="34">
        <v>25</v>
      </c>
      <c r="E12" s="42">
        <f t="shared" si="0"/>
        <v>50</v>
      </c>
      <c r="F12" s="38" t="s">
        <v>14</v>
      </c>
      <c r="G12" s="2">
        <v>0</v>
      </c>
      <c r="H12" s="3"/>
      <c r="I12" s="6">
        <f t="shared" si="1"/>
        <v>0</v>
      </c>
      <c r="J12" s="7">
        <f t="shared" si="2"/>
        <v>0</v>
      </c>
      <c r="K12" s="8">
        <f t="shared" si="3"/>
        <v>0</v>
      </c>
    </row>
    <row r="13" spans="1:11" s="4" customFormat="1" ht="57" customHeight="1" x14ac:dyDescent="0.2">
      <c r="A13" s="10" t="s">
        <v>21</v>
      </c>
      <c r="B13" s="1" t="s">
        <v>20</v>
      </c>
      <c r="C13" s="21">
        <v>250</v>
      </c>
      <c r="D13" s="34"/>
      <c r="E13" s="42">
        <f t="shared" si="0"/>
        <v>250</v>
      </c>
      <c r="F13" s="38" t="s">
        <v>14</v>
      </c>
      <c r="G13" s="2">
        <v>0</v>
      </c>
      <c r="H13" s="3"/>
      <c r="I13" s="6">
        <f t="shared" si="1"/>
        <v>0</v>
      </c>
      <c r="J13" s="7">
        <f t="shared" si="2"/>
        <v>0</v>
      </c>
      <c r="K13" s="8">
        <f t="shared" si="3"/>
        <v>0</v>
      </c>
    </row>
    <row r="14" spans="1:11" s="4" customFormat="1" ht="57" customHeight="1" thickBot="1" x14ac:dyDescent="0.25">
      <c r="A14" s="10" t="s">
        <v>26</v>
      </c>
      <c r="B14" s="1" t="s">
        <v>22</v>
      </c>
      <c r="C14" s="26">
        <v>100</v>
      </c>
      <c r="D14" s="35">
        <v>50</v>
      </c>
      <c r="E14" s="43">
        <f t="shared" si="0"/>
        <v>150</v>
      </c>
      <c r="F14" s="39" t="s">
        <v>14</v>
      </c>
      <c r="G14" s="28">
        <v>0</v>
      </c>
      <c r="H14" s="29"/>
      <c r="I14" s="6">
        <f t="shared" si="1"/>
        <v>0</v>
      </c>
      <c r="J14" s="30">
        <f t="shared" si="2"/>
        <v>0</v>
      </c>
      <c r="K14" s="31">
        <f t="shared" si="3"/>
        <v>0</v>
      </c>
    </row>
    <row r="15" spans="1:11" s="12" customFormat="1" ht="34.5" customHeight="1" thickBot="1" x14ac:dyDescent="0.25">
      <c r="A15" s="45"/>
      <c r="B15" s="46" t="s">
        <v>11</v>
      </c>
      <c r="C15" s="24">
        <f>SUM(C8:C14)</f>
        <v>2325</v>
      </c>
      <c r="D15" s="24">
        <f>SUM(D8:D14)</f>
        <v>675</v>
      </c>
      <c r="E15" s="44">
        <f t="shared" si="0"/>
        <v>3000</v>
      </c>
      <c r="F15" s="18"/>
      <c r="G15" s="18"/>
      <c r="H15" s="18"/>
      <c r="I15" s="19">
        <f>SUM(I8:I14)</f>
        <v>0</v>
      </c>
      <c r="J15" s="19">
        <f>SUM(J8:J14)</f>
        <v>0</v>
      </c>
      <c r="K15" s="19">
        <f>SUM(K8:K14)</f>
        <v>0</v>
      </c>
    </row>
    <row r="17" spans="2:6" ht="34.5" customHeight="1" x14ac:dyDescent="0.2">
      <c r="B17" s="22"/>
      <c r="C17" s="22"/>
      <c r="D17" s="22"/>
      <c r="E17" s="22"/>
      <c r="F17" s="11"/>
    </row>
    <row r="18" spans="2:6" ht="34.5" customHeight="1" x14ac:dyDescent="0.2">
      <c r="F18" s="11"/>
    </row>
    <row r="19" spans="2:6" ht="34.5" customHeight="1" x14ac:dyDescent="0.2">
      <c r="F19" s="11"/>
    </row>
    <row r="20" spans="2:6" ht="34.5" customHeight="1" x14ac:dyDescent="0.2">
      <c r="F20" s="11"/>
    </row>
  </sheetData>
  <mergeCells count="2">
    <mergeCell ref="A5:K5"/>
    <mergeCell ref="F6:K6"/>
  </mergeCells>
  <pageMargins left="0.7" right="0.7" top="0.75" bottom="0.75" header="0.3" footer="0.3"/>
  <pageSetup paperSize="9" scale="6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29D6E1D-627C-4D8B-8610-792EDBA8B42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Bartniak Anna</dc:creator>
  <cp:lastModifiedBy>ewelinahawelka</cp:lastModifiedBy>
  <cp:lastPrinted>2025-03-19T08:35:49Z</cp:lastPrinted>
  <dcterms:created xsi:type="dcterms:W3CDTF">2023-03-23T06:58:51Z</dcterms:created>
  <dcterms:modified xsi:type="dcterms:W3CDTF">2025-04-11T07:48:00Z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d116e105-e532-4205-8acc-ee66a2c3af9c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Bartniak Anna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Eo1k0MdXXuM5DnMagnzpyHZ8of59useG</vt:lpwstr>
  </property>
  <property fmtid="{D5CDD505-2E9C-101B-9397-08002B2CF9AE}" pid="10" name="bjClsUserRVM">
    <vt:lpwstr>[]</vt:lpwstr>
  </property>
  <property fmtid="{D5CDD505-2E9C-101B-9397-08002B2CF9AE}" pid="11" name="s5636:Creator type=IP">
    <vt:lpwstr>10.71.45.23</vt:lpwstr>
  </property>
</Properties>
</file>