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ZP\Przetargi 2024\32  Dostawa paliwa gazowego\3 Zmiany i wyjaśnienia\Zmiany 2 [17.12.2024]\"/>
    </mc:Choice>
  </mc:AlternateContent>
  <xr:revisionPtr revIDLastSave="0" documentId="13_ncr:1_{611D18B9-C6DC-473C-8EDB-6888BC6DDB61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Kalkulacja" sheetId="1" r:id="rId1"/>
  </sheets>
  <definedNames>
    <definedName name="_xlnm.Print_Area" localSheetId="0">Kalkulacja!$A$1:$F$75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47" i="1"/>
  <c r="F32" i="1"/>
  <c r="F33" i="1"/>
  <c r="F34" i="1"/>
  <c r="F35" i="1"/>
  <c r="F36" i="1"/>
  <c r="F37" i="1"/>
  <c r="F38" i="1"/>
  <c r="F39" i="1"/>
  <c r="F40" i="1"/>
  <c r="F31" i="1"/>
  <c r="F10" i="1"/>
  <c r="F11" i="1"/>
  <c r="F12" i="1"/>
  <c r="F13" i="1"/>
  <c r="F14" i="1"/>
  <c r="F15" i="1"/>
  <c r="F16" i="1"/>
  <c r="F17" i="1"/>
  <c r="F18" i="1"/>
  <c r="F19" i="1"/>
  <c r="F70" i="1" l="1"/>
  <c r="F41" i="1"/>
  <c r="F9" i="1" l="1"/>
  <c r="F20" i="1" l="1"/>
  <c r="F73" i="1" s="1"/>
</calcChain>
</file>

<file path=xl/sharedStrings.xml><?xml version="1.0" encoding="utf-8"?>
<sst xmlns="http://schemas.openxmlformats.org/spreadsheetml/2006/main" count="124" uniqueCount="80">
  <si>
    <t>Lp.</t>
  </si>
  <si>
    <t>Element wyceny</t>
  </si>
  <si>
    <t>A</t>
  </si>
  <si>
    <t>B</t>
  </si>
  <si>
    <t>C</t>
  </si>
  <si>
    <t>D</t>
  </si>
  <si>
    <t>E</t>
  </si>
  <si>
    <t>Razem</t>
  </si>
  <si>
    <t>Liczba miesięcy</t>
  </si>
  <si>
    <t>Kompleksowa dostawa paliwa gazowego w roku 2025</t>
  </si>
  <si>
    <t>Załącznik nr 1a do SWZ</t>
  </si>
  <si>
    <t>ZP.271.32.2024</t>
  </si>
  <si>
    <t>Kalkulacja szczegółowa ceny oferty</t>
  </si>
  <si>
    <t>Przewidywane zużycie w roku 2025 (kWh)</t>
  </si>
  <si>
    <t xml:space="preserve">Cena jednostkowa netto za 1 kWh </t>
  </si>
  <si>
    <t>*</t>
  </si>
  <si>
    <t>OT - ochrona taryfowa</t>
  </si>
  <si>
    <t>BOT - brak ochrony taryfowej</t>
  </si>
  <si>
    <t>AZW - zwolnienie z akcyzy</t>
  </si>
  <si>
    <t>AP - płatność akcyzy</t>
  </si>
  <si>
    <t>Liczba PPG</t>
  </si>
  <si>
    <t>F</t>
  </si>
  <si>
    <r>
      <t xml:space="preserve">Wartość netto
</t>
    </r>
    <r>
      <rPr>
        <b/>
        <i/>
        <sz val="10"/>
        <color theme="1"/>
        <rFont val="Calibri"/>
        <family val="2"/>
        <charset val="238"/>
        <scheme val="minor"/>
      </rPr>
      <t>(kol. D x E)</t>
    </r>
  </si>
  <si>
    <t>OT, AZW</t>
  </si>
  <si>
    <t>BOT, AZW</t>
  </si>
  <si>
    <t>OT, ZW</t>
  </si>
  <si>
    <t>OT, AP</t>
  </si>
  <si>
    <t>BOT, AP</t>
  </si>
  <si>
    <t xml:space="preserve">Taryfa W-1.1 </t>
  </si>
  <si>
    <t xml:space="preserve">Taryfa W-2.1 </t>
  </si>
  <si>
    <t xml:space="preserve">Taryfa W-3.6 </t>
  </si>
  <si>
    <t xml:space="preserve">Taryfa W-4 </t>
  </si>
  <si>
    <t>Taryfa W-5.1</t>
  </si>
  <si>
    <t>Parametr do wyceny*</t>
  </si>
  <si>
    <t>Cena netto  
(za 1 miesiąc)</t>
  </si>
  <si>
    <r>
      <t xml:space="preserve">Wartość netto
</t>
    </r>
    <r>
      <rPr>
        <b/>
        <i/>
        <sz val="10"/>
        <color theme="1"/>
        <rFont val="Calibri"/>
        <family val="2"/>
        <charset val="238"/>
        <scheme val="minor"/>
      </rPr>
      <t>(kol. C x D x E)</t>
    </r>
  </si>
  <si>
    <t>Taryfa W-1.1 - Opłata abonamentowa za sprzedaż</t>
  </si>
  <si>
    <t>Taryfa W-1.1 - Opłata sieciowa stała</t>
  </si>
  <si>
    <t>Taryfa W-2.1 - Opłata abonamentowa za sprzedaż</t>
  </si>
  <si>
    <t>Taryfa W-3.6 - Opłata abonamentowa za sprzedaż</t>
  </si>
  <si>
    <t>Taryfa W-2.1 - Opłata sieciowa stała</t>
  </si>
  <si>
    <t>Taryfa W-4 - Opłata abonamentowa za sprzedaż</t>
  </si>
  <si>
    <t>Taryfa W-4 - Opłata sieciowa stała</t>
  </si>
  <si>
    <t>Taryfa W-5.1 - Opłata abonamentowa za sprzedaż</t>
  </si>
  <si>
    <t>Taryfa W-5.1 - Opłata sieciowa stała</t>
  </si>
  <si>
    <t>Tabela A - Koszty paliwa</t>
  </si>
  <si>
    <t>ŁĄCZNIE NETTO</t>
  </si>
  <si>
    <t>Cena paliwa wg taryfy</t>
  </si>
  <si>
    <t>Taryfa</t>
  </si>
  <si>
    <t>Taryfa W-3.6 - Opłata sieciowa stała</t>
  </si>
  <si>
    <t>W-5.1</t>
  </si>
  <si>
    <t>W-3.6</t>
  </si>
  <si>
    <t>W-4</t>
  </si>
  <si>
    <t>W-2.1</t>
  </si>
  <si>
    <t>W-1.1</t>
  </si>
  <si>
    <t>8018590365500059184015 - Urząd Gminy</t>
  </si>
  <si>
    <t>8018590365500064480843 - OSP Izabelin</t>
  </si>
  <si>
    <t>8018590365500056060756 - OSP Laski</t>
  </si>
  <si>
    <t>8018590365500059391994 - Budynek komunalny</t>
  </si>
  <si>
    <t>8018590365500055065127 - Budynek komunalny</t>
  </si>
  <si>
    <t xml:space="preserve">8018590365500060733998 - Budynek gminny - Willa Europa </t>
  </si>
  <si>
    <t xml:space="preserve">8018590365500019267932 - Zespół Szkół w Izabelinie  </t>
  </si>
  <si>
    <t xml:space="preserve">8018590365500019267925 - Zespół Szkół w Izabelinie  </t>
  </si>
  <si>
    <t xml:space="preserve">8018590365500058328069 - Gminne Przedszkole w Izabelinie </t>
  </si>
  <si>
    <t xml:space="preserve">8018590365500069203423 - Gminne Przedszkole w Izabelinie </t>
  </si>
  <si>
    <t xml:space="preserve">8018590365500019211010 - Gminne Przedszkole w Laskach </t>
  </si>
  <si>
    <t>8018590365500055608355 - Budynek gminny - Klub Łoszaki, Rehabilitacja</t>
  </si>
  <si>
    <t>80185590365500055607761 - Budynek gminny - Klub Łoszaki, Rehabilitacja</t>
  </si>
  <si>
    <t>8018590365500055464227 - Budynek gminny - Rehabilitacja</t>
  </si>
  <si>
    <t>8018590365500055463954 - Budynek gminny - Rehabilitacja</t>
  </si>
  <si>
    <t>8018590365500060534427 - Budynek komunalny</t>
  </si>
  <si>
    <t xml:space="preserve">8018590365500054261513 - Budynek gminny - CUWI </t>
  </si>
  <si>
    <t>8018590365500055997534 - Budynek gminny - Dom Seniora</t>
  </si>
  <si>
    <t>Punkt poboru</t>
  </si>
  <si>
    <t xml:space="preserve">8018590365500019212147 - Centrum Kultury Izabelin </t>
  </si>
  <si>
    <t>8018590365500055399307 - Samodzielny Publiczny Zakład Opieki Zdrowotnej</t>
  </si>
  <si>
    <t xml:space="preserve">8018590365500062394227 - Gminne Przedsiębiorstwo Wodociągów i Kanalizacji Izabelin Mokre Łąki </t>
  </si>
  <si>
    <t>8018590365500067855204 - Ryś Izabelin</t>
  </si>
  <si>
    <t>Tabela B - Opłaty abonamentowe i sieciowe stałe</t>
  </si>
  <si>
    <t>Tabela C - Opłaty sieciowe zmienne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</si>
</sst>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000\ &quot;zł&quot;;\-#,##0.00000\ &quot;zł&quot;"/>
  </numFmts>
  <fonts count="7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4" fontId="0" fillId="0" borderId="11" xfId="1" applyFont="1" applyBorder="1" applyAlignment="1" applyProtection="1">
      <alignment vertical="center"/>
    </xf>
    <xf numFmtId="44" fontId="0" fillId="0" borderId="14" xfId="1" applyFont="1" applyBorder="1" applyAlignment="1" applyProtection="1">
      <alignment vertical="center"/>
    </xf>
    <xf numFmtId="44" fontId="0" fillId="0" borderId="17" xfId="1" applyFont="1" applyBorder="1" applyAlignment="1" applyProtection="1">
      <alignment vertical="center"/>
    </xf>
    <xf numFmtId="44" fontId="0" fillId="0" borderId="0" xfId="1" applyFont="1" applyBorder="1" applyAlignment="1" applyProtection="1">
      <alignment vertical="center"/>
    </xf>
    <xf numFmtId="44" fontId="2" fillId="0" borderId="0" xfId="1" applyFont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44" fontId="3" fillId="2" borderId="3" xfId="0" applyNumberFormat="1" applyFont="1" applyFill="1" applyBorder="1" applyAlignment="1">
      <alignment vertical="center"/>
    </xf>
    <xf numFmtId="44" fontId="0" fillId="3" borderId="10" xfId="1" applyFont="1" applyFill="1" applyBorder="1" applyAlignment="1" applyProtection="1">
      <alignment vertical="center"/>
      <protection locked="0"/>
    </xf>
    <xf numFmtId="44" fontId="0" fillId="3" borderId="16" xfId="1" applyFont="1" applyFill="1" applyBorder="1" applyAlignment="1" applyProtection="1">
      <alignment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vertical="center" wrapText="1"/>
    </xf>
    <xf numFmtId="44" fontId="0" fillId="0" borderId="23" xfId="1" applyFont="1" applyBorder="1" applyAlignment="1" applyProtection="1">
      <alignment vertical="center"/>
    </xf>
    <xf numFmtId="44" fontId="2" fillId="0" borderId="24" xfId="1" applyFont="1" applyBorder="1" applyAlignment="1" applyProtection="1">
      <alignment vertical="center"/>
    </xf>
    <xf numFmtId="0" fontId="3" fillId="2" borderId="18" xfId="0" applyFont="1" applyFill="1" applyBorder="1" applyAlignment="1">
      <alignment horizontal="center" vertical="center"/>
    </xf>
    <xf numFmtId="44" fontId="0" fillId="0" borderId="0" xfId="1" applyFont="1" applyAlignment="1">
      <alignment vertical="center"/>
    </xf>
    <xf numFmtId="44" fontId="0" fillId="0" borderId="0" xfId="0" applyNumberFormat="1" applyAlignment="1">
      <alignment vertical="center"/>
    </xf>
    <xf numFmtId="1" fontId="0" fillId="0" borderId="10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44" fontId="0" fillId="0" borderId="0" xfId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vertical="center" wrapText="1"/>
    </xf>
    <xf numFmtId="0" fontId="0" fillId="0" borderId="25" xfId="0" applyBorder="1" applyAlignment="1">
      <alignment vertical="center" wrapText="1"/>
    </xf>
    <xf numFmtId="44" fontId="0" fillId="0" borderId="27" xfId="1" applyFont="1" applyBorder="1" applyAlignment="1" applyProtection="1">
      <alignment vertical="center"/>
    </xf>
    <xf numFmtId="164" fontId="0" fillId="3" borderId="10" xfId="1" applyNumberFormat="1" applyFont="1" applyFill="1" applyBorder="1" applyAlignment="1" applyProtection="1">
      <alignment vertical="center"/>
      <protection locked="0"/>
    </xf>
    <xf numFmtId="164" fontId="0" fillId="3" borderId="26" xfId="1" applyNumberFormat="1" applyFont="1" applyFill="1" applyBorder="1" applyAlignment="1" applyProtection="1">
      <alignment vertical="center"/>
      <protection locked="0"/>
    </xf>
    <xf numFmtId="164" fontId="0" fillId="3" borderId="16" xfId="1" applyNumberFormat="1" applyFont="1" applyFill="1" applyBorder="1" applyAlignment="1" applyProtection="1">
      <alignment vertical="center"/>
      <protection locked="0"/>
    </xf>
    <xf numFmtId="0" fontId="5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0" fontId="0" fillId="0" borderId="35" xfId="0" applyBorder="1" applyAlignment="1">
      <alignment horizontal="center" vertical="center" wrapText="1"/>
    </xf>
    <xf numFmtId="164" fontId="0" fillId="3" borderId="36" xfId="1" applyNumberFormat="1" applyFont="1" applyFill="1" applyBorder="1" applyAlignment="1" applyProtection="1">
      <alignment vertical="center"/>
      <protection locked="0"/>
    </xf>
    <xf numFmtId="44" fontId="0" fillId="0" borderId="24" xfId="1" applyFont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164" fontId="0" fillId="3" borderId="8" xfId="1" applyNumberFormat="1" applyFont="1" applyFill="1" applyBorder="1" applyAlignment="1" applyProtection="1">
      <alignment vertical="center"/>
      <protection locked="0"/>
    </xf>
    <xf numFmtId="44" fontId="0" fillId="0" borderId="9" xfId="1" applyFont="1" applyBorder="1" applyAlignment="1" applyProtection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33" xfId="0" applyBorder="1" applyAlignment="1">
      <alignment horizontal="center" vertical="center" wrapText="1"/>
    </xf>
    <xf numFmtId="1" fontId="0" fillId="0" borderId="26" xfId="0" applyNumberFormat="1" applyBorder="1" applyAlignment="1">
      <alignment horizontal="center" vertical="center"/>
    </xf>
    <xf numFmtId="44" fontId="0" fillId="3" borderId="26" xfId="1" applyFont="1" applyFill="1" applyBorder="1" applyAlignment="1" applyProtection="1">
      <alignment vertical="center"/>
      <protection locked="0"/>
    </xf>
    <xf numFmtId="164" fontId="0" fillId="3" borderId="13" xfId="1" applyNumberFormat="1" applyFont="1" applyFill="1" applyBorder="1" applyAlignment="1" applyProtection="1">
      <alignment vertical="center"/>
      <protection locked="0"/>
    </xf>
    <xf numFmtId="49" fontId="0" fillId="0" borderId="22" xfId="0" applyNumberFormat="1" applyBorder="1" applyAlignment="1">
      <alignment vertical="center" wrapText="1"/>
    </xf>
    <xf numFmtId="49" fontId="0" fillId="0" borderId="12" xfId="0" applyNumberFormat="1" applyBorder="1" applyAlignment="1">
      <alignment vertical="center" wrapText="1"/>
    </xf>
    <xf numFmtId="49" fontId="0" fillId="0" borderId="15" xfId="0" applyNumberFormat="1" applyBorder="1" applyAlignment="1">
      <alignment vertical="center" wrapText="1"/>
    </xf>
    <xf numFmtId="4" fontId="0" fillId="0" borderId="10" xfId="0" applyNumberFormat="1" applyBorder="1" applyAlignment="1">
      <alignment horizontal="right" vertical="center" indent="1"/>
    </xf>
    <xf numFmtId="4" fontId="0" fillId="0" borderId="13" xfId="0" applyNumberFormat="1" applyBorder="1" applyAlignment="1">
      <alignment horizontal="right" vertical="center" indent="1"/>
    </xf>
    <xf numFmtId="4" fontId="0" fillId="0" borderId="16" xfId="0" applyNumberFormat="1" applyBorder="1" applyAlignment="1">
      <alignment horizontal="right" vertical="center" indent="1"/>
    </xf>
    <xf numFmtId="4" fontId="0" fillId="0" borderId="8" xfId="0" applyNumberFormat="1" applyBorder="1" applyAlignment="1">
      <alignment horizontal="right" vertical="center" indent="1"/>
    </xf>
    <xf numFmtId="4" fontId="0" fillId="0" borderId="36" xfId="0" applyNumberFormat="1" applyBorder="1" applyAlignment="1">
      <alignment horizontal="right" vertical="center" indent="1"/>
    </xf>
    <xf numFmtId="4" fontId="0" fillId="0" borderId="26" xfId="0" applyNumberFormat="1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topLeftCell="A40" zoomScaleNormal="100" zoomScaleSheetLayoutView="130" workbookViewId="0">
      <selection activeCell="J47" sqref="J47"/>
    </sheetView>
  </sheetViews>
  <sheetFormatPr defaultColWidth="9.140625" defaultRowHeight="12.75" x14ac:dyDescent="0.2"/>
  <cols>
    <col min="1" max="1" width="4" style="1" customWidth="1"/>
    <col min="2" max="2" width="56" style="2" customWidth="1"/>
    <col min="3" max="3" width="11.7109375" style="2" customWidth="1"/>
    <col min="4" max="4" width="16.85546875" style="1" customWidth="1"/>
    <col min="5" max="6" width="15.7109375" style="1" customWidth="1"/>
    <col min="7" max="8" width="2.28515625" style="1" customWidth="1"/>
    <col min="9" max="12" width="15.28515625" style="1" customWidth="1"/>
    <col min="13" max="16384" width="9.140625" style="1"/>
  </cols>
  <sheetData>
    <row r="1" spans="1:12" x14ac:dyDescent="0.2">
      <c r="A1" s="1" t="s">
        <v>11</v>
      </c>
      <c r="E1" s="78" t="s">
        <v>10</v>
      </c>
      <c r="F1" s="78"/>
    </row>
    <row r="2" spans="1:12" ht="36" customHeight="1" x14ac:dyDescent="0.2">
      <c r="A2" s="76" t="s">
        <v>12</v>
      </c>
      <c r="B2" s="76"/>
      <c r="C2" s="76"/>
      <c r="D2" s="76"/>
      <c r="E2" s="76"/>
      <c r="F2" s="76"/>
    </row>
    <row r="3" spans="1:12" x14ac:dyDescent="0.2">
      <c r="A3" s="77"/>
      <c r="B3" s="77"/>
      <c r="C3" s="77"/>
      <c r="D3" s="77"/>
      <c r="E3" s="77"/>
      <c r="F3" s="77"/>
    </row>
    <row r="4" spans="1:12" ht="18" customHeight="1" x14ac:dyDescent="0.2">
      <c r="A4" s="75" t="s">
        <v>9</v>
      </c>
      <c r="B4" s="75"/>
      <c r="C4" s="75"/>
      <c r="D4" s="75"/>
      <c r="E4" s="75"/>
      <c r="F4" s="75"/>
    </row>
    <row r="5" spans="1:12" ht="18" customHeight="1" x14ac:dyDescent="0.2">
      <c r="A5" s="17"/>
      <c r="B5" s="17"/>
      <c r="C5" s="17"/>
      <c r="D5" s="17"/>
      <c r="E5" s="17"/>
      <c r="F5" s="17"/>
    </row>
    <row r="6" spans="1:12" ht="18.75" customHeight="1" x14ac:dyDescent="0.2">
      <c r="A6" s="1" t="s">
        <v>45</v>
      </c>
    </row>
    <row r="7" spans="1:12" s="2" customFormat="1" ht="48.6" customHeight="1" x14ac:dyDescent="0.2">
      <c r="A7" s="4" t="s">
        <v>0</v>
      </c>
      <c r="B7" s="5" t="s">
        <v>47</v>
      </c>
      <c r="C7" s="44" t="s">
        <v>33</v>
      </c>
      <c r="D7" s="6" t="s">
        <v>13</v>
      </c>
      <c r="E7" s="6" t="s">
        <v>14</v>
      </c>
      <c r="F7" s="7" t="s">
        <v>22</v>
      </c>
    </row>
    <row r="8" spans="1:12" s="3" customFormat="1" x14ac:dyDescent="0.2">
      <c r="A8" s="8" t="s">
        <v>2</v>
      </c>
      <c r="B8" s="9" t="s">
        <v>3</v>
      </c>
      <c r="C8" s="43" t="s">
        <v>4</v>
      </c>
      <c r="D8" s="10" t="s">
        <v>5</v>
      </c>
      <c r="E8" s="10" t="s">
        <v>6</v>
      </c>
      <c r="F8" s="11" t="s">
        <v>21</v>
      </c>
      <c r="I8" s="33"/>
      <c r="J8" s="33"/>
      <c r="K8" s="33"/>
      <c r="L8" s="33"/>
    </row>
    <row r="9" spans="1:12" ht="24.75" customHeight="1" x14ac:dyDescent="0.2">
      <c r="A9" s="53">
        <v>1</v>
      </c>
      <c r="B9" s="54" t="s">
        <v>28</v>
      </c>
      <c r="C9" s="55" t="s">
        <v>23</v>
      </c>
      <c r="D9" s="72">
        <v>44200</v>
      </c>
      <c r="E9" s="56"/>
      <c r="F9" s="57">
        <f t="shared" ref="F9:F19" si="0">D9*E9</f>
        <v>0</v>
      </c>
      <c r="I9" s="29"/>
      <c r="J9" s="34"/>
      <c r="K9" s="29"/>
      <c r="L9" s="30"/>
    </row>
    <row r="10" spans="1:12" ht="24.75" customHeight="1" x14ac:dyDescent="0.2">
      <c r="A10" s="58">
        <v>2</v>
      </c>
      <c r="B10" s="59" t="s">
        <v>29</v>
      </c>
      <c r="C10" s="45" t="s">
        <v>23</v>
      </c>
      <c r="D10" s="69">
        <v>23400</v>
      </c>
      <c r="E10" s="40"/>
      <c r="F10" s="12">
        <f t="shared" si="0"/>
        <v>0</v>
      </c>
      <c r="I10" s="29"/>
      <c r="J10" s="34"/>
      <c r="K10" s="29"/>
      <c r="L10" s="30"/>
    </row>
    <row r="11" spans="1:12" ht="24.75" customHeight="1" x14ac:dyDescent="0.2">
      <c r="A11" s="48"/>
      <c r="B11" s="49"/>
      <c r="C11" s="50" t="s">
        <v>24</v>
      </c>
      <c r="D11" s="73">
        <v>6600</v>
      </c>
      <c r="E11" s="51"/>
      <c r="F11" s="52">
        <f t="shared" si="0"/>
        <v>0</v>
      </c>
      <c r="I11" s="29"/>
      <c r="J11" s="34"/>
      <c r="K11" s="29"/>
      <c r="L11" s="30"/>
    </row>
    <row r="12" spans="1:12" ht="24.75" customHeight="1" x14ac:dyDescent="0.2">
      <c r="A12" s="58">
        <v>3</v>
      </c>
      <c r="B12" s="59" t="s">
        <v>30</v>
      </c>
      <c r="C12" s="46" t="s">
        <v>25</v>
      </c>
      <c r="D12" s="74">
        <v>373032</v>
      </c>
      <c r="E12" s="41"/>
      <c r="F12" s="39">
        <f t="shared" si="0"/>
        <v>0</v>
      </c>
      <c r="I12" s="29"/>
      <c r="J12" s="34"/>
      <c r="K12" s="29"/>
      <c r="L12" s="30"/>
    </row>
    <row r="13" spans="1:12" ht="24.75" customHeight="1" x14ac:dyDescent="0.2">
      <c r="A13" s="60"/>
      <c r="B13" s="61"/>
      <c r="C13" s="46" t="s">
        <v>26</v>
      </c>
      <c r="D13" s="74">
        <v>85906.8</v>
      </c>
      <c r="E13" s="41"/>
      <c r="F13" s="39">
        <f t="shared" si="0"/>
        <v>0</v>
      </c>
      <c r="I13" s="29"/>
      <c r="J13" s="34"/>
      <c r="K13" s="29"/>
      <c r="L13" s="30"/>
    </row>
    <row r="14" spans="1:12" ht="24.75" customHeight="1" x14ac:dyDescent="0.2">
      <c r="A14" s="60"/>
      <c r="B14" s="61"/>
      <c r="C14" s="46" t="s">
        <v>24</v>
      </c>
      <c r="D14" s="74">
        <v>103272</v>
      </c>
      <c r="E14" s="41"/>
      <c r="F14" s="39">
        <f t="shared" si="0"/>
        <v>0</v>
      </c>
      <c r="I14" s="29"/>
      <c r="J14" s="34"/>
      <c r="K14" s="29"/>
      <c r="L14" s="30"/>
    </row>
    <row r="15" spans="1:12" ht="24.75" customHeight="1" x14ac:dyDescent="0.2">
      <c r="A15" s="48"/>
      <c r="B15" s="49"/>
      <c r="C15" s="47" t="s">
        <v>27</v>
      </c>
      <c r="D15" s="71">
        <v>26821.200000000001</v>
      </c>
      <c r="E15" s="42"/>
      <c r="F15" s="14">
        <f t="shared" si="0"/>
        <v>0</v>
      </c>
      <c r="I15" s="29"/>
      <c r="J15" s="34"/>
      <c r="K15" s="29"/>
      <c r="L15" s="30"/>
    </row>
    <row r="16" spans="1:12" ht="24.75" customHeight="1" x14ac:dyDescent="0.2">
      <c r="A16" s="58">
        <v>4</v>
      </c>
      <c r="B16" s="59" t="s">
        <v>31</v>
      </c>
      <c r="C16" s="46" t="s">
        <v>23</v>
      </c>
      <c r="D16" s="74">
        <v>239964</v>
      </c>
      <c r="E16" s="41"/>
      <c r="F16" s="39">
        <f t="shared" si="0"/>
        <v>0</v>
      </c>
      <c r="I16" s="29"/>
      <c r="J16" s="34"/>
      <c r="K16" s="29"/>
      <c r="L16" s="30"/>
    </row>
    <row r="17" spans="1:12" ht="24.75" customHeight="1" x14ac:dyDescent="0.2">
      <c r="A17" s="60"/>
      <c r="B17" s="61"/>
      <c r="C17" s="46" t="s">
        <v>24</v>
      </c>
      <c r="D17" s="74">
        <v>119556</v>
      </c>
      <c r="E17" s="41"/>
      <c r="F17" s="39">
        <f t="shared" si="0"/>
        <v>0</v>
      </c>
      <c r="I17" s="29"/>
      <c r="J17" s="34"/>
      <c r="K17" s="29"/>
      <c r="L17" s="30"/>
    </row>
    <row r="18" spans="1:12" ht="24.75" customHeight="1" x14ac:dyDescent="0.2">
      <c r="A18" s="48"/>
      <c r="B18" s="49"/>
      <c r="C18" s="47" t="s">
        <v>27</v>
      </c>
      <c r="D18" s="71">
        <v>125580</v>
      </c>
      <c r="E18" s="42"/>
      <c r="F18" s="14">
        <f t="shared" si="0"/>
        <v>0</v>
      </c>
      <c r="I18" s="29"/>
      <c r="J18" s="34"/>
      <c r="K18" s="29"/>
      <c r="L18" s="30"/>
    </row>
    <row r="19" spans="1:12" ht="24.75" customHeight="1" x14ac:dyDescent="0.2">
      <c r="A19" s="48">
        <v>5</v>
      </c>
      <c r="B19" s="49" t="s">
        <v>32</v>
      </c>
      <c r="C19" s="50" t="s">
        <v>23</v>
      </c>
      <c r="D19" s="73">
        <v>1530372</v>
      </c>
      <c r="E19" s="51"/>
      <c r="F19" s="52">
        <f t="shared" si="0"/>
        <v>0</v>
      </c>
      <c r="I19" s="29"/>
      <c r="J19" s="34"/>
      <c r="K19" s="29"/>
      <c r="L19" s="30"/>
    </row>
    <row r="20" spans="1:12" ht="18" customHeight="1" x14ac:dyDescent="0.2">
      <c r="B20" s="1"/>
      <c r="C20" s="1"/>
      <c r="E20" s="26" t="s">
        <v>7</v>
      </c>
      <c r="F20" s="27">
        <f>SUM(F9:F19)</f>
        <v>0</v>
      </c>
    </row>
    <row r="21" spans="1:12" ht="18" customHeight="1" x14ac:dyDescent="0.2">
      <c r="B21" s="1"/>
      <c r="C21" s="1"/>
      <c r="E21" s="15"/>
      <c r="F21" s="16"/>
    </row>
    <row r="22" spans="1:12" x14ac:dyDescent="0.2">
      <c r="A22" s="36" t="s">
        <v>15</v>
      </c>
      <c r="B22" s="37" t="s">
        <v>16</v>
      </c>
      <c r="C22" s="1"/>
      <c r="E22" s="15"/>
      <c r="F22" s="16"/>
    </row>
    <row r="23" spans="1:12" x14ac:dyDescent="0.2">
      <c r="B23" s="37" t="s">
        <v>17</v>
      </c>
      <c r="C23" s="1"/>
      <c r="E23" s="15"/>
      <c r="F23" s="16"/>
    </row>
    <row r="24" spans="1:12" x14ac:dyDescent="0.2">
      <c r="B24" s="37" t="s">
        <v>18</v>
      </c>
      <c r="C24" s="1"/>
      <c r="E24" s="15"/>
      <c r="F24" s="16"/>
    </row>
    <row r="25" spans="1:12" x14ac:dyDescent="0.2">
      <c r="B25" s="37" t="s">
        <v>19</v>
      </c>
      <c r="C25" s="1"/>
      <c r="E25" s="15"/>
      <c r="F25" s="16"/>
    </row>
    <row r="26" spans="1:12" ht="18" customHeight="1" x14ac:dyDescent="0.2">
      <c r="B26" s="1"/>
      <c r="C26" s="1"/>
      <c r="E26" s="15"/>
      <c r="F26" s="16"/>
    </row>
    <row r="27" spans="1:12" ht="13.5" customHeight="1" x14ac:dyDescent="0.2">
      <c r="B27" s="1"/>
      <c r="C27" s="1"/>
      <c r="E27" s="15"/>
      <c r="F27" s="16"/>
    </row>
    <row r="28" spans="1:12" ht="18.75" customHeight="1" x14ac:dyDescent="0.2">
      <c r="A28" s="35" t="s">
        <v>78</v>
      </c>
    </row>
    <row r="29" spans="1:12" ht="48.6" customHeight="1" x14ac:dyDescent="0.2">
      <c r="A29" s="4" t="s">
        <v>0</v>
      </c>
      <c r="B29" s="5" t="s">
        <v>1</v>
      </c>
      <c r="C29" s="44" t="s">
        <v>20</v>
      </c>
      <c r="D29" s="6" t="s">
        <v>8</v>
      </c>
      <c r="E29" s="6" t="s">
        <v>34</v>
      </c>
      <c r="F29" s="7" t="s">
        <v>35</v>
      </c>
    </row>
    <row r="30" spans="1:12" x14ac:dyDescent="0.2">
      <c r="A30" s="8" t="s">
        <v>2</v>
      </c>
      <c r="B30" s="9" t="s">
        <v>3</v>
      </c>
      <c r="C30" s="43" t="s">
        <v>4</v>
      </c>
      <c r="D30" s="10" t="s">
        <v>5</v>
      </c>
      <c r="E30" s="10" t="s">
        <v>6</v>
      </c>
      <c r="F30" s="11" t="s">
        <v>21</v>
      </c>
    </row>
    <row r="31" spans="1:12" ht="24" customHeight="1" x14ac:dyDescent="0.2">
      <c r="A31" s="58">
        <v>1</v>
      </c>
      <c r="B31" s="25" t="s">
        <v>36</v>
      </c>
      <c r="C31" s="45">
        <v>2</v>
      </c>
      <c r="D31" s="31">
        <v>12</v>
      </c>
      <c r="E31" s="22"/>
      <c r="F31" s="12">
        <f>C31*D31*E31</f>
        <v>0</v>
      </c>
    </row>
    <row r="32" spans="1:12" ht="24" customHeight="1" x14ac:dyDescent="0.2">
      <c r="A32" s="48"/>
      <c r="B32" s="20" t="s">
        <v>37</v>
      </c>
      <c r="C32" s="47">
        <v>2</v>
      </c>
      <c r="D32" s="32">
        <v>12</v>
      </c>
      <c r="E32" s="23"/>
      <c r="F32" s="14">
        <f t="shared" ref="F32:F40" si="1">C32*D32*E32</f>
        <v>0</v>
      </c>
    </row>
    <row r="33" spans="1:12" ht="24" customHeight="1" x14ac:dyDescent="0.2">
      <c r="A33" s="58">
        <v>2</v>
      </c>
      <c r="B33" s="38" t="s">
        <v>38</v>
      </c>
      <c r="C33" s="46">
        <v>2</v>
      </c>
      <c r="D33" s="63">
        <v>12</v>
      </c>
      <c r="E33" s="64"/>
      <c r="F33" s="39">
        <f t="shared" si="1"/>
        <v>0</v>
      </c>
    </row>
    <row r="34" spans="1:12" ht="24" customHeight="1" x14ac:dyDescent="0.2">
      <c r="A34" s="48"/>
      <c r="B34" s="20" t="s">
        <v>40</v>
      </c>
      <c r="C34" s="47">
        <v>2</v>
      </c>
      <c r="D34" s="32">
        <v>12</v>
      </c>
      <c r="E34" s="23"/>
      <c r="F34" s="14">
        <f t="shared" si="1"/>
        <v>0</v>
      </c>
    </row>
    <row r="35" spans="1:12" ht="24" customHeight="1" x14ac:dyDescent="0.2">
      <c r="A35" s="58">
        <v>3</v>
      </c>
      <c r="B35" s="38" t="s">
        <v>39</v>
      </c>
      <c r="C35" s="46">
        <v>12</v>
      </c>
      <c r="D35" s="63">
        <v>12</v>
      </c>
      <c r="E35" s="64"/>
      <c r="F35" s="39">
        <f t="shared" si="1"/>
        <v>0</v>
      </c>
    </row>
    <row r="36" spans="1:12" ht="24" customHeight="1" x14ac:dyDescent="0.2">
      <c r="A36" s="48"/>
      <c r="B36" s="20" t="s">
        <v>49</v>
      </c>
      <c r="C36" s="47">
        <v>12</v>
      </c>
      <c r="D36" s="32">
        <v>12</v>
      </c>
      <c r="E36" s="23"/>
      <c r="F36" s="14">
        <f t="shared" si="1"/>
        <v>0</v>
      </c>
    </row>
    <row r="37" spans="1:12" ht="24" customHeight="1" x14ac:dyDescent="0.2">
      <c r="A37" s="58">
        <v>4</v>
      </c>
      <c r="B37" s="38" t="s">
        <v>41</v>
      </c>
      <c r="C37" s="46">
        <v>3</v>
      </c>
      <c r="D37" s="63">
        <v>12</v>
      </c>
      <c r="E37" s="64"/>
      <c r="F37" s="39">
        <f t="shared" si="1"/>
        <v>0</v>
      </c>
    </row>
    <row r="38" spans="1:12" ht="24" customHeight="1" x14ac:dyDescent="0.2">
      <c r="A38" s="48"/>
      <c r="B38" s="20" t="s">
        <v>42</v>
      </c>
      <c r="C38" s="47">
        <v>3</v>
      </c>
      <c r="D38" s="32">
        <v>12</v>
      </c>
      <c r="E38" s="23"/>
      <c r="F38" s="14">
        <f t="shared" si="1"/>
        <v>0</v>
      </c>
    </row>
    <row r="39" spans="1:12" ht="24" customHeight="1" x14ac:dyDescent="0.2">
      <c r="A39" s="58">
        <v>5</v>
      </c>
      <c r="B39" s="38" t="s">
        <v>43</v>
      </c>
      <c r="C39" s="46">
        <v>4</v>
      </c>
      <c r="D39" s="63">
        <v>12</v>
      </c>
      <c r="E39" s="64"/>
      <c r="F39" s="39">
        <f t="shared" si="1"/>
        <v>0</v>
      </c>
    </row>
    <row r="40" spans="1:12" ht="24" customHeight="1" x14ac:dyDescent="0.2">
      <c r="A40" s="48"/>
      <c r="B40" s="20" t="s">
        <v>44</v>
      </c>
      <c r="C40" s="47">
        <v>4</v>
      </c>
      <c r="D40" s="32">
        <v>12</v>
      </c>
      <c r="E40" s="23"/>
      <c r="F40" s="14">
        <f t="shared" si="1"/>
        <v>0</v>
      </c>
    </row>
    <row r="41" spans="1:12" ht="18" customHeight="1" x14ac:dyDescent="0.2">
      <c r="E41" s="26" t="s">
        <v>7</v>
      </c>
      <c r="F41" s="27">
        <f>SUM(F31:F40)</f>
        <v>0</v>
      </c>
    </row>
    <row r="44" spans="1:12" ht="18.75" customHeight="1" x14ac:dyDescent="0.2">
      <c r="A44" s="1" t="s">
        <v>79</v>
      </c>
    </row>
    <row r="45" spans="1:12" s="2" customFormat="1" ht="48.6" customHeight="1" x14ac:dyDescent="0.2">
      <c r="A45" s="4" t="s">
        <v>0</v>
      </c>
      <c r="B45" s="5" t="s">
        <v>73</v>
      </c>
      <c r="C45" s="44" t="s">
        <v>48</v>
      </c>
      <c r="D45" s="6" t="s">
        <v>13</v>
      </c>
      <c r="E45" s="6" t="s">
        <v>14</v>
      </c>
      <c r="F45" s="7" t="s">
        <v>22</v>
      </c>
    </row>
    <row r="46" spans="1:12" s="3" customFormat="1" x14ac:dyDescent="0.2">
      <c r="A46" s="8" t="s">
        <v>2</v>
      </c>
      <c r="B46" s="9" t="s">
        <v>3</v>
      </c>
      <c r="C46" s="43" t="s">
        <v>4</v>
      </c>
      <c r="D46" s="10" t="s">
        <v>5</v>
      </c>
      <c r="E46" s="10" t="s">
        <v>6</v>
      </c>
      <c r="F46" s="11" t="s">
        <v>21</v>
      </c>
      <c r="I46" s="33"/>
      <c r="J46" s="33"/>
      <c r="K46" s="33"/>
      <c r="L46" s="33"/>
    </row>
    <row r="47" spans="1:12" ht="29.25" customHeight="1" x14ac:dyDescent="0.2">
      <c r="A47" s="18">
        <v>1</v>
      </c>
      <c r="B47" s="66" t="s">
        <v>55</v>
      </c>
      <c r="C47" s="45" t="s">
        <v>52</v>
      </c>
      <c r="D47" s="69">
        <v>119556</v>
      </c>
      <c r="E47" s="40"/>
      <c r="F47" s="12">
        <f t="shared" ref="F47:F69" si="2">D47*E47</f>
        <v>0</v>
      </c>
      <c r="I47" s="29"/>
      <c r="J47" s="34"/>
      <c r="K47" s="29"/>
      <c r="L47" s="30"/>
    </row>
    <row r="48" spans="1:12" ht="29.25" customHeight="1" x14ac:dyDescent="0.2">
      <c r="A48" s="24">
        <v>2</v>
      </c>
      <c r="B48" s="67" t="s">
        <v>56</v>
      </c>
      <c r="C48" s="62" t="s">
        <v>51</v>
      </c>
      <c r="D48" s="70">
        <v>99144</v>
      </c>
      <c r="E48" s="65"/>
      <c r="F48" s="13">
        <f t="shared" si="2"/>
        <v>0</v>
      </c>
      <c r="I48" s="29"/>
      <c r="J48" s="34"/>
      <c r="K48" s="29"/>
      <c r="L48" s="30"/>
    </row>
    <row r="49" spans="1:12" ht="29.25" customHeight="1" x14ac:dyDescent="0.2">
      <c r="A49" s="24">
        <v>3</v>
      </c>
      <c r="B49" s="67" t="s">
        <v>57</v>
      </c>
      <c r="C49" s="62" t="s">
        <v>51</v>
      </c>
      <c r="D49" s="70">
        <v>66048</v>
      </c>
      <c r="E49" s="65"/>
      <c r="F49" s="13">
        <f t="shared" si="2"/>
        <v>0</v>
      </c>
      <c r="I49" s="29"/>
      <c r="J49" s="34"/>
      <c r="K49" s="29"/>
      <c r="L49" s="30"/>
    </row>
    <row r="50" spans="1:12" ht="29.25" customHeight="1" x14ac:dyDescent="0.2">
      <c r="A50" s="24">
        <v>4</v>
      </c>
      <c r="B50" s="67" t="s">
        <v>59</v>
      </c>
      <c r="C50" s="62" t="s">
        <v>51</v>
      </c>
      <c r="D50" s="70">
        <v>43812</v>
      </c>
      <c r="E50" s="65"/>
      <c r="F50" s="13">
        <f t="shared" si="2"/>
        <v>0</v>
      </c>
      <c r="I50" s="29"/>
      <c r="J50" s="34"/>
      <c r="K50" s="29"/>
      <c r="L50" s="30"/>
    </row>
    <row r="51" spans="1:12" ht="29.25" customHeight="1" x14ac:dyDescent="0.2">
      <c r="A51" s="24">
        <v>5</v>
      </c>
      <c r="B51" s="67" t="s">
        <v>58</v>
      </c>
      <c r="C51" s="62" t="s">
        <v>51</v>
      </c>
      <c r="D51" s="70">
        <v>59194.80000000001</v>
      </c>
      <c r="E51" s="65"/>
      <c r="F51" s="13">
        <f t="shared" si="2"/>
        <v>0</v>
      </c>
      <c r="I51" s="29"/>
      <c r="J51" s="34"/>
      <c r="K51" s="29"/>
      <c r="L51" s="30"/>
    </row>
    <row r="52" spans="1:12" ht="29.25" customHeight="1" x14ac:dyDescent="0.2">
      <c r="A52" s="24">
        <v>6</v>
      </c>
      <c r="B52" s="67" t="s">
        <v>58</v>
      </c>
      <c r="C52" s="62" t="s">
        <v>51</v>
      </c>
      <c r="D52" s="70">
        <v>6577.2000000000016</v>
      </c>
      <c r="E52" s="65"/>
      <c r="F52" s="13">
        <f t="shared" si="2"/>
        <v>0</v>
      </c>
      <c r="I52" s="29"/>
      <c r="J52" s="34"/>
      <c r="K52" s="29"/>
      <c r="L52" s="30"/>
    </row>
    <row r="53" spans="1:12" ht="29.25" customHeight="1" x14ac:dyDescent="0.2">
      <c r="A53" s="24">
        <v>7</v>
      </c>
      <c r="B53" s="67" t="s">
        <v>60</v>
      </c>
      <c r="C53" s="62" t="s">
        <v>51</v>
      </c>
      <c r="D53" s="70">
        <v>82932</v>
      </c>
      <c r="E53" s="65"/>
      <c r="F53" s="13">
        <f t="shared" si="2"/>
        <v>0</v>
      </c>
      <c r="I53" s="29"/>
      <c r="J53" s="34"/>
      <c r="K53" s="29"/>
      <c r="L53" s="30"/>
    </row>
    <row r="54" spans="1:12" ht="29.25" customHeight="1" x14ac:dyDescent="0.2">
      <c r="A54" s="24">
        <v>8</v>
      </c>
      <c r="B54" s="67" t="s">
        <v>61</v>
      </c>
      <c r="C54" s="62" t="s">
        <v>50</v>
      </c>
      <c r="D54" s="70">
        <v>701664</v>
      </c>
      <c r="E54" s="65"/>
      <c r="F54" s="13">
        <f t="shared" si="2"/>
        <v>0</v>
      </c>
      <c r="I54" s="29"/>
      <c r="J54" s="34"/>
      <c r="K54" s="29"/>
      <c r="L54" s="30"/>
    </row>
    <row r="55" spans="1:12" ht="29.25" customHeight="1" x14ac:dyDescent="0.2">
      <c r="A55" s="24">
        <v>9</v>
      </c>
      <c r="B55" s="67" t="s">
        <v>62</v>
      </c>
      <c r="C55" s="62" t="s">
        <v>50</v>
      </c>
      <c r="D55" s="70">
        <v>297312</v>
      </c>
      <c r="E55" s="65"/>
      <c r="F55" s="13">
        <f t="shared" si="2"/>
        <v>0</v>
      </c>
      <c r="I55" s="29"/>
      <c r="J55" s="34"/>
      <c r="K55" s="29"/>
      <c r="L55" s="30"/>
    </row>
    <row r="56" spans="1:12" ht="29.25" customHeight="1" x14ac:dyDescent="0.2">
      <c r="A56" s="24">
        <v>10</v>
      </c>
      <c r="B56" s="67" t="s">
        <v>63</v>
      </c>
      <c r="C56" s="62" t="s">
        <v>52</v>
      </c>
      <c r="D56" s="70">
        <v>239964</v>
      </c>
      <c r="E56" s="65"/>
      <c r="F56" s="13">
        <f t="shared" si="2"/>
        <v>0</v>
      </c>
      <c r="I56" s="29"/>
      <c r="J56" s="34"/>
      <c r="K56" s="29"/>
      <c r="L56" s="30"/>
    </row>
    <row r="57" spans="1:12" ht="29.25" customHeight="1" x14ac:dyDescent="0.2">
      <c r="A57" s="24">
        <v>11</v>
      </c>
      <c r="B57" s="67" t="s">
        <v>64</v>
      </c>
      <c r="C57" s="62" t="s">
        <v>51</v>
      </c>
      <c r="D57" s="70">
        <v>26712</v>
      </c>
      <c r="E57" s="65"/>
      <c r="F57" s="13">
        <f t="shared" si="2"/>
        <v>0</v>
      </c>
      <c r="I57" s="29"/>
      <c r="J57" s="34"/>
      <c r="K57" s="29"/>
      <c r="L57" s="30"/>
    </row>
    <row r="58" spans="1:12" ht="29.25" customHeight="1" x14ac:dyDescent="0.2">
      <c r="A58" s="24">
        <v>12</v>
      </c>
      <c r="B58" s="67" t="s">
        <v>65</v>
      </c>
      <c r="C58" s="62" t="s">
        <v>50</v>
      </c>
      <c r="D58" s="70">
        <v>277536</v>
      </c>
      <c r="E58" s="65"/>
      <c r="F58" s="13">
        <f t="shared" si="2"/>
        <v>0</v>
      </c>
      <c r="I58" s="29"/>
      <c r="J58" s="34"/>
      <c r="K58" s="29"/>
      <c r="L58" s="30"/>
    </row>
    <row r="59" spans="1:12" ht="29.25" customHeight="1" x14ac:dyDescent="0.2">
      <c r="A59" s="24">
        <v>13</v>
      </c>
      <c r="B59" s="67" t="s">
        <v>66</v>
      </c>
      <c r="C59" s="62" t="s">
        <v>51</v>
      </c>
      <c r="D59" s="70">
        <v>8400</v>
      </c>
      <c r="E59" s="65"/>
      <c r="F59" s="13">
        <f t="shared" si="2"/>
        <v>0</v>
      </c>
      <c r="I59" s="29"/>
      <c r="J59" s="34"/>
      <c r="K59" s="29"/>
      <c r="L59" s="30"/>
    </row>
    <row r="60" spans="1:12" ht="29.25" customHeight="1" x14ac:dyDescent="0.2">
      <c r="A60" s="24">
        <v>14</v>
      </c>
      <c r="B60" s="67" t="s">
        <v>67</v>
      </c>
      <c r="C60" s="62" t="s">
        <v>53</v>
      </c>
      <c r="D60" s="70">
        <v>12000</v>
      </c>
      <c r="E60" s="65"/>
      <c r="F60" s="13">
        <f t="shared" si="2"/>
        <v>0</v>
      </c>
      <c r="I60" s="29"/>
      <c r="J60" s="34"/>
      <c r="K60" s="29"/>
      <c r="L60" s="30"/>
    </row>
    <row r="61" spans="1:12" ht="29.25" customHeight="1" x14ac:dyDescent="0.2">
      <c r="A61" s="24">
        <v>15</v>
      </c>
      <c r="B61" s="67" t="s">
        <v>68</v>
      </c>
      <c r="C61" s="62" t="s">
        <v>54</v>
      </c>
      <c r="D61" s="70">
        <v>37800</v>
      </c>
      <c r="E61" s="65"/>
      <c r="F61" s="13">
        <f t="shared" si="2"/>
        <v>0</v>
      </c>
      <c r="I61" s="29"/>
      <c r="J61" s="34"/>
      <c r="K61" s="29"/>
      <c r="L61" s="30"/>
    </row>
    <row r="62" spans="1:12" ht="29.25" customHeight="1" x14ac:dyDescent="0.2">
      <c r="A62" s="24">
        <v>16</v>
      </c>
      <c r="B62" s="67" t="s">
        <v>69</v>
      </c>
      <c r="C62" s="62" t="s">
        <v>54</v>
      </c>
      <c r="D62" s="70">
        <v>6400</v>
      </c>
      <c r="E62" s="65"/>
      <c r="F62" s="13">
        <f t="shared" si="2"/>
        <v>0</v>
      </c>
      <c r="I62" s="29"/>
      <c r="J62" s="34"/>
      <c r="K62" s="29"/>
      <c r="L62" s="30"/>
    </row>
    <row r="63" spans="1:12" ht="29.25" customHeight="1" x14ac:dyDescent="0.2">
      <c r="A63" s="24">
        <v>17</v>
      </c>
      <c r="B63" s="67" t="s">
        <v>70</v>
      </c>
      <c r="C63" s="62" t="s">
        <v>53</v>
      </c>
      <c r="D63" s="70">
        <v>18000</v>
      </c>
      <c r="E63" s="65"/>
      <c r="F63" s="13">
        <f t="shared" si="2"/>
        <v>0</v>
      </c>
      <c r="I63" s="29"/>
      <c r="J63" s="34"/>
      <c r="K63" s="29"/>
      <c r="L63" s="30"/>
    </row>
    <row r="64" spans="1:12" ht="29.25" customHeight="1" x14ac:dyDescent="0.2">
      <c r="A64" s="24">
        <v>18</v>
      </c>
      <c r="B64" s="67" t="s">
        <v>71</v>
      </c>
      <c r="C64" s="62" t="s">
        <v>51</v>
      </c>
      <c r="D64" s="70">
        <v>20244</v>
      </c>
      <c r="E64" s="65"/>
      <c r="F64" s="13">
        <f t="shared" si="2"/>
        <v>0</v>
      </c>
      <c r="I64" s="29"/>
      <c r="J64" s="34"/>
      <c r="K64" s="29"/>
      <c r="L64" s="30"/>
    </row>
    <row r="65" spans="1:12" ht="29.25" customHeight="1" x14ac:dyDescent="0.2">
      <c r="A65" s="24">
        <v>19</v>
      </c>
      <c r="B65" s="67" t="s">
        <v>72</v>
      </c>
      <c r="C65" s="62" t="s">
        <v>51</v>
      </c>
      <c r="D65" s="70">
        <v>64284</v>
      </c>
      <c r="E65" s="65"/>
      <c r="F65" s="13">
        <f t="shared" si="2"/>
        <v>0</v>
      </c>
      <c r="I65" s="29"/>
      <c r="J65" s="34"/>
      <c r="K65" s="29"/>
      <c r="L65" s="30"/>
    </row>
    <row r="66" spans="1:12" ht="29.25" customHeight="1" x14ac:dyDescent="0.2">
      <c r="A66" s="24">
        <v>20</v>
      </c>
      <c r="B66" s="67" t="s">
        <v>74</v>
      </c>
      <c r="C66" s="62" t="s">
        <v>50</v>
      </c>
      <c r="D66" s="70">
        <v>253860</v>
      </c>
      <c r="E66" s="65"/>
      <c r="F66" s="13">
        <f t="shared" si="2"/>
        <v>0</v>
      </c>
      <c r="I66" s="29"/>
      <c r="J66" s="34"/>
      <c r="K66" s="29"/>
      <c r="L66" s="30"/>
    </row>
    <row r="67" spans="1:12" ht="29.25" customHeight="1" x14ac:dyDescent="0.2">
      <c r="A67" s="24">
        <v>21</v>
      </c>
      <c r="B67" s="67" t="s">
        <v>75</v>
      </c>
      <c r="C67" s="62" t="s">
        <v>51</v>
      </c>
      <c r="D67" s="70">
        <v>92184</v>
      </c>
      <c r="E67" s="65"/>
      <c r="F67" s="13">
        <f t="shared" si="2"/>
        <v>0</v>
      </c>
      <c r="I67" s="29"/>
      <c r="J67" s="34"/>
      <c r="K67" s="29"/>
      <c r="L67" s="30"/>
    </row>
    <row r="68" spans="1:12" ht="29.25" customHeight="1" x14ac:dyDescent="0.2">
      <c r="A68" s="24">
        <v>22</v>
      </c>
      <c r="B68" s="67" t="s">
        <v>76</v>
      </c>
      <c r="C68" s="62" t="s">
        <v>52</v>
      </c>
      <c r="D68" s="70">
        <v>125580</v>
      </c>
      <c r="E68" s="65"/>
      <c r="F68" s="13">
        <f t="shared" si="2"/>
        <v>0</v>
      </c>
      <c r="I68" s="29"/>
      <c r="J68" s="34"/>
      <c r="K68" s="29"/>
      <c r="L68" s="30"/>
    </row>
    <row r="69" spans="1:12" ht="29.25" customHeight="1" x14ac:dyDescent="0.2">
      <c r="A69" s="19">
        <v>23</v>
      </c>
      <c r="B69" s="68" t="s">
        <v>77</v>
      </c>
      <c r="C69" s="47" t="s">
        <v>51</v>
      </c>
      <c r="D69" s="71">
        <v>19500</v>
      </c>
      <c r="E69" s="42"/>
      <c r="F69" s="14">
        <f t="shared" si="2"/>
        <v>0</v>
      </c>
      <c r="I69" s="29"/>
      <c r="J69" s="34"/>
      <c r="K69" s="29"/>
      <c r="L69" s="30"/>
    </row>
    <row r="70" spans="1:12" ht="18" customHeight="1" x14ac:dyDescent="0.2">
      <c r="B70" s="1"/>
      <c r="C70" s="1"/>
      <c r="E70" s="26" t="s">
        <v>7</v>
      </c>
      <c r="F70" s="27">
        <f>SUM(F47:F69)</f>
        <v>0</v>
      </c>
    </row>
    <row r="71" spans="1:12" x14ac:dyDescent="0.2">
      <c r="A71" s="36"/>
      <c r="B71" s="37"/>
      <c r="C71" s="37"/>
    </row>
    <row r="72" spans="1:12" x14ac:dyDescent="0.2">
      <c r="B72" s="37"/>
      <c r="C72" s="37"/>
    </row>
    <row r="73" spans="1:12" ht="24.75" customHeight="1" x14ac:dyDescent="0.2">
      <c r="E73" s="28" t="s">
        <v>46</v>
      </c>
      <c r="F73" s="21">
        <f>F20+F41+F70</f>
        <v>0</v>
      </c>
    </row>
    <row r="74" spans="1:12" x14ac:dyDescent="0.2">
      <c r="B74" s="37"/>
      <c r="C74" s="37"/>
    </row>
    <row r="75" spans="1:12" x14ac:dyDescent="0.2">
      <c r="B75" s="37"/>
      <c r="C75" s="37"/>
    </row>
  </sheetData>
  <sheetProtection selectLockedCells="1"/>
  <mergeCells count="4">
    <mergeCell ref="A4:F4"/>
    <mergeCell ref="A2:F2"/>
    <mergeCell ref="A3:F3"/>
    <mergeCell ref="E1:F1"/>
  </mergeCells>
  <phoneticPr fontId="6" type="noConversion"/>
  <pageMargins left="0.70866141732283472" right="0.70866141732283472" top="0.39370078740157483" bottom="0.3937007874015748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Kalkulacja</vt:lpstr>
      <vt:lpstr>Kalkulacja!Obszar_wydruku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</dc:creator>
  <cp:lastModifiedBy>Lech Sikorski</cp:lastModifiedBy>
  <cp:lastPrinted>2024-12-17T09:34:50Z</cp:lastPrinted>
  <dcterms:created xsi:type="dcterms:W3CDTF">2020-11-09T20:59:13Z</dcterms:created>
  <dcterms:modified xsi:type="dcterms:W3CDTF">2024-12-17T12:37:36Z</dcterms:modified>
</cp:coreProperties>
</file>