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hascolek-my.sharepoint.com/personal/k_polec_hasco-lek_pl/Documents/Pulpit/WMS 25.06/"/>
    </mc:Choice>
  </mc:AlternateContent>
  <xr:revisionPtr revIDLastSave="93" documentId="8_{771F0EAB-92EF-4284-8443-82B2376ED767}" xr6:coauthVersionLast="47" xr6:coauthVersionMax="47" xr10:uidLastSave="{983C4255-9EA1-4C23-91B7-986797FFFB93}"/>
  <workbookProtection workbookAlgorithmName="SHA-512" workbookHashValue="QHMIR5ALgY/kmizCqxS8z6Ht1pSdKlSeP5GfaVMGZ2svjN8+jadRmkpRvHyEmUzIuxmjYe/O062OoUsp7nGGhA==" workbookSaltValue="qHaZi44ddzOJ7+AS9kR1Aw==" workbookSpinCount="100000" lockStructure="1"/>
  <bookViews>
    <workbookView xWindow="-108" yWindow="-108" windowWidth="23256" windowHeight="12576" firstSheet="4" activeTab="6" xr2:uid="{8A311300-84A0-48F6-AFE3-FC44A99766F2}"/>
  </bookViews>
  <sheets>
    <sheet name="1.1.Wymagania ogólne" sheetId="1" r:id="rId1"/>
    <sheet name="1.2.Wymagania szczegółowe" sheetId="2" r:id="rId2"/>
    <sheet name="1.3.Sprzęt" sheetId="11" r:id="rId3"/>
    <sheet name="1.4.Integracja" sheetId="3" r:id="rId4"/>
    <sheet name="1.5.Dostawca i implementacja" sheetId="4" r:id="rId5"/>
    <sheet name="1.6.Prawo" sheetId="7" r:id="rId6"/>
    <sheet name="1.7.Gwarancja jakości" sheetId="5" r:id="rId7"/>
    <sheet name="1.8.Instrukcja wypełniania" sheetId="8" r:id="rId8"/>
  </sheets>
  <externalReferences>
    <externalReference r:id="rId9"/>
  </externalReferences>
  <definedNames>
    <definedName name="_xlnm._FilterDatabase" localSheetId="0" hidden="1">'1.1.Wymagania ogólne'!$A$2:$C$66</definedName>
    <definedName name="_xlnm._FilterDatabase" localSheetId="1" hidden="1">'1.2.Wymagania szczegółowe'!$C$1:$C$182</definedName>
    <definedName name="_Toc342334360" localSheetId="0">'1.1.Wymagania ogólne'!#REF!</definedName>
    <definedName name="_Toc342334362" localSheetId="0">'1.1.Wymagania ogólne'!#REF!</definedName>
    <definedName name="_Toc342334364" localSheetId="0">'1.1.Wymagania ogólne'!#REF!</definedName>
    <definedName name="_Toc67575666" localSheetId="1">'1.2.Wymagania szczegółowe'!$C$165</definedName>
    <definedName name="_xlnm.Print_Area" localSheetId="0">'1.1.Wymagania ogólne'!$A$2:$C$73</definedName>
    <definedName name="_xlnm.Print_Area" localSheetId="1">'1.2.Wymagania szczegółowe'!$A$2:$C$182</definedName>
    <definedName name="_xlnm.Print_Area" localSheetId="3">'1.4.Integracja'!$A$2:$C$34</definedName>
    <definedName name="_xlnm.Print_Area" localSheetId="5">'1.6.Prawo'!$A$2:$C$28</definedName>
    <definedName name="_xlnm.Print_Area" localSheetId="6">'1.7.Gwarancja jakości'!$A$2:$C$49</definedName>
    <definedName name="Punkty" localSheetId="2">[1]Punktacja!$B$9:$B$11</definedName>
    <definedName name="Punkty">#REF!</definedName>
    <definedName name="Warunek" localSheetId="2">[1]Punktacja!$B$4:$B$6</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1" l="1"/>
  <c r="C32" i="11"/>
  <c r="C31" i="11"/>
  <c r="C30" i="11"/>
  <c r="D37" i="8" s="1"/>
  <c r="C29" i="11"/>
  <c r="C28" i="11"/>
  <c r="C182" i="2"/>
  <c r="C181" i="2"/>
  <c r="C180" i="2"/>
  <c r="C179" i="2"/>
  <c r="D36" i="8" s="1"/>
  <c r="C178" i="2"/>
  <c r="C177" i="2"/>
  <c r="C49" i="5" l="1"/>
  <c r="C48" i="5"/>
  <c r="C47" i="5"/>
  <c r="C46" i="5"/>
  <c r="D41" i="8" s="1"/>
  <c r="C44" i="5"/>
  <c r="C45" i="5"/>
  <c r="C28" i="7"/>
  <c r="C27" i="7"/>
  <c r="E40" i="8" s="1"/>
  <c r="C26" i="7"/>
  <c r="C25" i="7"/>
  <c r="D40" i="8" s="1"/>
  <c r="C24" i="7"/>
  <c r="C23" i="7"/>
  <c r="C65" i="4"/>
  <c r="C64" i="4"/>
  <c r="E39" i="8" s="1"/>
  <c r="C63" i="4"/>
  <c r="C62" i="4"/>
  <c r="D39" i="8" s="1"/>
  <c r="C61" i="4"/>
  <c r="C60" i="4"/>
  <c r="C34" i="3"/>
  <c r="C31" i="3"/>
  <c r="D38" i="8" s="1"/>
  <c r="C30" i="3"/>
  <c r="C29" i="3"/>
  <c r="C33" i="3"/>
  <c r="E38" i="8" s="1"/>
  <c r="C32" i="3"/>
  <c r="E37" i="8"/>
  <c r="E41" i="8" l="1"/>
  <c r="E36" i="8"/>
  <c r="C68" i="1"/>
  <c r="C69" i="1"/>
  <c r="C70" i="1"/>
  <c r="D35" i="8" s="1"/>
  <c r="C71" i="1"/>
  <c r="C72" i="1"/>
  <c r="E35" i="8" s="1"/>
  <c r="C73" i="1"/>
  <c r="E42" i="8" l="1"/>
  <c r="D42" i="8"/>
</calcChain>
</file>

<file path=xl/sharedStrings.xml><?xml version="1.0" encoding="utf-8"?>
<sst xmlns="http://schemas.openxmlformats.org/spreadsheetml/2006/main" count="1232" uniqueCount="828">
  <si>
    <t>Załącznik: 1.1.Wymagania ogólne</t>
  </si>
  <si>
    <t>L.p.</t>
  </si>
  <si>
    <t>Opis parametru (wymagania Zamawiającego)</t>
  </si>
  <si>
    <t>Wartość parametru - określona przez Zamawiającego</t>
  </si>
  <si>
    <t>System informatyczny do zarządzania gospodarka magazynową (ang. Warehouse Management System - WMS)</t>
  </si>
  <si>
    <t>1.1.</t>
  </si>
  <si>
    <t>Podstawowe wymagania ogólne dla systemu WMS.</t>
  </si>
  <si>
    <t>1.1.1</t>
  </si>
  <si>
    <t>Autonomiczny system, nie będący elementem większego systemu - dedykowany do obsługi procesów związanych z zarządzaniem gospodarką magazynową .
Wykonawca podaje producenta, nazwę i wersję systemu.</t>
  </si>
  <si>
    <t>Warunek graniczny</t>
  </si>
  <si>
    <t>1.1.2</t>
  </si>
  <si>
    <t>Języki/Wielojęzyczność – możliwość pracy z interfejsem w wielu językach w jednym czasie z możliwością samodzielnego dodawania nowych języków i tłumaczeń.</t>
  </si>
  <si>
    <t>Opcja</t>
  </si>
  <si>
    <t>1.1.3</t>
  </si>
  <si>
    <t>Dashboard systemu otwierany z poziomu aplikacji desktop WMS.</t>
  </si>
  <si>
    <t>1.1.4</t>
  </si>
  <si>
    <t xml:space="preserve">Dashboard systemu otwierany  przez WWW- np. w telefonie i telewizorze w magazynie. </t>
  </si>
  <si>
    <t>1.1.5</t>
  </si>
  <si>
    <t>Możliwość implementacji do systemu zaawansowanych rozwiązań RFID.</t>
  </si>
  <si>
    <t>1.1.6</t>
  </si>
  <si>
    <t>Etykiety/ Dokumenty – system daje możliwość własnego projektowania dokumentów i etykiet.</t>
  </si>
  <si>
    <t>1.1.7</t>
  </si>
  <si>
    <t>Licencja do systemu zapewnia możliwość pracy minimum 11 operatorów jednocześnie wykonujących operacje w systemie na stacjach roboczych (PC);</t>
  </si>
  <si>
    <t>1.1.8</t>
  </si>
  <si>
    <t>Licencja do systemu zapewnia możliwość pracy minimum 15 operatorów jednocześnie wykonujących operacje w systemie na terminalach mobilnych.</t>
  </si>
  <si>
    <t>1.1.9</t>
  </si>
  <si>
    <t>Dla systemu WMS dostarczana jest licencja na okres minimum 5 lat, liczony zgodnie z zapisami umowy. Dostawca podaje zasady (w tym okres) licencjonowania w Ofercie.</t>
  </si>
  <si>
    <t>1.1.9.1</t>
  </si>
  <si>
    <t xml:space="preserve">Dla systemu WMS dostarczana jest dożywotnia licencja per lokalizacja. </t>
  </si>
  <si>
    <t>1.1.10</t>
  </si>
  <si>
    <t>Brak dodatkowych opłat za licencje systemu WMS (zarówno dla użytkowników na PC oraz pracujących na terminalach mobilnych) po sprzedaży/dostawie licencji w przypadku dojścia kolejnych dodatkowych użytkowników systemu w przyszłości.</t>
  </si>
  <si>
    <t>1.1.11</t>
  </si>
  <si>
    <t>Brak opłat utrzymaniowych za licencję WMS (maintenance).</t>
  </si>
  <si>
    <t>1.1.12</t>
  </si>
  <si>
    <t>Automatyczne tworzenie kopii bezpieczeństwa co najmniej kompletnej bazy danych systemu WMS na urządzenie dedykowane do roli systemu backupu. Wymagana częstotliwość backupu - co najmniej w cyklach dobowych.</t>
  </si>
  <si>
    <t>1.1.13</t>
  </si>
  <si>
    <t>Realizacja zadania backupu nie wpływa na wydajność pracy operatorów w systemie.</t>
  </si>
  <si>
    <t>1.1.14</t>
  </si>
  <si>
    <t>Możliwość utrzymywania co najmniej 2 równorzędnych środowisk - produkcyjnego oraz testowego na potrzeby testów i walidacji systemu.</t>
  </si>
  <si>
    <t>1.1.15</t>
  </si>
  <si>
    <t>System musi posiadać  wbudowany dziennik zdarzeń rejestrujący aktywności użytkowników ( z uwzględnieniem zapisów punktu 1.2.4. i 1.2.6. )  oraz monitorowanie działania systemu  (Audit trail).</t>
  </si>
  <si>
    <t>1.1.16</t>
  </si>
  <si>
    <r>
      <t xml:space="preserve">System umożliwia filtrowanie zapisów dziennika zdarzeń opisanych w punkcie </t>
    </r>
    <r>
      <rPr>
        <sz val="10"/>
        <rFont val="Arial"/>
        <family val="2"/>
        <charset val="238"/>
      </rPr>
      <t>1.1.15.</t>
    </r>
  </si>
  <si>
    <t>1.1.17</t>
  </si>
  <si>
    <r>
      <t xml:space="preserve">System umożliwia definiowanie własnych filtrów opisanych w punkcie </t>
    </r>
    <r>
      <rPr>
        <sz val="10"/>
        <rFont val="Arial"/>
        <family val="2"/>
        <charset val="238"/>
      </rPr>
      <t>1.1.16.</t>
    </r>
  </si>
  <si>
    <t>1.1.18</t>
  </si>
  <si>
    <t>W system wbudowana aktualna pomoc kontekstowa, dostępna na każdym ekranie użytkownika.</t>
  </si>
  <si>
    <t>1.1.19</t>
  </si>
  <si>
    <t>System WMS udostępnia funkcjonalność wykrywania i analizy anomalii w przebiegu procesów magazynowych w oparciu o wykorzystanie sztucznej inteligencji / Machine learning - AI.</t>
  </si>
  <si>
    <t>1.1.20</t>
  </si>
  <si>
    <t>Możliwość uruchomienia i rozwijania asystenta AI w WMS w oparciu o LLM (Large Language Model).</t>
  </si>
  <si>
    <t>1.2.</t>
  </si>
  <si>
    <t>Podstawowe wymagania dotyczące autentykacji (logowania się) oraz autoryzacji (zarządzania uprawnieniami) w systemie WMS.</t>
  </si>
  <si>
    <t>1.2.1</t>
  </si>
  <si>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</si>
  <si>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</si>
  <si>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</si>
  <si>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</si>
  <si>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</si>
  <si>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</si>
  <si>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</si>
  <si>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</si>
  <si>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</si>
  <si>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System musi tworzyć i utrzymywać log systemu, rejestrujący wszelkie zmiany dokonywane w ramach sesji użytkowników wraz z możliwą analizy historii zmienianych wartości danych. Możliwość wyłączenia/włączenia funkcji w każdym momencie. Administrator ma możliwość wskazania które zdarzenia mają zostać zapisane do logów.</t>
  </si>
  <si>
    <t>1.2.7</t>
  </si>
  <si>
    <t xml:space="preserve">Administrator musi posiadać możliwość z poziomu aplikacji z modułu administratora nadawania danemu użytkownikowi unikalnego loginu oraz hasła. </t>
  </si>
  <si>
    <t>1.2.8</t>
  </si>
  <si>
    <t>Administrator musi posiadać możliwość ustawienia parametrów hasła: długość, czas żywotności, minimalna liczba dużych i małych liter oraz cyfr, minimalna i maksymalna liczba znaków specjalnych w haśle, historię haseł.</t>
  </si>
  <si>
    <t>1.2.9</t>
  </si>
  <si>
    <t>Administrator musi posiadać z poziomu aplikacji możliwość wylogowania wszystkich użytkowników aplikacji.</t>
  </si>
  <si>
    <t>1.2.10</t>
  </si>
  <si>
    <t>Administrator musi posiadać z poziomu aplikacji  możliwość blokowania konta użytkownika.</t>
  </si>
  <si>
    <t>1.2.11</t>
  </si>
  <si>
    <t>Przechowywane hasła w bazie danych powinny być w postaci zaszyfrowanej.</t>
  </si>
  <si>
    <t>1.3.</t>
  </si>
  <si>
    <t>Funkcjonalność przydzielenia odpowiednich uprawnień dla określonego typu roli użytkownika systemu WMS. Rodzaje uprawnień.</t>
  </si>
  <si>
    <t>1.3.1</t>
  </si>
  <si>
    <t>Możliwość definiowania uprawnień dla kont użytkowników, podział na grupy / role.</t>
  </si>
  <si>
    <t>1.3.2</t>
  </si>
  <si>
    <t>Możliwość definiowania indywidualnych uprawnień specjalnych, niezależnych od grupy / roli.</t>
  </si>
  <si>
    <t>1.3.3</t>
  </si>
  <si>
    <t>Uprawnienia administratora systemu WMS (tworzenie i zarządzanie rolami / grupami, nadawanie uprawnień, tworzenie i zarządzanie kontami użytkowników itp.).</t>
  </si>
  <si>
    <t>1.3.4</t>
  </si>
  <si>
    <t>Funkcjonalność dziedziczenia uprawnień - uprawnienia skonfigurowane w ramach danej roli (np. magazyniera) przenoszą się na konto użytkownika.</t>
  </si>
  <si>
    <t>1.4.</t>
  </si>
  <si>
    <t>Architektura systemu WMS.</t>
  </si>
  <si>
    <t>1.4.1</t>
  </si>
  <si>
    <t xml:space="preserve">System posiada dedykowaną bazę na dane historyczne (Baza archiwalna). </t>
  </si>
  <si>
    <t>1.4.2</t>
  </si>
  <si>
    <t>System działający w architekturze klient-serwer, co najmniej 2 warstwowej. Kompletne dane przechowywane są wyłącznie na serwerze.</t>
  </si>
  <si>
    <t>1.4.3</t>
  </si>
  <si>
    <t>System posiada  moduł WWW – pozwalający użytkownikom np.  na awizację dostaw i wydań z magazynu, podgląd dokumentów PZ i WZ, podgląd aktualnych stanów magazynowych.</t>
  </si>
  <si>
    <t>1.4.3.1</t>
  </si>
  <si>
    <t>System WMS powinien umożliwiać wystawienie części danych / funkcjonalności WMS jako aplikacja internetowa przy założeniu, że ze względów bezpieczeństwa będzie to odseparowana warstwa bez wpływu na bieżącą pracę w magazynie.</t>
  </si>
  <si>
    <t>1.4.4</t>
  </si>
  <si>
    <t>1.4.5</t>
  </si>
  <si>
    <t>1.5.</t>
  </si>
  <si>
    <t>Analiza danych i raportowanie.</t>
  </si>
  <si>
    <t>1.5.1</t>
  </si>
  <si>
    <t>System daje możliwość prezentowania w formie dashboardu danych dotyczących statystyk i wydajności co najmniej dla procesów wejść i wydań produktów.</t>
  </si>
  <si>
    <t>1.5.2</t>
  </si>
  <si>
    <t>Moduł raportów i statystyk powinien działać w oparciu o specjalne tabele raportowe. Tabele te powinny być udokumentowane.</t>
  </si>
  <si>
    <t>1.5.3</t>
  </si>
  <si>
    <t xml:space="preserve">Raporty – system daje możliwość tworzenia własnych nowych raportów dedykowanych według indywidualnych potrzeb użytkownika oraz modyfikowania przez uprawnionego użytkownika tych istniejących. </t>
  </si>
  <si>
    <t>1.5.4</t>
  </si>
  <si>
    <t xml:space="preserve">Raporty – system daje możliwość dowolnego grupowania i filtrowania danych przez użytkownika z poziomu GUI oraz prezentacji ich np. w tabelach przestawnych i wykresach. </t>
  </si>
  <si>
    <t>1.5.5</t>
  </si>
  <si>
    <t>System daje możliwość tworzenia raportów dla dowolnie definiowalnego przez użytkownika przedziału czasowego, np. raporty dzienne, tygodniowe, miesięczne lub pomiędzy dwoma dowolnymi datami.</t>
  </si>
  <si>
    <t>1.5.6</t>
  </si>
  <si>
    <t>1.5.7</t>
  </si>
  <si>
    <t>System wyposażony w  narzędzie do analizy danych oparte o technologię OLAP.</t>
  </si>
  <si>
    <t>1.5.8</t>
  </si>
  <si>
    <t>Wizualizacja 3D – możliwość uruchomienia wizualizacji magazynu w 3D, w celu analizy rozłożenia towaru i jego obrotowości.</t>
  </si>
  <si>
    <t>1.5.9</t>
  </si>
  <si>
    <t>Możliwość generowania danych na potrzeby raportowe związane z wymaganiami prawnymi, np.: Zintegrowany System Monitorowania Obrotu Produktami Leczniczymi (ZSMOPL), Jednolity Plik Kontrolny (JPK).</t>
  </si>
  <si>
    <t>1.6.</t>
  </si>
  <si>
    <t>Wymagania dotyczące interfejsu użytkownika (GUI) systemu WMS.</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</si>
  <si>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</si>
  <si>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</si>
  <si>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</si>
  <si>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 xml:space="preserve">W przypadku webowego interfejsu użytkownika system WMS jest dostępny w pełnym zakresie funkcjonalności zarówno na stacjach roboczych z systemem operacyjnym jak i urządzeniach mobilnych (co najmniej telefonach). </t>
  </si>
  <si>
    <t>1.6.3</t>
  </si>
  <si>
    <t>Wszystkie moduły systemu zaopatrzone są w graficzny interfejs użytkownika. Graficzny interfejs systemu WMS (GUI) musi być oparty o nową technologie która jest aktualnie wspierana i rozwijana. 
Interfejs użytkownika ma zapewnić kompatybilność z aktualnymi oraz przyszłymi technologiami, powinien posiadać nowoczesny interfejs graficzny (intuicyjne GUI, duże możliwości konfiguracyjne, łatwiejsze tworzenie wydruków i raportów). Powinien posiadać narzędzia analityczne: grupowanie danych, tabele przestawne, kostki OLAP, dynamiczne wykresy.</t>
  </si>
  <si>
    <t>1.7.</t>
  </si>
  <si>
    <t>Ogólne wymagania dla tworzenia i przechowywania dokumentacji.</t>
  </si>
  <si>
    <t>1.7.1</t>
  </si>
  <si>
    <t xml:space="preserve">System WMS umożliwia drukowanie dokumentów, m.in. : PZ, WZ, Wyniki kontroli dostawy, Protokół rozbieżności w dostawie, Lista załadunkowa, Dokumenty inwentaryzacyjne, Strata / Nadwyżka, dokument przesunięcia magazynowego ,Protokół uszkodzenia towaru, List przewozowy. </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</si>
  <si>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</si>
  <si>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</si>
  <si>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</si>
  <si>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</si>
  <si>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</si>
  <si>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</si>
  <si>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</si>
  <si>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</si>
  <si>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 dla systemu WMS w zakresie:</t>
  </si>
  <si>
    <t>2.1.</t>
  </si>
  <si>
    <t>Podstawowe założenia operacyjne.</t>
  </si>
  <si>
    <t>2.1.1</t>
  </si>
  <si>
    <t>Możliwość definiowania własnych magazynów głównych i pomocniczych.</t>
  </si>
  <si>
    <t>2.1.2</t>
  </si>
  <si>
    <t>Zarządzanie procesami magazynowymi w oparciu o następujące wymiary logistyczne: indeks produktu wraz z jego cechami, numer jednostki magazynowej, na której znajduje się produkt oraz numer lokacji, w której znajduje się dana jednostka magazynowa.</t>
  </si>
  <si>
    <t>2.1.3</t>
  </si>
  <si>
    <t>Obsługa wielu jednostek miar (sztukowych i masowych) oraz odpowiednich przeliczników definiowalnych dla każdego indeksu towarowego.</t>
  </si>
  <si>
    <t>2.1.4</t>
  </si>
  <si>
    <t>Możliwość zdefiniowania jednostek ładunkowych różnego typu (magazynowych i wysyłkowych) z uwzględnieniem wymiarów i dopuszczalnego ciężaru.</t>
  </si>
  <si>
    <t>2.1.5</t>
  </si>
  <si>
    <t>Obsługa magazynów logicznych pozwalających przyporządkować towar o tym samym indeksie do różnych kategorii zapasu.</t>
  </si>
  <si>
    <t>2.1.6</t>
  </si>
  <si>
    <t>Możliwość prowadzenie wielu podmagazynów dla różnych właścicieli towaru na wspólnej przestrzeni magazynowej i przy wykorzystaniu tych samych zasobów technicznych i ludzkich (cecha „właściciel”).</t>
  </si>
  <si>
    <t>2.1.7</t>
  </si>
  <si>
    <t>Obsługa magazynowa i śledzenie towarów ze względu na następujące cechy produktu: Numer partii (serii), Numer dostawy / dostawca, Data produkcji, Data ważności, Właściciel, Etykieta jednostki paletowej nadawana przy przyjęciu.</t>
  </si>
  <si>
    <t>2.1.8</t>
  </si>
  <si>
    <t>Obsługa statusów dla procesów przyjęcia dostawy i zleceń wydania. Statusy wszystkich procesów widoczne są na odpowiednich maskach (ekranach) systemu. Statusy są monitorowane i archiwizowane.</t>
  </si>
  <si>
    <t>2.1.9</t>
  </si>
  <si>
    <t>Rejestracja czasów operacji magazynowych dla zalogowanych w systemie pracowników.</t>
  </si>
  <si>
    <t>2.1.10</t>
  </si>
  <si>
    <t>System powinien być wyposażony w automatyczny algorytm wspomagający optymalizację składowania (Komasacja).</t>
  </si>
  <si>
    <t>2.1.10.1</t>
  </si>
  <si>
    <t xml:space="preserve">Komasacja możliwa w ramach tego samego magazynu, takie samo: SKU, seria, data ważności, opakowanie zbiorcze. </t>
  </si>
  <si>
    <t>2.1.11</t>
  </si>
  <si>
    <t xml:space="preserve">System ma możliwość obsługi operacji jakościowych typowych dla obszaru hurtu farmaceutycznego – możliwość obsługi operacji magazynowych z uwzględnieniem statusów jakościowych ( towar wstrzymany / wycofany z obrotu/ zwolniony do sprzedaży decyzją Osoby Odpowiedzialnej) zgodnie z wymogami Dobrej Praktyki Dystrybucyjnej. </t>
  </si>
  <si>
    <t>2.1.12</t>
  </si>
  <si>
    <t xml:space="preserve">System ma możliwość obsługi operacji jakościowych typowych dla obszaru hurtu farmaceutycznego – możliwość obsługi operacji magazynowych z uwzględnieniem statusów wynikających z wymogów  Rozporządzenia Delegowanego Komisji (UE) 2016/161 z dnia 02.10.2015r. uzupełniające dyrektywę 2001/83/WE Parlamentu Europejskiego i Rady (Kowal). </t>
  </si>
  <si>
    <t>2.1.13</t>
  </si>
  <si>
    <t xml:space="preserve">System powinien zapewnić wydajność na poziomie: </t>
  </si>
  <si>
    <t>2.1.13.1</t>
  </si>
  <si>
    <t>minimum 11 operatorów jednocześnie wykonujących operacje w systemie na stacjach roboczych (PC);</t>
  </si>
  <si>
    <t>2.1.13.2</t>
  </si>
  <si>
    <t>minimum 15 operatorów jednocześnie wykonujących operacje w systemie na terminalach mobilnych.</t>
  </si>
  <si>
    <t>2.1.14</t>
  </si>
  <si>
    <t>System przystosowany do pracy w trybie ciągłym  (24 godziny na dobę / 7 dni w tygodniu/ cały rok ).</t>
  </si>
  <si>
    <t>2.1.15</t>
  </si>
  <si>
    <t>System  umożliwiający realizację co najmniej 1000 linii zleceń wydania / roboczogodzinę.</t>
  </si>
  <si>
    <t>2.2.</t>
  </si>
  <si>
    <t>Wymagania ogólne dotyczące konfiguracji systemu.</t>
  </si>
  <si>
    <t>2.2.1</t>
  </si>
  <si>
    <t>Możliwość zdefiniowania minimum kilkunastu cech dla produktu (m.in. właściciel, data ważności, seria, numer rezerwacji, numer dostawy, główny magazyn logiczny, pomocniczy magazyn logiczny).</t>
  </si>
  <si>
    <t>2.2.2</t>
  </si>
  <si>
    <t>Możliwość zdefiniowania jednostki miary w tym podstawowej i stosowanej jednostki miary (z przelicznikiem) oraz typu pomiaru produktu: stały/zmiennoprzecinkowy.</t>
  </si>
  <si>
    <t>2.2.3</t>
  </si>
  <si>
    <t>Możliwość zdefiniowania wymiarów i wag produktów.</t>
  </si>
  <si>
    <t>2.2.4</t>
  </si>
  <si>
    <t xml:space="preserve">Możliwość zdefiniowania różnych strategii wydania, w tym FEFO, FIFO. </t>
  </si>
  <si>
    <t>2.2.5</t>
  </si>
  <si>
    <t>Możliwość przypisana obszaru składowania, wielu sektorów składowania oraz klasy obrotowości.</t>
  </si>
  <si>
    <t>2.2.6</t>
  </si>
  <si>
    <t>Możliwość przypisania zalecanego typu jednostki do towaru (np. towar luzem, karton duży, karton mały, paleta przemysłowa, itd.).</t>
  </si>
  <si>
    <t>2.2.7</t>
  </si>
  <si>
    <t>Możliwość ustawienia konieczności (NIE/TAK) skanowania EAN podczas identyfikacji.</t>
  </si>
  <si>
    <t>2.2.8</t>
  </si>
  <si>
    <t>Możliwość zdefiniowania warstwy na palecie oraz rozdzielności, w tym między innymi: mieszaj ze wszystkimi, nie mieszaj, mieszaj w grupie towarowej 1, mieszaj w grupie towarowej 2.</t>
  </si>
  <si>
    <t>2.2.9</t>
  </si>
  <si>
    <t>Możliwość zdefiniowania opakowania zbiorczego.</t>
  </si>
  <si>
    <t>2.3.</t>
  </si>
  <si>
    <t>Konfiguracja fizyczna magazynu.</t>
  </si>
  <si>
    <t>2.3.1</t>
  </si>
  <si>
    <t>Możliwość zdefiniowania konfiguracji fizycznej struktury magazynu, w tym odwzorowanie regałów, bloków, powierzchni składowych, buforów, etc. z uwzględnieniem lokacji odkładczych, gniazd, kanałów, regałów etc.</t>
  </si>
  <si>
    <t>2.3.2</t>
  </si>
  <si>
    <t>Możliwość zdefiniowania konfiguracji funkcjonalnej magazynu, która będzie umożliwiać podział magazynu na obszary, strefy, bufory, sektory o określonej funkcjonalności.</t>
  </si>
  <si>
    <t>2.3.3</t>
  </si>
  <si>
    <t>Parametryzacja list kompletacyjnych -możliwość równoległego realizowania jednego zlecenia wydania, jednocześnie przez kilku pracowników, podzielonego na odrębne listy kompletacyjne dla poszczególnych odrębnych obszarów magazynu.</t>
  </si>
  <si>
    <t>2.4.</t>
  </si>
  <si>
    <t>Konfiguracja funkcjonalna magazynu.</t>
  </si>
  <si>
    <t>2.4.1</t>
  </si>
  <si>
    <t>Możliwość odwzorowanie stref funkcjonalnych przy użyciu zdefiniowanych w systemie typów funkcjonalnych oraz typu zapasu. Przy zdefiniowaniu strefy należy określić strefę, typ funkcjonalny strefy, typ zapasu, czy jest dopuszczalna kompletacja w strefie, czy strefa może zasilać kompletację i wyjście.</t>
  </si>
  <si>
    <t>2.4.2</t>
  </si>
  <si>
    <t>Składowanie towarów w paletach (jednorodnych lub mieszanych) w różnego typu regałach paletowych.</t>
  </si>
  <si>
    <t>2.4.3</t>
  </si>
  <si>
    <t>Składowanie towarów o niewielkich wymiarach luzem lub w opakowaniach zbiorczych, na półkach lub w kanałach przepływowych.</t>
  </si>
  <si>
    <t>2.4.4</t>
  </si>
  <si>
    <t>Składowanie towarów w ustrukturyzowanych blokach (czyli w  lokacjach pozwalających utrzymać jednorodność towaru), w paletach lub innych jednostkach ładunkowych.</t>
  </si>
  <si>
    <t>2.4.5</t>
  </si>
  <si>
    <t xml:space="preserve">Pola odkładcze dla składowania różnorodnych jednostek magazynowych oraz produktów luzem (np. gabaryty) na posadzce. </t>
  </si>
  <si>
    <t>2.4.6</t>
  </si>
  <si>
    <t>Definiowanie stref kompletacji: Kompletacja z palet – automatyczne uzupełnianie zapasu w lokacjach kompletacyjnych na podstawie analizy zaplanowanych zleceń wydania, dynamiczne przyporządkowanie palet (z uzupełnieniem zapasu) do lokacji kompletacyjnych, automatyczny odwóz palet z artykułami na które nie ma zapotrzebowania w kompletacji, możliwość podziału strefy na sektory (np. wg obrotowości towarów).</t>
  </si>
  <si>
    <t>2.4.7</t>
  </si>
  <si>
    <t>Definiowanie stref kompletacji: Kompletacja z kanałów lub półek - kompletacja towarów małogabarytowych z lokacji jednorodnych (pod względem SKU i cech) lub mieszanych, dynamiczne przyporządkowanie artykułów do lokacji kompletacyjnych, automatyczne uzupełnianie zapasu w lokacjach kompletacyjnych w przypadku, gdy zapas spadnie poniżej ustalonej ilości.</t>
  </si>
  <si>
    <t>2.4.8</t>
  </si>
  <si>
    <t>Możliwość definiowania buforów wejściowych dla tymczasowego składowania (buforowanie) jednostek w celu realizacji rozładunku, kontroli wejściowej towaru, wprowadzania towarów do magazynu.</t>
  </si>
  <si>
    <t>2.4.9</t>
  </si>
  <si>
    <t>Możliwość definiowania buforów wyjściowych dla tymczasowego składowania (buforowanie) jednostek w celu kontroli wyjściowej towaru, konsolidacji, realizacji załadunku.</t>
  </si>
  <si>
    <t>2.4.10</t>
  </si>
  <si>
    <t>Możliwość definiowania stref kontroli wyjściowej dla przeprowadzania kontroli wyjściowej towarów przed ich wysłaniem do odbiorców.</t>
  </si>
  <si>
    <t>2.4.11</t>
  </si>
  <si>
    <t>Możliwość definiowania buforów „Do wyjaśnienia” dla składowania jednostek magazynowych/kompletacyjnych, które wymagają wyjaśnienia.</t>
  </si>
  <si>
    <t>2.4.12</t>
  </si>
  <si>
    <t>Możliwość definiowania buforów Cross-Docking dla przyjęcia dostaw lub ich części do bufora w strefie wejścia, krótkookresowe składowanie jednostek ładunkowych w buforze Cross-Docking’owym z możliwością natychmiastowego wydawania całych jednostek lub dokonania z nich kompletacji.</t>
  </si>
  <si>
    <t>2.4.13</t>
  </si>
  <si>
    <t>Możliwość definiowania buforów zdawczo-odbiorczych dla krótkookresowego buforowania jednostek magazynowych w celu ich przekazania innemu pracownikowi, zwykle pracującemu w innym rejonie magazynu.</t>
  </si>
  <si>
    <t>2.5.</t>
  </si>
  <si>
    <t>Konfiguracja składowania i jednostek ładunkowych.</t>
  </si>
  <si>
    <t>2.5.1</t>
  </si>
  <si>
    <t>Przyporządkowanie artykułów do preferowanych sektorów składowania.</t>
  </si>
  <si>
    <t>2.5.2</t>
  </si>
  <si>
    <t>Definiowanie typów jednostek ładunkowych.</t>
  </si>
  <si>
    <t>2.5.3</t>
  </si>
  <si>
    <t>Definiowanie masy jednostki paletowej netto/brutto.</t>
  </si>
  <si>
    <t>2.5.4</t>
  </si>
  <si>
    <t>Konfiguracja opakowania zbiorczego: wymiary.</t>
  </si>
  <si>
    <t>2.5.5</t>
  </si>
  <si>
    <t xml:space="preserve">Konfiguracja opakowania zbiorczego:  masa brutto/netto. </t>
  </si>
  <si>
    <t>2.5.6</t>
  </si>
  <si>
    <t>Konfiguracja opakowania zbiorczego: ilość w opakowaniu.</t>
  </si>
  <si>
    <t>2.5.7</t>
  </si>
  <si>
    <t>Konfiguracja opakowania zbiorczego: EAN opakowania (możliwość podania wielu kodów EAN).</t>
  </si>
  <si>
    <t>2.5.8</t>
  </si>
  <si>
    <t>Możliwość definiowania klasy jednostek ładunkowych pod względem funkcjonalnym, takiej jak: magazynowa, wysyłkowa.</t>
  </si>
  <si>
    <t>2.5.9</t>
  </si>
  <si>
    <t>Możliwość zarejestrowania lub zmiany parametrów wagowych opakowania zbiorczego dla danej dostawy produktu.</t>
  </si>
  <si>
    <t>2.5.9.1</t>
  </si>
  <si>
    <t>Możliwość zakładania automatycznych blokad na dostawy ze zmienionymi parametrami wagowymi - do potwierdzenia / odblokowania przez innego użytkownika ( np. kierownik magazynu).</t>
  </si>
  <si>
    <t>2.6.</t>
  </si>
  <si>
    <t>Konfiguracja kompletacji i uzupełnienia zapasów.</t>
  </si>
  <si>
    <t>nd</t>
  </si>
  <si>
    <t>2.6.1</t>
  </si>
  <si>
    <t xml:space="preserve">Możliwość konfiguracji ścieżki kompletacji -możliwość przypisania każdej lokacji kolejnego numeru, który decyduje o kolejności kompletacji. </t>
  </si>
  <si>
    <t>2.6.2</t>
  </si>
  <si>
    <t>Parametryzacja list kompletacyjnych dla określenia:
maksymalnej ilości linii (pozycji materiałowych) na jednostce.</t>
  </si>
  <si>
    <t>2.6.3</t>
  </si>
  <si>
    <t>Parametryzacja list kompletacyjnych dla określenia:
maksymalnej ilości produktów na jednostce (liczonej w podstawowych jednostkach miary).</t>
  </si>
  <si>
    <t>2.6.4</t>
  </si>
  <si>
    <t>Parametryzacja list kompletacyjnych dla określenia: maksymalnej objętości produktów na jednostce (w przypadku gdy w systemie znane są wymiary lub objętości opakowań jednostkowych).</t>
  </si>
  <si>
    <t>2.6.5</t>
  </si>
  <si>
    <t>Konfiguracja stref kompletacji dynamicznej - możliwość przypisania w systemie indywidualnego współczynnika wypełnienia każdemu sektorowi, w którym odbywa się kompletacja dynamiczna.</t>
  </si>
  <si>
    <t>2.6.6</t>
  </si>
  <si>
    <t>Możliwość parametryzacji kompletacji w zakresie
- czy należy skanować kod EAN podczas identyfikacji.</t>
  </si>
  <si>
    <t>2.6.7</t>
  </si>
  <si>
    <t>Możliwość parametryzacji kompletacji w zakresie przynależności do grupy mieszania.</t>
  </si>
  <si>
    <t>2.6.8</t>
  </si>
  <si>
    <t>Możliwość parametryzacji kompletacji w zakresie numeru warstwy na palecie.</t>
  </si>
  <si>
    <t>2.6.9</t>
  </si>
  <si>
    <t>Możliwość parametryzacji kompletacji w zakresie:
- czy produkt może być wydawany w większych ilościach.</t>
  </si>
  <si>
    <t>2.6.10</t>
  </si>
  <si>
    <t>Konfiguracja sposobu uzupełniania zapasu w zależności od strefy kompletacji.</t>
  </si>
  <si>
    <t>2.7.</t>
  </si>
  <si>
    <t>Konfiguracja pracy.</t>
  </si>
  <si>
    <t>2.7.1</t>
  </si>
  <si>
    <t>Możliwość konfiguracji rejonów pracy oraz przypisywania profili pracy poszczególnych pracowników magazynowych do rejonów pracy.</t>
  </si>
  <si>
    <t>2.7.2</t>
  </si>
  <si>
    <t xml:space="preserve">Brak ograniczeń liczby rejonów, w których dany profil  pracy pracownika może być widoczny. </t>
  </si>
  <si>
    <t>2.7.3</t>
  </si>
  <si>
    <t xml:space="preserve">Możliwość  przydziału profili pracy do połączeń (dróg komunikacyjnych) pomiędzy rejonami pracy. Przydział do połączeń między rejonami pracy może być jednostronny lub dwustronny. </t>
  </si>
  <si>
    <t>2.8.</t>
  </si>
  <si>
    <t>Konfiguracja struktury dystrybucji.</t>
  </si>
  <si>
    <t>2.8.1</t>
  </si>
  <si>
    <t>Konfiguracja umożliwiająca odwzorowanie elementów struktury dystrybucji firmy, np. 
przewoźnicy, relacja, np. Legnica, Trasa, np. Sopot, Miejsce dostawy itd.</t>
  </si>
  <si>
    <t>2.9.</t>
  </si>
  <si>
    <t>Konfiguracja partnerów handlowych.</t>
  </si>
  <si>
    <t>2.9.1</t>
  </si>
  <si>
    <t>Możliwość konfiguracji parametrów kartotek partnerów handlowych (kontrahentów) w zakresie co najmniej: sposobu pakowania oraz minimalnej wymaganej daty ważności.</t>
  </si>
  <si>
    <t>2.9.2</t>
  </si>
  <si>
    <t>Dla procesu weryfikacji dostaw na przyjęciu- możliwość parametryzowania kartotek dostawców w zakresie kwalifikacji dostawcy.</t>
  </si>
  <si>
    <t>2.9.3</t>
  </si>
  <si>
    <t>Dla procesu weryfikacji dostaw na przyjęciu- możliwość parametryzowania kartotek dostawców w zakresie  desygnacji dostawcy.</t>
  </si>
  <si>
    <t>2.9.4</t>
  </si>
  <si>
    <t>Dla procesu weryfikacji dostaw na przyjęciu- możliwość parametryzowania kartotek dostawców w zakresie poziomu zaufania do dostawcy.</t>
  </si>
  <si>
    <t>2.10.</t>
  </si>
  <si>
    <t>Wymagania dla procesów na etapie wejścia towaru do magazynu.</t>
  </si>
  <si>
    <t>2.10.1</t>
  </si>
  <si>
    <t>Moduł obsługi przyjęcia do magazynu dostaw awizowanych.</t>
  </si>
  <si>
    <t>2.10.2</t>
  </si>
  <si>
    <t xml:space="preserve">Proces kontroli ma zostać zakończony wygenerowaniem dokumentu PZ z uwzględnieniem porównania ilości skontrolowanych z ilościami na dokumencie dostawy i możliwością wydrukowania protokołu różnic. </t>
  </si>
  <si>
    <t>2.10.3</t>
  </si>
  <si>
    <t>Formowanie jednostek magazynowych różnego typu (paleta, pojemnik, jednostka do rozwiezienia etc.) z możliwością etykietowania.</t>
  </si>
  <si>
    <t>2.10.4</t>
  </si>
  <si>
    <t>Wprowadzanie skontrolowanych i uformowanych dostaw z buforów wejściowych do różnych stref składowania (np. regały paletowe, regały półkowe, składowanie blokowe na posadzce, itp.) lub bezpośrednio do stref kompletacji.</t>
  </si>
  <si>
    <t>2.10.5</t>
  </si>
  <si>
    <t xml:space="preserve">Bezpośrednie prowadzenie towarów do magazynu bez kontroli w buforach wejściowych i formowania jednostek magazynowych, polegające na możliwie jak najszybszym rozkładaniu towarów na półki połączonym z kontrolą wejściową realizowaną podczas odkładania do lokacji docelowych. </t>
  </si>
  <si>
    <t>2.10.6</t>
  </si>
  <si>
    <t xml:space="preserve">Wprowadzanie dostaw przy wykorzystaniu algorytmu alokacji towarów umożliwiającego definiowanie dla każdego artykułu preferowanych stref i sektorów składowania. System ma automatycznie przydzielać miejsce składowania z puli wyselekcjonowanych dla danego artykułu preferowanych miejsc odkładczych. </t>
  </si>
  <si>
    <t>2.10.7</t>
  </si>
  <si>
    <t>Przyjęcie / wprowadzenie do magazynu dostaw nieawizowanych.</t>
  </si>
  <si>
    <t>2.10.8</t>
  </si>
  <si>
    <t>Możliwość wprowadzenia produktów nieawizowanych podczas procesu przyjęcia.</t>
  </si>
  <si>
    <t>2.10.9</t>
  </si>
  <si>
    <t>Możliwość wprowadzania jednostek do stref składowania podczas trwającej kontroli dostawy (możliwość rozlokowania części towarów w magazynie podczas procesu kontroli dostawy).</t>
  </si>
  <si>
    <t>2.10.10</t>
  </si>
  <si>
    <t>Obsługa rejestracji numerów seryjnych na wejściu.</t>
  </si>
  <si>
    <t>2.10.11</t>
  </si>
  <si>
    <t>Obsługa przyjęcia metodą kasową (sztuka po sztuce) oraz metodą zbiorczą poprzez podanie ilości sztuk / ilości opakowań zbiorczych / palet.</t>
  </si>
  <si>
    <t>2.10.12</t>
  </si>
  <si>
    <t>Ewidencja ilości opakowań zwrotnych.</t>
  </si>
  <si>
    <t>2.10.13</t>
  </si>
  <si>
    <t>Zwizualizowane procentowe wskaźniki w masce ekranowej dedykowanej do procesu przyjęcia do wskazywania postępu procesu kontroli.</t>
  </si>
  <si>
    <t>2.11.</t>
  </si>
  <si>
    <t>Wymagania dla procesów na etapie wyjścia towaru z magazynu.</t>
  </si>
  <si>
    <t>2.11.1</t>
  </si>
  <si>
    <t>Obsługa wydania z magazynu na podstawie zleceń
Przygotowywanie i obróbka zleceń wydania na potrzeby kompletacji wysyłek: 
- sprawdzanie dostępności towarów i ewentualna rezerwacja w magazynie towarów dla danego zlecenia wydania.</t>
  </si>
  <si>
    <t>2.11.2</t>
  </si>
  <si>
    <t>Obsługa wydania z magazynu na podstawie zleceń
Przygotowywanie i obróbka zleceń wydania na potrzeby kompletacji wysyłek: 
- planowanie list kompletacyjnych, z uwzględnieniem: maksymalnej ilość pozycji na liście, maksymalnej ilość produktów na liście lub maksymalnej objętości towarów na liście kompletacyjnej.</t>
  </si>
  <si>
    <t>2.11.3</t>
  </si>
  <si>
    <t xml:space="preserve">Obsługa wydania z magazynu na podstawie zleceń
Przygotowywanie i obróbka zleceń wydania na potrzeby kompletacji wysyłek: 
- planowanie jednostek kompletacyjnych/wysyłkowych (warunek dane stałe o wymiarach i ciężarze produktów).
</t>
  </si>
  <si>
    <t>2.11.3.1</t>
  </si>
  <si>
    <t xml:space="preserve"> - możliwość podziału zlecenia kompletacyjnego ze względu na wagę opakowania transportowego, zgodnie z indywidualnymi wymaganiami danego kontrahenta.</t>
  </si>
  <si>
    <t>2.11.3.2</t>
  </si>
  <si>
    <t xml:space="preserve"> - możliwość podziału zlecenia kompletacyjnego ze względu na wagę opakowania transportowego, zgodnie z indywidualnymi wymaganiami danej firmy transportowej.</t>
  </si>
  <si>
    <t>2.11.4</t>
  </si>
  <si>
    <t>Obsługa wydania z magazynu na podstawie zleceń.
Przygotowywanie i obróbka zleceń wydania na potrzeby kompletacji wysyłek: 
- generowanie list kompletacyjnych dla zaplanowanych jednostek kompletacyjnych/wysyłkowych z uwzględnieniem optymalnej ścieżki kompletacji i agregacji list kompletacyjnych, etc.</t>
  </si>
  <si>
    <t>2.11.5</t>
  </si>
  <si>
    <t>Sterowanie zwalnianiem zadań do kompletacji, ciągłe śledzenie stopnia realizacji zleceń, nadawanie priorytetów dla grupy zleceń i pojedynczych list kompletacyjnych.</t>
  </si>
  <si>
    <t>2.11.6</t>
  </si>
  <si>
    <t>Kompletacja (na palety lub kartony) ze statycznych i dynamicznych lokacji kompletacyjnych. W drugim przypadku system automatycznie ma uzupełniać strefę kompletacji pełnymi paletami o produkty zawarte w zleceniach (wycofać produkty dla których nie ma zapotrzebowania w tej chwili), jak również pojedynczymi sztukami produktów według progu mini/max.</t>
  </si>
  <si>
    <t>2.11.7</t>
  </si>
  <si>
    <t>Wyprowadzenie towarów w pełnych paletach – bezpośredni transport palet jednorodnych ze strefy rezerw paletowych do buforów wyjściowych.</t>
  </si>
  <si>
    <t>2.11.8</t>
  </si>
  <si>
    <t>Multi order picking - kompletacja wielu list równocześnie.</t>
  </si>
  <si>
    <t>2.11.9</t>
  </si>
  <si>
    <t>Kompletacja zleceń jednopozycyjnych.</t>
  </si>
  <si>
    <t>2.11.10</t>
  </si>
  <si>
    <t>Kompletacja „odwrócona” (pick-to-line, put-to-light) - rozsortowanie towarów z jednostek jednorodnych na jednostki wysyłkowe. Kompletacja tego typu może mieć charakter dwustopniowy – najpierw kompletacja towarów potrzebnych do rozsortowania a później samo rozsortowanie.</t>
  </si>
  <si>
    <t>2.11.11</t>
  </si>
  <si>
    <t>Odstawienie skompletowanych jednostek do buforów konsolidacji, bezpośrednio do określonych stanowisk kontroli wyjściowej lub do lokacji pośrednich.</t>
  </si>
  <si>
    <t>2.11.12</t>
  </si>
  <si>
    <t>Konsolidacja zleceń przed operacją kontroli wyjściowej – system ma śledzić czy wszystkie jednostki z danego zlecenia są skompletowane i znajdują z się w buforze przed stanowiskiem kontroli wyjściowej.</t>
  </si>
  <si>
    <t>2.11.13</t>
  </si>
  <si>
    <t>Konsolidacja zleceń przed załadunkiem do wysyłki.</t>
  </si>
  <si>
    <t>2.11.14</t>
  </si>
  <si>
    <t xml:space="preserve">Kontrola wyjściowa jednostek skompletowanych:
- Wybór jednostek do kontroli: wszystkie, losowo, na podstawie „poziomu ufności” dla danego odbiorcy, w zależności od pracownika, etc. </t>
  </si>
  <si>
    <t>2.11.15</t>
  </si>
  <si>
    <t>Kontrola wyjściowa jednostek skompletowanych:
- kontrola ilościowa.</t>
  </si>
  <si>
    <t>2.11.16</t>
  </si>
  <si>
    <t>Kontrola wyjściowa jednostek skompletowanych:
- obsługa braków i nadwyżek wykrytych podczas kontroli.</t>
  </si>
  <si>
    <t>2.11.17</t>
  </si>
  <si>
    <t>Kontrola wyjściowa jednostek skompletowanych:
- rejestracja numerów seryjnych podczas kontroli.</t>
  </si>
  <si>
    <t>2.11.18</t>
  </si>
  <si>
    <t>Kontrola wyjściowa jednostek skompletowanych:
- wydruk etykiet i dokumentów na stanowisku kontroli.</t>
  </si>
  <si>
    <t>2.11.19</t>
  </si>
  <si>
    <t>Kontrola wyjściowa jednostek skompletowanych:
- możliwość przepakowania zarówno metodą kasową jak i zbiorczą poprzez podanie ilości.</t>
  </si>
  <si>
    <t>2.11.20</t>
  </si>
  <si>
    <t>Kontrola wyjściowa jednostek skompletowanych:
- wprowadzanie odczytanych kodów QR produktów serializowanych dla określonych produktów (Integracja z KOWAL).</t>
  </si>
  <si>
    <t>2.11.21</t>
  </si>
  <si>
    <t>Możliwość kontroli wyjściowej pojedynczych jednostek na zlecenia oraz według miejsca odbioru.</t>
  </si>
  <si>
    <t>2.11.22</t>
  </si>
  <si>
    <t>Zwizualizowane procentowe wskaźniki w masce ekranowej dedykowanej do procesu wydania do wskazywania postępu procesu kompletacji oraz kontroli wyjściowej.</t>
  </si>
  <si>
    <t>2.11.23</t>
  </si>
  <si>
    <t>Załadunek na zewnętrzne środki transportu (bezpośrednio do samochodu lub z wykorzystaniem buforów wyjściowych) z uwzględnieniem wykonania załadunku przez jednego pracownika lub drużynę załadunkową.</t>
  </si>
  <si>
    <t>2.11.24</t>
  </si>
  <si>
    <t xml:space="preserve">Załadunek na zewnętrzne środki transportu (bezpośrednio do samochodu lub z wykorzystaniem buforów wyjściowych) z uwzględnieniem: 
kontroli poprawności załadunku poprzez skanowanie każdej jednostki transportowej oraz identyfikację (skanowanie) samochodu, do którego odbywa się załadunek. </t>
  </si>
  <si>
    <t>2.11.25</t>
  </si>
  <si>
    <t>Załadunek na zewnętrzne środki transportu (bezpośrednio do samochodu lub z wykorzystaniem buforów wyjściowych) z uwzględnieniem wydruku list załadunkowych, dokumentów WZ.</t>
  </si>
  <si>
    <t>2.11.26</t>
  </si>
  <si>
    <t xml:space="preserve">Załadunek na zewnętrzne środki transportu (bezpośrednio do samochodu lub z wykorzystaniem buforów wyjściowych) z uwzględnieniem: raportowania skompletowanych i załadowanych jednostek i pozycji. </t>
  </si>
  <si>
    <t>2.11.27</t>
  </si>
  <si>
    <t>Automatyczne zakładanie wyjazdów i przydział do nich zleceń wydania
Po przesłaniu zlecenia wydania przez ERP o danym „typie transportu” WMS powinien założyć automatycznie wyjazd dla danego zlecenia wydania i dołączyć do niego wszystkie kolejne zlecenia wydania o tej samej wartości parametru „typ transportu”.</t>
  </si>
  <si>
    <t>2.11.27.1</t>
  </si>
  <si>
    <t>Istnieje możliwość ustawienia granicznej godziny do kompletacji zlecenia wydania dla danego kuriera.</t>
  </si>
  <si>
    <t>2.11.28</t>
  </si>
  <si>
    <t>System wyposażony w opcję wspomagania spedycji-  manualne zakładanie wyjazdów i przydział do nich zleceń wydania.</t>
  </si>
  <si>
    <t>2.11.29</t>
  </si>
  <si>
    <t>System wyposażony w opcję wspomagania spedycji-  możliwość przesunięć zleceń wydania pomiędzy wyjazdami (zakładanymi automatycznie lub manualnie).</t>
  </si>
  <si>
    <t>2.11.30</t>
  </si>
  <si>
    <t>System wyposażony w opcję wspomagania spedycji- 
zarządzanie wyjazdami (zwalnianie do realizacji, zamykanie, otwieranie).</t>
  </si>
  <si>
    <t>2.11.31</t>
  </si>
  <si>
    <t>Zarządzanie (rozumiane jako prowadzenie bilansu nośników na danego kontrahenta) nośnikami w magazynie z uwzględnieniem nośników posiadających stałe numery i nośników „jednorazowych”.</t>
  </si>
  <si>
    <t>2.11.32</t>
  </si>
  <si>
    <t>Rejestracja przyjmowanych i wydawanych do/z magazynu nośników z uwzględnieniem ich typu i kontrahenta (właściciela).</t>
  </si>
  <si>
    <t>2.11.33</t>
  </si>
  <si>
    <t xml:space="preserve">Rejestracja opakowań zbiorczych na wyjściu ( czyli możliwość zaplanowania opakowania producenckiego jako jednostki wysyłkowej). </t>
  </si>
  <si>
    <t>2.11.34</t>
  </si>
  <si>
    <t>Możliwość agregacji zleceń wydania dla tego samego odbiorcy.</t>
  </si>
  <si>
    <t>2.11.34.1</t>
  </si>
  <si>
    <t>Możliwość indywidualnej parametryzacji agregacji zleceń ( możliwość manualnego sterowania agregacją, w tym z uwzględnieniem rodzaju magazynu) .</t>
  </si>
  <si>
    <t>2.11.34.2</t>
  </si>
  <si>
    <t>Możliwość określenia które magazyny logiczne nie powinny podlegać agregacji ( np. magazyn z produktami zimnego łańcucha, magazyn z produktami psychotropowymi ).</t>
  </si>
  <si>
    <t>2.11.35</t>
  </si>
  <si>
    <t>Możliwość parametryzowania przewoźników dedykowanych do obsługi konkretnych zleceń ( np. przewoźnicy uprawnieni do przewozu produktów zimnego łańcucha).</t>
  </si>
  <si>
    <t>2.11.36</t>
  </si>
  <si>
    <t>Możliwość przypisania danej konkretnej listy kompletacyjnej na konkretnego pracownika.</t>
  </si>
  <si>
    <t>2.11.37</t>
  </si>
  <si>
    <t>Możliwość zrealizowania zlecenia wydania z brakami.</t>
  </si>
  <si>
    <t>2.12.</t>
  </si>
  <si>
    <t>Wymagania dla procesów wewnątrzmagazynowych.</t>
  </si>
  <si>
    <t>2.12.1</t>
  </si>
  <si>
    <t>System umożliwia fizyczne przesunięcia wewnątrzmagazynowe  – przesunięcia całych jednostek magazynowych oraz porcji produktu (z uwzględnieniem zbierania i rozkładania) pomiędzy lokacjami odkładczymi, realizowane jako zadania przez magazyniera,  które nie były zlecone przez dyspozytora.</t>
  </si>
  <si>
    <t>2.12.2</t>
  </si>
  <si>
    <t>System umożliwia fizyczne przesunięcia wewnątrzmagazynowe  – przesunięcia całych jednostek magazynowych oraz porcji produktu (z uwzględnieniem zbierania i rozkładania) pomiędzy lokacjami odkładczymi, realizowane jako zadania przez magazyniera,  które były zlecone przez dyspozytora.</t>
  </si>
  <si>
    <t>2.12.3</t>
  </si>
  <si>
    <t>Przesunięcia logiczne – zmiana nieidentyfikowalnych cech produktu (np. magazyn logiczny) dla całej jednostki magazynowej lub porcji produktu znajdującej się w lokacji półkowej.</t>
  </si>
  <si>
    <t>2.12.4</t>
  </si>
  <si>
    <t>Możliwość inwentaryzacji rocznej całego magazynu.</t>
  </si>
  <si>
    <t>2.12.5</t>
  </si>
  <si>
    <t>Możliwość inwentaryzacji  wyrywkowej.</t>
  </si>
  <si>
    <t>2.12.6</t>
  </si>
  <si>
    <t>Możliwość inwentaryzacji ciągłej.</t>
  </si>
  <si>
    <t>2.12.7</t>
  </si>
  <si>
    <t>Możliwość inwentaryzacji  jednostki ładunkowej inicjowanej przez pracownika magazynowego.</t>
  </si>
  <si>
    <t>2.12.8</t>
  </si>
  <si>
    <r>
      <t>Możliwość inwentaryzacji zero-count (prz</t>
    </r>
    <r>
      <rPr>
        <sz val="10"/>
        <color theme="1"/>
        <rFont val="Arial"/>
        <family val="2"/>
        <charset val="238"/>
      </rPr>
      <t>ejście przez zero) jako potwierdzenie po zakończeniu procesu kompletacji że lokacja jest pusta.</t>
    </r>
  </si>
  <si>
    <t>2.12.9</t>
  </si>
  <si>
    <t>Możliwość prowadzenia inwentaryzacji wg lokacji, strefy magazynowej, grupy towarowej, jednostki lub produktu.</t>
  </si>
  <si>
    <t>2.12.10</t>
  </si>
  <si>
    <t xml:space="preserve">Możliwość elastycznego tworzenia list inwentaryzacyjnych (wybór miejsc przez filtrowanie, z zakresu, selektywnie). </t>
  </si>
  <si>
    <t>2.12.11</t>
  </si>
  <si>
    <t>Możliwość  sumowania tego samego indeksu podczas inwentaryzacji w jednym miejscu składowania (podawanie częściowych ilości).</t>
  </si>
  <si>
    <t>2.12.12</t>
  </si>
  <si>
    <t>Możliwość rozliczania braków i nadwyżek do systemu ERP.</t>
  </si>
  <si>
    <t>2.12.13</t>
  </si>
  <si>
    <t>Możliwość nadzorowania przepływów wewnątrzmagazynowych
- analizowanie ABC pod kontem rotacji produktów i na tej podstawie alokowanie towaru.</t>
  </si>
  <si>
    <t>2.12.14</t>
  </si>
  <si>
    <t>Procesowa obsługa wózków autonomicznych.</t>
  </si>
  <si>
    <t>2.12.15</t>
  </si>
  <si>
    <t>Procesowa obsługa wózków systemowych (VNA) z uwzględnieniem punktów zdawczo / odbiorczych.</t>
  </si>
  <si>
    <t>2.12.16</t>
  </si>
  <si>
    <t>Obsługa zwrotów wewnętrznych – wycofanie z wysyłki.</t>
  </si>
  <si>
    <t>2.12.17</t>
  </si>
  <si>
    <t xml:space="preserve">Obsługa wycofania do magazynu towarów ze skompletowanych zleceń gotowych do wysyłki. </t>
  </si>
  <si>
    <t>2.12.18</t>
  </si>
  <si>
    <t>Obsługa zwrotów zewnętrznych.</t>
  </si>
  <si>
    <t>2.12.19</t>
  </si>
  <si>
    <t>Obsługa zwrotów od odbiorców.</t>
  </si>
  <si>
    <t>2.12.20</t>
  </si>
  <si>
    <t>Obsługa zwrotów do dostawców z uwzględnieniem kumulacji zwrotów na określonego dostawcę.</t>
  </si>
  <si>
    <t>2.13.</t>
  </si>
  <si>
    <t>Dodatkowe funkcjonalności.</t>
  </si>
  <si>
    <t>2.13.1</t>
  </si>
  <si>
    <t>System pozwala na wyświetlenie informacji dotyczących zarejestrowanych w systemie nr rejestracyjnych samochodów i naczep, dotyczących zaawizowanych dostaw, umożliwiających weryfikację pojazdów na wjeździe na teren gdzie zlokalizowany magazyn Zamawiającego.</t>
  </si>
  <si>
    <t>2.13.2</t>
  </si>
  <si>
    <t xml:space="preserve">Obsługa alertów (ostrzeżenia dyspozytorskie) - ma służyć do monitorowania wybranych procesów magazynowych i natychmiastowego powiadamiania dyspozytora lub kierownika odpowiedniego szczebla o wystąpieniu niepożądanej sytuacji. </t>
  </si>
  <si>
    <t>2.13.2.1</t>
  </si>
  <si>
    <t xml:space="preserve">Alerty mają być wyświetlane na ekranie komputera. </t>
  </si>
  <si>
    <t>2.13.2.2</t>
  </si>
  <si>
    <t xml:space="preserve">Alerty mają być wysyłane pod wskazany adres e-mail. </t>
  </si>
  <si>
    <t>2.13.2.3</t>
  </si>
  <si>
    <t>Istnieje możliwość rozbudowy obsługi alertów.</t>
  </si>
  <si>
    <t>2.13.3</t>
  </si>
  <si>
    <r>
      <t>Obsługa sytuacji awaryjnych - system powinien być wyposażony w funkcjonalność wspo</t>
    </r>
    <r>
      <rPr>
        <sz val="10"/>
        <color theme="1"/>
        <rFont val="Arial"/>
        <family val="2"/>
        <charset val="238"/>
      </rPr>
      <t>magającą pracowników magazynowych w sytuacjach awaryjnych jakie mogą wystąpić podczas realizacji zadań-  czyli obsługa kodów błędów  (przykładowo dla procesu kompletacji, że np. brakuje produktów w danej ilości).</t>
    </r>
  </si>
  <si>
    <t>2.13.3.1</t>
  </si>
  <si>
    <t>System posiada możliwość archiwizowania zaistniałego zdarzenia na potrzeby analizy sytuacji awaryjnych jakie występują przy obsłudze magazynu (np. lista inwentaryzacyjna jako konsekwencja kodu błędu związanego z brakiem produktu podczas procesu kompletacji).</t>
  </si>
  <si>
    <t>2.13.4</t>
  </si>
  <si>
    <t>Wysyłanie wiadomości tekstowych na terminale pojedynczym pracownikom lub grupie pracowników.</t>
  </si>
  <si>
    <t>2.13.5</t>
  </si>
  <si>
    <t>Możliwość ewidencji prac dodatkowych takich jak  np. foliowanie, sprzątanie, itp.</t>
  </si>
  <si>
    <t>2.13.6</t>
  </si>
  <si>
    <t>System powinien umożliwiać zmianę zasobów – określenie statusu pozycji ze względu na jakość ( np. zmiana cechy jakościowej jako zmiana magazynu logicznego).</t>
  </si>
  <si>
    <t>2.13.7</t>
  </si>
  <si>
    <t>System powinien umożliwiać drukowania etykiet z pozycji terminala.</t>
  </si>
  <si>
    <t>2.13.8</t>
  </si>
  <si>
    <t>System powinien umożliwiać zarządzanie realizacją zleceń na podstawie tras i harmonogramu wydań.</t>
  </si>
  <si>
    <t>Załącznik: 1.3.Sprzęt</t>
  </si>
  <si>
    <t>3.</t>
  </si>
  <si>
    <t>Platforma serwerowa.</t>
  </si>
  <si>
    <t>3.1.</t>
  </si>
  <si>
    <t>Ogólne wytyczne Zamawiającego dotyczące platformy serwerowej systemu klasy WMS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</si>
  <si>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</si>
  <si>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</si>
  <si>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3.1.2</t>
  </si>
  <si>
    <t>Dostawca dostarcza serwery wymagane do pracy systemu WMS.</t>
  </si>
  <si>
    <t>3.1.2.1</t>
  </si>
  <si>
    <t>Serwery zostaną dostarczone do lokalizacji zamawiającego pod adresem: ul. Żmigrodzka 244a/53
51-131 Wrocław (Biuro Działu Informatyki).</t>
  </si>
  <si>
    <t>3.1.3</t>
  </si>
  <si>
    <t>3.1.4</t>
  </si>
  <si>
    <t>Dostawca dostarcza oprogramowanie bazodanowe wymagane do pracy systemu WMS, na standardowych warunkach producenta tego oprogramowania.</t>
  </si>
  <si>
    <t>3.1.4.1</t>
  </si>
  <si>
    <t>Dla oprogramowania dostarczana jest licencja na okres minimum 1 roku, liczony analogicznie jak okres opisany w wymaganiu numer 1.1.9. Dostawca podaje zasady (w tym okres) licencjonowania w Ofercie.</t>
  </si>
  <si>
    <t>3.1.5</t>
  </si>
  <si>
    <t>Dostawca dostarcza oprogramowanie operacyjne dla dostarczanych serwerów, zgodnie z wymaganiami opisanymi w punkcie 3.1.3.i na standardowych warunkach producenta tego oprogramowania.</t>
  </si>
  <si>
    <t>3.1.5.1</t>
  </si>
  <si>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</si>
  <si>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</si>
  <si>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</si>
  <si>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</si>
  <si>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</si>
  <si>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t>Parametry statystyczne pomocne do szacowania wydajności serwerów:
- Procesor o minimalnym parametrze Single Thread Rating 2229;
- Pamięć RAM 128GB;
- Przestrzeń dyskowa na oprogramowanie operacyjne minimum 480GB w raid 1. Rodzaj wykorzystanych dysków SSD M2.SATA.</t>
  </si>
  <si>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</si>
  <si>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</si>
  <si>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</si>
  <si>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</si>
  <si>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</si>
  <si>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t>Pojedynczy procesor fizyczny szesnasto-rdzeniowy  o bazowym taktowaniu 2,4 GHz i 3,4 GHz w trybie turbo. Pamięć cache 24 MB, TDP 135W. Procesor ma obsługiwać technologie HT Możliwość instalacji drugiego procesora na płycie głównej.</t>
  </si>
  <si>
    <t>3.2.3</t>
  </si>
  <si>
    <t>Ilość pamięci RAM min 128GB z możliwością rozbudowy do 512GB z rozdzieleniem na fizyczne procesory.</t>
  </si>
  <si>
    <t>3.2.4</t>
  </si>
  <si>
    <t>Przestrzeń dyskowa na oprogramowanie operacyjne minimum 480GB w raid 1. Rodzaj wykorzystanych dysków SSD M2.SATA. Możliwość wymiany uszkodzonych dysków podczas pracy serwera.</t>
  </si>
  <si>
    <t>3.2.5</t>
  </si>
  <si>
    <r>
      <rPr>
        <sz val="10"/>
        <color rgb="FF000000"/>
        <rFont val="Arial"/>
        <family val="2"/>
        <charset val="238"/>
      </rPr>
      <t>Serwer wyposażony w:
- Minimum dwa porty</t>
    </r>
    <r>
      <rPr>
        <sz val="10"/>
        <color rgb="FFFF0000"/>
        <rFont val="Arial"/>
        <family val="2"/>
        <charset val="238"/>
      </rPr>
      <t xml:space="preserve"> </t>
    </r>
    <r>
      <rPr>
        <sz val="10"/>
        <color theme="1"/>
        <rFont val="Arial"/>
        <family val="2"/>
        <charset val="238"/>
      </rPr>
      <t>SPF+ o prze</t>
    </r>
    <r>
      <rPr>
        <sz val="10"/>
        <color rgb="FF000000"/>
        <rFont val="Arial"/>
        <family val="2"/>
        <charset val="238"/>
      </rPr>
      <t>pustowości 25Gb/s;
- Minimum dwa porty RJ45 o przepustowości 10GB/s.</t>
    </r>
  </si>
  <si>
    <t>3.2.6</t>
  </si>
  <si>
    <r>
      <rPr>
        <sz val="10"/>
        <rFont val="Arial"/>
        <family val="2"/>
        <charset val="238"/>
      </rPr>
      <t>Oprogramowanie bazodanowe licencjonowane na procesor, zapewniające możliwość budowy klastra niezawodnościowego z 2 serwerów min. w technologii aktywny - pasywny bez automatycznego przełączania.</t>
    </r>
  </si>
  <si>
    <t>3.2.7</t>
  </si>
  <si>
    <t>Serwer domyślnie pracujący w trybie ACTIVE powinien być objęty gwarancją producenta z czasem reakcji 4 godziny na okres 60 miesięcy. Serwer domyślnie pracujący w trybie StandBy powinien być objęty gwarancją producenta z czasem reakcji następny dzień roboczy na okres 60 miesięcy. Gwarancja na dyski powinna uwzględniać możliwość wymiany bez konieczności zwrotu uszkodzonego dysku.</t>
  </si>
  <si>
    <t>3.3.</t>
  </si>
  <si>
    <t>Pozostały sprzęt.</t>
  </si>
  <si>
    <t>3.3.1</t>
  </si>
  <si>
    <t>Dostawca dostarczy specyfikację techniczną urządzeń mobilnych (terminali) kompatybilnych z oferowanym systemem WMS.</t>
  </si>
  <si>
    <t>Załącznik: 1.4.Integracja</t>
  </si>
  <si>
    <t>4.</t>
  </si>
  <si>
    <t>Integracja systemu WMS z innymi systemami.</t>
  </si>
  <si>
    <t>4.1.</t>
  </si>
  <si>
    <t>Integracja systemu WMS z innymi systemami - wymagania ogólne.</t>
  </si>
  <si>
    <t>4.1.1</t>
  </si>
  <si>
    <t>Integracja z systemami zewnętrznymi ma się odbywać za pomocą minimum 1 z metod opisanych w punktach 4.1.1.1 - 4.1.1.4.</t>
  </si>
  <si>
    <t>4.1.1.1</t>
  </si>
  <si>
    <r>
      <t>Interfejsy  w oparciu o integrację na po</t>
    </r>
    <r>
      <rPr>
        <sz val="10"/>
        <color theme="1"/>
        <rFont val="Arial"/>
        <family val="2"/>
        <charset val="238"/>
      </rPr>
      <t>ziomie bazodanowym - poprzez bezpośrednie wpisywanie i pobieranie danych do/z tabel interfejsowych</t>
    </r>
    <r>
      <rPr>
        <sz val="10"/>
        <rFont val="Arial"/>
        <family val="2"/>
        <charset val="238"/>
      </rPr>
      <t>.</t>
    </r>
  </si>
  <si>
    <t>4.1.1.2</t>
  </si>
  <si>
    <t>Integracja z wykorzystaniem Web Service zgodnego ze standardami protokołu SOAP.</t>
  </si>
  <si>
    <t>4.1.1.3</t>
  </si>
  <si>
    <t>Integracja z wykorzystaniem plików XML i/lub JSON.</t>
  </si>
  <si>
    <t>4.1.1.4</t>
  </si>
  <si>
    <t>Integracja z wykorzystaniem Web Service zgodnego ze standardami API REST.</t>
  </si>
  <si>
    <t>4.1.1.5</t>
  </si>
  <si>
    <t>Każda z wykorzystanych wersji integracji musi być udokumentowana w takim stopniu, aby umożliwić dostawcom innych systemów  samodzielne zintegrowanie się z WMS.</t>
  </si>
  <si>
    <t>4.1.2</t>
  </si>
  <si>
    <t>4.1.3</t>
  </si>
  <si>
    <t>System daje możliwość importowania na podstawie skonfigurowanych własnoręcznie szablonów takich danych jak: awiza dostaw, zlecenia wydania oraz dane stałe produktów i kontrahentów.</t>
  </si>
  <si>
    <t>4.2.</t>
  </si>
  <si>
    <t>Integracja systemu WMS z innymi systemami - wymagania szczegółowe.</t>
  </si>
  <si>
    <t>4.2.1.</t>
  </si>
  <si>
    <t xml:space="preserve">System posiada możliwość integracji z systemami klasy ERP, zgodnie z punktem 4.1.1. </t>
  </si>
  <si>
    <t>4.2.2.</t>
  </si>
  <si>
    <t>System posiada możliwość integracji z Kurier API.</t>
  </si>
  <si>
    <t>4.2.3.</t>
  </si>
  <si>
    <t>4.2.4.</t>
  </si>
  <si>
    <t>4.2.5.</t>
  </si>
  <si>
    <t>System posiada możliwość podpięcia do narzędzi BI.</t>
  </si>
  <si>
    <t>4.2.6.</t>
  </si>
  <si>
    <t>System posiada możliwość integracji z systemami sterowania automatyką magazynową MFC / WCS.</t>
  </si>
  <si>
    <t>4.2.7.</t>
  </si>
  <si>
    <t>System posiada możliwość integracji z Kowal (NMVS).</t>
  </si>
  <si>
    <t>4.2.8.</t>
  </si>
  <si>
    <t>System powinien mieć możliwość integracji z systemem kompletacji Pick by Voice.</t>
  </si>
  <si>
    <t>4.2.9.</t>
  </si>
  <si>
    <t>System powinien mieć możliwość integracji z systemem kompletacji Pick by Light.</t>
  </si>
  <si>
    <t>4.2.10.</t>
  </si>
  <si>
    <t>System powinien mieć możliwość integracji z wagą magazynową.</t>
  </si>
  <si>
    <t>4.2.11.</t>
  </si>
  <si>
    <t>System powinien mieć możliwość integracji z wózkami autonomicznymi (AGV).</t>
  </si>
  <si>
    <t>4.2.12.</t>
  </si>
  <si>
    <t>System powinien mieć możliwość integracji z wózkami systemowymi (VNA).</t>
  </si>
  <si>
    <t>4.2.13.</t>
  </si>
  <si>
    <t>System powinien mieć możliwość integracji z wagą na wózkach paletowych (Pick by Weight).</t>
  </si>
  <si>
    <t>Załącznik: 1.5.Dostawca i implementacja</t>
  </si>
  <si>
    <t>5.</t>
  </si>
  <si>
    <t>Wymagania dotyczące personelu Dostawcy systemu WMS oraz implementacji systemu WMS.</t>
  </si>
  <si>
    <t>5.1.</t>
  </si>
  <si>
    <t>Doświadczenie i kompetencje personelu Dostawcy.</t>
  </si>
  <si>
    <t>5.1.1</t>
  </si>
  <si>
    <t>Dostawca powinien posiadać własny system - Emulator (symulator) automatyki - możliwość testowania funkcjonalności systemu bez konieczności angażowania rzeczywistych rozwiązań automatycznych ( np. sortera).</t>
  </si>
  <si>
    <t>5.1.2</t>
  </si>
  <si>
    <t>Dostawca powinien dysponować własnym systemem klasy MFC pozwalającym na integrację WMS z systemem zautomatyzowanej strefy kompletacji aptecznej.</t>
  </si>
  <si>
    <t>5.1.3</t>
  </si>
  <si>
    <t>Dostawca powinien dysponować własnym systemem klasy TMS z udokumentowanym doświadczeniem w zakresie wdrożenia tego systemu u klientów.</t>
  </si>
  <si>
    <t>5.1.4</t>
  </si>
  <si>
    <t>Dostawca powinien dysponować systemem klasy WMS  z udokumentowanym doświadczeniem w zakresie dostawy i wdrożenia oraz integacji tego systemu z systemem zautomatyzowanej strefy kompletacji aptecznej, u minimum 2 klientów.</t>
  </si>
  <si>
    <t>5.1.5</t>
  </si>
  <si>
    <t>Dostawca dysponuje personelem (minimum 1 osoba) z udokumentowanym doświadczeniem w zakresie dostawy i wdrożenia tego systemu u klienta w obszarze hurtu farmaceutycznego.</t>
  </si>
  <si>
    <t>5.1.6</t>
  </si>
  <si>
    <t>Dostawca dysponuje personelem (minimum 1 osoba) z udokumentowanym doświadczeniem w zakresie dostawy i wdrożenia tego systemu u klienta, gdzie system ten był integrowany z systemem zautomatyzowanej strefy kompletacji aptecznej.</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</si>
  <si>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</si>
  <si>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</si>
  <si>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</si>
  <si>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</si>
  <si>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</si>
  <si>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</si>
  <si>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</si>
  <si>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</si>
  <si>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</si>
  <si>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</si>
  <si>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</si>
  <si>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</si>
  <si>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</si>
  <si>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</si>
  <si>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</si>
  <si>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</si>
  <si>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</si>
  <si>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</si>
  <si>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</si>
  <si>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</si>
  <si>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</si>
  <si>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</si>
  <si>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</si>
  <si>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</si>
  <si>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</si>
  <si>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</si>
  <si>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</si>
  <si>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</si>
  <si>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</si>
  <si>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</si>
  <si>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</si>
  <si>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</si>
  <si>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</si>
  <si>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</si>
  <si>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</si>
  <si>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</si>
  <si>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</si>
  <si>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</si>
  <si>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</si>
  <si>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</si>
  <si>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</si>
  <si>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</si>
  <si>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</si>
  <si>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</si>
  <si>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</si>
  <si>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</si>
  <si>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</si>
  <si>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</si>
  <si>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</si>
  <si>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</si>
  <si>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</si>
  <si>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</si>
  <si>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</si>
  <si>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</si>
  <si>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</si>
  <si>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</si>
  <si>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</si>
  <si>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</si>
  <si>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</si>
  <si>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</si>
  <si>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</si>
  <si>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</si>
  <si>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</si>
  <si>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</si>
  <si>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</si>
  <si>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</si>
  <si>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</si>
  <si>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</si>
  <si>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</si>
  <si>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</si>
  <si>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</si>
  <si>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</si>
  <si>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</si>
  <si>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</si>
  <si>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Dostawca zapewni specyfikację parametrów ( operacyjnych , sprzętowych , innych) związanych z zachowaniem systemu podczas awarii lub zdarzenia losowego, w tym m.in.: </t>
  </si>
  <si>
    <t xml:space="preserve"> - reakcja systemu na utratę i przywrócenie zasilania;</t>
  </si>
  <si>
    <t xml:space="preserve"> - alarmy i komunikaty systemowe.</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</si>
  <si>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</si>
  <si>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</si>
  <si>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</si>
  <si>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</si>
  <si>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</si>
  <si>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</si>
  <si>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</si>
  <si>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</si>
  <si>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</si>
  <si>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</si>
  <si>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</si>
  <si>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</si>
  <si>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</si>
  <si>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</si>
  <si>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</si>
  <si>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</si>
  <si>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</si>
  <si>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</si>
  <si>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</si>
  <si>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</si>
  <si>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</si>
  <si>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</si>
  <si>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</si>
  <si>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</si>
  <si>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</si>
  <si>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</si>
  <si>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</si>
  <si>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</si>
  <si>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</si>
  <si>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</si>
  <si>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</si>
  <si>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</si>
  <si>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</si>
  <si>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</si>
  <si>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</si>
  <si>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</si>
  <si>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</si>
  <si>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</si>
  <si>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</si>
  <si>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</si>
  <si>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WMS zapewnia obsługę procesów biznesowych zgodnie z obowiązującym prawem do czasu zakończenia implementacji systemu w środowisku produkcyjnym Zamawiającego.</t>
  </si>
  <si>
    <t>Załącznik: 1.7.Gwarancja jakości</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</si>
  <si>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</si>
  <si>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</si>
  <si>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</si>
  <si>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</si>
  <si>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</si>
  <si>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</si>
  <si>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t>Dostawca zapewni gotowość serwisową w dni powszednie minimum 8 godzin w ciągu dnia w przedziale od 07:00 do 17:00.</t>
  </si>
  <si>
    <t>7.1.3</t>
  </si>
  <si>
    <t>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t>
  </si>
  <si>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</si>
  <si>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</si>
  <si>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</si>
  <si>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Czas reakcji dostawcy na Incydent krytyczny to 2 h robocze. Czas przywrócenia: 8 godzin roboczych.</t>
  </si>
  <si>
    <t>7.1.6</t>
  </si>
  <si>
    <t>Czas reakcji dostawcy na Incydent uciążliwy to 3 dni robocze. Czas przywrócenia: 5 dni roboczych.</t>
  </si>
  <si>
    <t>7.1.7</t>
  </si>
  <si>
    <t>Czas reakcji dostawcy na Incydent zwykły: 6 dni roboczych.</t>
  </si>
  <si>
    <t>7.1.8</t>
  </si>
  <si>
    <t>Dostawca zapewnia wsparcie  w procesie implementacji systemu w czasie minimum 8 godzin w ciągu dnia w Dni Robocze w przedziale od 07:00 do 17:00:</t>
  </si>
  <si>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</si>
  <si>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</si>
  <si>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</si>
  <si>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</si>
  <si>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</si>
  <si>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</si>
  <si>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</si>
  <si>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</si>
  <si>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</si>
  <si>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</si>
  <si>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</si>
  <si>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</si>
  <si>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</si>
  <si>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t>Definicje.</t>
  </si>
  <si>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</si>
  <si>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</si>
  <si>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</si>
  <si>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7.2.3</t>
  </si>
  <si>
    <t>Incydent Krytyczny – Incydent wywołujący nieprawidłowe działanie systemu, powodujące całkowity brak możliwości korzystania z systemu albo ograniczenie korzystania z system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</si>
  <si>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</si>
  <si>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</si>
  <si>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</si>
  <si>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</si>
  <si>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</si>
  <si>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</si>
  <si>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</si>
  <si>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</si>
  <si>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</si>
  <si>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</si>
  <si>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</si>
  <si>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</si>
  <si>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</si>
  <si>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</si>
  <si>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</si>
  <si>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</si>
  <si>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</si>
  <si>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</si>
  <si>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</si>
  <si>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</si>
  <si>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</si>
  <si>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</si>
  <si>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</si>
  <si>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</si>
  <si>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</si>
  <si>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</si>
  <si>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</si>
  <si>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</si>
  <si>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Załącznik: 1.8.Instrukcja wypełniania</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</si>
  <si>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</si>
  <si>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</si>
  <si>
    <r>
      <rPr>
        <sz val="10"/>
        <color rgb="FF000000"/>
        <rFont val="Arial"/>
        <family val="2"/>
        <charset val="238"/>
      </rP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</si>
  <si>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</si>
  <si>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xml:space="preserve"> - w przypadku wymagań granicznych (Warunków granicznych): "TAK" albo "NIE";</t>
  </si>
  <si>
    <t xml:space="preserve"> - w przypadku wymagań fakultatywnych (Opcji): "Nie ma" albo "Jest".</t>
  </si>
  <si>
    <t xml:space="preserve"> - wiersze opisane w kolumnie nr 3a (kolumnie D) jako "nd" stanowią definicje lub doprecyzowanie informacji zawartych w opisanych wymaganiach i nie wymagają uzupełnienia.</t>
  </si>
  <si>
    <r>
      <rPr>
        <u/>
        <sz val="10"/>
        <color rgb="FF000000"/>
        <rFont val="Arial"/>
        <family val="2"/>
        <charset val="238"/>
      </rP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</si>
  <si>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wymagań granicznych, pustej (niewypełnionej) komórki, adnotacji "Warunek graniczny" lub jakiejkolwiek innej treści różnej od "TAK" spowoduje odrzucenie Oferty jako niespełniającej wymagań minimalnych.</t>
  </si>
  <si>
    <t>2. Wypełnienie w każdym z arkuszy kolumny nr 4 (czyli E) poprzez opisanie oferowanego rozwiązania.</t>
  </si>
  <si>
    <r>
      <rPr>
        <u/>
        <sz val="10"/>
        <color rgb="FF000000"/>
        <rFont val="Arial"/>
        <family val="2"/>
        <charset val="238"/>
      </rP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</si>
  <si>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Pozostawienie w kolumnie nr 4 (czyli E), w odniesieniu do wymagań granicznych, pustej (niewypełnionej) komórki spowoduje odrzucenie oferty jako niespełniającej wymagań minimalnych.</t>
  </si>
  <si>
    <t>Opis poszczególnych wartości parametrów:</t>
  </si>
  <si>
    <t>Dla wymagań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</si>
  <si>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</si>
  <si>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</si>
  <si>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</si>
  <si>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</si>
  <si>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</si>
  <si>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</si>
  <si>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</si>
  <si>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t>Dla wymagań fakultatywnych, które mogą być spełnione albo nie</t>
    </r>
    <r>
      <rPr>
        <sz val="10"/>
        <color rgb="FF000000"/>
        <rFont val="Arial"/>
        <family val="2"/>
        <charset val="238"/>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</si>
  <si>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</si>
  <si>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</si>
  <si>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</si>
  <si>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</si>
  <si>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</si>
  <si>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</si>
  <si>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</si>
  <si>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</si>
  <si>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</si>
  <si>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</si>
  <si>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</si>
  <si>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</si>
  <si>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</si>
  <si>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</si>
  <si>
    <t>Możliwość wykorzystania bezpiecznego protokołu autentykacji (logowania się) użytkownika. Jeżeli system zapewnia możliwość integracji z Active Directory (rozwiązanie wykorzystywane przez Zamawiającego), to logowanie SSO jest zalecane. W przypadku braku integracji z AD wymagany jest niezależny bezpieczny mechanizm autoryzacji.</t>
  </si>
  <si>
    <t xml:space="preserve">Aplikacja na Terminal (dla pracowników magazynowych) w technologiach natywnych dla OS (Android - rozwiązanie wykorzystywane przez Zamawiającego ), nie jako aplikacja webowa. </t>
  </si>
  <si>
    <t>Aplikacja dla operatora w wersji Desktop powinna działać na stacjach roboczych z systemem operacyjnym Microsoft Windows w wersji 11 lub nowszej (rozwiązanie wykorzystywane przez Zamawiającego).</t>
  </si>
  <si>
    <t>System daje możliwość eksportowania danych z Raportów do pliku (export danych do MS Excel- rozwiązanie wykorzystywane przez Zamawiającego).</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</si>
  <si>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(rozwiązanie wykorzystywane przez Zamawiającego);
- należy przyjąć serwery bazodanowe jako fizyczne i serwery aplikacji/WWW jako zwirtualizowane.</t>
  </si>
  <si>
    <t>System daje możliwość budowania własnych interfejsów, według własnych szablonów do eksportowania danych do pliku (export danych do MS Excel - rozwiązanie wykorzystywane przez Zamawiającego).</t>
  </si>
  <si>
    <t>System posiada możliwość integracji  z systemami zewnętrznych firm kurierskich dedykowanych do obsługi dystrybucji farmaceutycznej: np. POLTRAF, Pharmalink ( rozwiązanie wykorzystywane przez Zamawiającego). Powinna być możliwość dołączania kolejnych systemów firm kurierskich.</t>
  </si>
  <si>
    <t>System posiada możliwość integracji z platformami e-commerce - min. Idosell ( rozwiązanie wykorzystywane przez Zamawiającego).</t>
  </si>
  <si>
    <t>Incydent - oznacza nieprawidłowość działania Systemu, w szczególności sytuację, w której nie jest możliwe używanie Systemu w sposób zgodny z jego przeznaczeniem oraz działanie Systemu w sposób niezgodny z Dokumentacją. Incydent dzieli się na Incydent Krytyczny, Incydent Uciążliwy i Incydent Zwykły.</t>
  </si>
  <si>
    <t>7.2.18</t>
  </si>
  <si>
    <t>7.2.19</t>
  </si>
  <si>
    <t>7.2.20</t>
  </si>
  <si>
    <t>7.2.21</t>
  </si>
  <si>
    <t>Usterka – rodzaj Incydentu którego  przyczyna nie  tkwi  w Oprogramowaniu.</t>
  </si>
  <si>
    <t>Wada Systemu  - rodzaj Incydentu, którego  przyczyna tkwi  w Oprogramowaniu. Wada dzieli się na Wadę Krytyczną, Wadę Uciążliwą i Wadę Zwykłą.</t>
  </si>
  <si>
    <t>7.2.22</t>
  </si>
  <si>
    <t>Wadę Zwykła- Wada inna niż Wada Krytyczna lub Wada Uciążliwa, powodująca utratę lub zmniejszenie funkcjonalności systemu bądź działanie niezgodne z jego przeznaczeniem, Umową, Dokumentacją dostarczoną przez Dostawcę, dla której istnieje możliwość zastosowania Obejścia ( przy czym zaproponowane Obejście musi zostać zaakceptowane przez Zamawiającego).</t>
  </si>
  <si>
    <t>Wada Uciążliwa – Wada inna niż Wada Krytyczna, powodująca utratę lub zmniejszenie funkcjonalności systemu lub działanie niezgodne z jego przeznaczeniem, Umową, Dokumentacją dostarczoną przez Dostawcę, dla której istnieje możliwość zastosowania Obejścia ( przy czym zaproponowane Obejście musi zostać zaakceptowane przez Zamawiającego).</t>
  </si>
  <si>
    <t>Wada Krytyczna - wywołująca nieprawidłowe działanie systemu, powodujące całkowity brak możliwości korzystania z systemu albo ograniczenie korzystania z system uniemożliwiające spełnianie jego podstawowych funkcji.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</si>
</sst>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sz val="8"/>
      <name val="Arial"/>
      <family val="2"/>
      <charset val="238"/>
    </font>
    <font>
      <b/>
      <sz val="10"/>
      <color theme="4" tint="-0.499984740745262"/>
      <name val="Arial"/>
      <family val="2"/>
      <charset val="238"/>
    </font>
    <font>
      <b/>
      <sz val="11"/>
      <color indexed="56"/>
      <name val="Czcionka tekstu podstawowego"/>
      <charset val="238"/>
    </font>
    <font>
      <sz val="10"/>
      <color rgb="FF000000"/>
      <name val="Arial"/>
      <family val="2"/>
      <charset val="238"/>
    </font>
    <font>
      <b/>
      <sz val="10"/>
      <color rgb="FF000000"/>
      <name val="Arial"/>
      <family val="2"/>
      <charset val="238"/>
    </font>
    <font>
      <b/>
      <sz val="11"/>
      <color rgb="FF000000"/>
      <name val="Calibri"/>
      <family val="2"/>
      <charset val="238"/>
    </font>
    <font>
      <sz val="10"/>
      <color theme="1" tint="4.9989318521683403E-2"/>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
      <sz val="10"/>
      <color rgb="FF000000"/>
      <name val="Arial"/>
    </font>
  </fonts>
  <fills count="13">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indexed="22"/>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8" tint="0.59999389629810485"/>
        <bgColor indexed="64"/>
      </patternFill>
    </fill>
    <fill>
      <patternFill patternType="solid">
        <fgColor rgb="FFC0C0C0"/>
        <bgColor rgb="FFCCCCFF"/>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8"/>
      </left>
      <right/>
      <top style="thin">
        <color indexed="8"/>
      </top>
      <bottom/>
      <diagonal/>
    </border>
    <border>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top style="thin">
        <color rgb="FF000000"/>
      </top>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256">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8" fillId="2" borderId="3" xfId="1" applyFont="1" applyFill="1" applyBorder="1" applyAlignment="1">
      <alignment horizontal="center" vertical="center" wrapText="1"/>
    </xf>
    <xf numFmtId="0" fontId="8" fillId="0" borderId="3" xfId="1" applyFont="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6" fillId="7" borderId="1" xfId="1" applyFont="1" applyFill="1" applyBorder="1" applyAlignment="1">
      <alignment horizontal="center" vertical="center" wrapText="1"/>
    </xf>
    <xf numFmtId="0" fontId="6" fillId="7" borderId="1" xfId="1" applyFont="1" applyFill="1" applyBorder="1" applyAlignment="1">
      <alignment horizontal="left" vertical="center" wrapText="1"/>
    </xf>
    <xf numFmtId="0" fontId="0" fillId="0" borderId="0" xfId="1" applyFont="1" applyAlignment="1">
      <alignment horizontal="left" vertical="center" wrapText="1"/>
    </xf>
    <xf numFmtId="0" fontId="3" fillId="0" borderId="1" xfId="1" applyFont="1" applyBorder="1" applyAlignment="1">
      <alignment horizontal="right" vertical="center"/>
    </xf>
    <xf numFmtId="0" fontId="4" fillId="0" borderId="0" xfId="1" applyFont="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11" fillId="0" borderId="0" xfId="0" applyFont="1"/>
    <xf numFmtId="0" fontId="11" fillId="4" borderId="0" xfId="0" applyFont="1" applyFill="1"/>
    <xf numFmtId="0" fontId="5" fillId="0" borderId="8" xfId="1" applyFont="1" applyBorder="1" applyAlignment="1">
      <alignment horizontal="center" vertical="center" wrapText="1"/>
    </xf>
    <xf numFmtId="0" fontId="5" fillId="0" borderId="6" xfId="1" applyFont="1" applyBorder="1" applyAlignment="1">
      <alignment horizontal="center"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11" fillId="0" borderId="3" xfId="0" applyFont="1" applyBorder="1" applyAlignment="1">
      <alignment vertical="center" wrapText="1"/>
    </xf>
    <xf numFmtId="49" fontId="0" fillId="4" borderId="17" xfId="0" applyNumberFormat="1" applyFill="1" applyBorder="1" applyAlignment="1">
      <alignment horizontal="left" vertical="center" wrapText="1"/>
    </xf>
    <xf numFmtId="0" fontId="8" fillId="4" borderId="17" xfId="0" applyFont="1" applyFill="1" applyBorder="1" applyAlignment="1">
      <alignment horizontal="center"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6" fillId="0" borderId="3" xfId="1" applyFont="1" applyBorder="1" applyAlignment="1">
      <alignment horizontal="left"/>
    </xf>
    <xf numFmtId="0" fontId="11" fillId="0" borderId="3" xfId="1" applyFont="1" applyBorder="1" applyAlignment="1">
      <alignment horizontal="left"/>
    </xf>
    <xf numFmtId="0" fontId="17" fillId="0" borderId="0" xfId="1" applyFont="1" applyAlignment="1">
      <alignment horizontal="left"/>
    </xf>
    <xf numFmtId="0" fontId="0" fillId="0" borderId="0" xfId="1" applyFont="1"/>
    <xf numFmtId="0" fontId="0" fillId="0" borderId="0" xfId="1" applyFont="1" applyAlignment="1">
      <alignment horizontal="center" vertical="center"/>
    </xf>
    <xf numFmtId="0" fontId="6" fillId="0" borderId="0" xfId="1" applyFont="1" applyAlignment="1">
      <alignment horizontal="center" vertical="center"/>
    </xf>
    <xf numFmtId="0" fontId="6" fillId="0" borderId="0" xfId="1" applyFont="1"/>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alignment horizontal="center" vertical="top"/>
    </xf>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11" fillId="5" borderId="3" xfId="2" applyFont="1" applyFill="1" applyBorder="1" applyAlignment="1">
      <alignment horizontal="left" vertical="center" wrapText="1"/>
    </xf>
    <xf numFmtId="0" fontId="0" fillId="0" borderId="0" xfId="0" quotePrefix="1" applyAlignment="1">
      <alignment horizontal="left"/>
    </xf>
    <xf numFmtId="0" fontId="0" fillId="0" borderId="3" xfId="0" quotePrefix="1" applyBorder="1" applyAlignment="1">
      <alignment horizontal="left"/>
    </xf>
    <xf numFmtId="0" fontId="5" fillId="0" borderId="10" xfId="1" applyFont="1" applyBorder="1" applyAlignment="1">
      <alignment horizontal="right" vertical="center" wrapText="1"/>
    </xf>
    <xf numFmtId="0" fontId="6" fillId="0" borderId="10" xfId="1" applyFont="1" applyBorder="1" applyAlignment="1">
      <alignment horizontal="right" vertical="center" wrapText="1"/>
    </xf>
    <xf numFmtId="0" fontId="4" fillId="0" borderId="10" xfId="1" applyFont="1" applyBorder="1" applyAlignment="1">
      <alignment horizontal="right" vertical="center" wrapText="1"/>
    </xf>
    <xf numFmtId="0" fontId="3" fillId="0" borderId="10" xfId="1" applyFont="1" applyBorder="1" applyAlignment="1">
      <alignment horizontal="right" vertical="center" wrapText="1"/>
    </xf>
    <xf numFmtId="0" fontId="5" fillId="0" borderId="3" xfId="1" applyFont="1" applyBorder="1" applyAlignment="1">
      <alignment horizontal="right" vertical="center"/>
    </xf>
    <xf numFmtId="0" fontId="6" fillId="0" borderId="3" xfId="1" applyFont="1" applyBorder="1" applyAlignment="1">
      <alignment horizontal="right" vertical="center"/>
    </xf>
    <xf numFmtId="0" fontId="4" fillId="0" borderId="3" xfId="1" applyFont="1" applyBorder="1" applyAlignment="1">
      <alignment horizontal="right" vertical="center"/>
    </xf>
    <xf numFmtId="0" fontId="3" fillId="0" borderId="3" xfId="1" applyFont="1" applyBorder="1" applyAlignment="1">
      <alignment horizontal="right" vertical="center"/>
    </xf>
    <xf numFmtId="0" fontId="11" fillId="0" borderId="19" xfId="0" applyFont="1" applyBorder="1" applyAlignment="1">
      <alignment vertical="center" wrapText="1"/>
    </xf>
    <xf numFmtId="0" fontId="11" fillId="0" borderId="5" xfId="0" applyFont="1" applyBorder="1" applyAlignment="1">
      <alignment vertical="center" wrapText="1"/>
    </xf>
    <xf numFmtId="0" fontId="11" fillId="0" borderId="20" xfId="0" applyFont="1" applyBorder="1" applyAlignment="1">
      <alignment vertical="center" wrapText="1"/>
    </xf>
    <xf numFmtId="49" fontId="8" fillId="3" borderId="3" xfId="1" applyNumberFormat="1" applyFont="1" applyFill="1" applyBorder="1" applyAlignment="1">
      <alignment horizontal="left" vertical="center" wrapText="1"/>
    </xf>
    <xf numFmtId="49" fontId="5" fillId="0" borderId="3"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7" borderId="1" xfId="1" applyNumberFormat="1" applyFont="1" applyFill="1" applyBorder="1" applyAlignment="1">
      <alignment horizontal="center" vertical="center"/>
    </xf>
    <xf numFmtId="49" fontId="6" fillId="0" borderId="3" xfId="5" applyNumberFormat="1" applyFont="1" applyBorder="1" applyAlignment="1">
      <alignment horizontal="center" vertical="center"/>
    </xf>
    <xf numFmtId="0" fontId="11" fillId="9" borderId="3" xfId="0" applyFont="1" applyFill="1" applyBorder="1" applyAlignment="1">
      <alignment wrapText="1"/>
    </xf>
    <xf numFmtId="0" fontId="11" fillId="2" borderId="0" xfId="1" applyFont="1" applyFill="1"/>
    <xf numFmtId="0" fontId="12" fillId="6" borderId="3" xfId="1" applyFont="1" applyFill="1" applyBorder="1" applyAlignment="1">
      <alignment horizontal="left"/>
    </xf>
    <xf numFmtId="0" fontId="5" fillId="6" borderId="3" xfId="1" applyFont="1" applyFill="1" applyBorder="1" applyAlignment="1">
      <alignment horizontal="left"/>
    </xf>
    <xf numFmtId="0" fontId="6" fillId="6" borderId="10" xfId="1" applyFont="1" applyFill="1" applyBorder="1" applyAlignment="1">
      <alignment horizontal="left" vertical="center" wrapText="1"/>
    </xf>
    <xf numFmtId="0" fontId="6" fillId="6" borderId="9" xfId="1" applyFont="1" applyFill="1" applyBorder="1" applyAlignment="1">
      <alignment horizontal="center" vertical="center" wrapText="1"/>
    </xf>
    <xf numFmtId="0" fontId="8" fillId="6" borderId="7" xfId="1" applyFont="1" applyFill="1" applyBorder="1" applyAlignment="1">
      <alignment horizontal="center" vertical="center" wrapText="1"/>
    </xf>
    <xf numFmtId="49" fontId="6" fillId="6" borderId="3" xfId="1" applyNumberFormat="1" applyFont="1" applyFill="1" applyBorder="1" applyAlignment="1">
      <alignment horizontal="center" vertical="center"/>
    </xf>
    <xf numFmtId="0" fontId="6" fillId="6" borderId="13" xfId="0" applyFont="1" applyFill="1" applyBorder="1" applyAlignment="1">
      <alignment horizontal="left" vertical="center" wrapText="1"/>
    </xf>
    <xf numFmtId="0" fontId="8" fillId="6" borderId="13" xfId="0" applyFont="1" applyFill="1" applyBorder="1" applyAlignment="1">
      <alignment horizontal="center" vertical="center" wrapText="1"/>
    </xf>
    <xf numFmtId="49" fontId="6" fillId="6" borderId="12" xfId="0" applyNumberFormat="1" applyFont="1" applyFill="1" applyBorder="1" applyAlignment="1">
      <alignment horizontal="left" vertical="center" wrapText="1"/>
    </xf>
    <xf numFmtId="0" fontId="8" fillId="6" borderId="3" xfId="0" applyFont="1" applyFill="1" applyBorder="1" applyAlignment="1">
      <alignment horizontal="center" vertical="center" wrapText="1"/>
    </xf>
    <xf numFmtId="0" fontId="6" fillId="6" borderId="17" xfId="0" applyFont="1" applyFill="1" applyBorder="1" applyAlignment="1">
      <alignment horizontal="left" vertical="center" wrapText="1"/>
    </xf>
    <xf numFmtId="49" fontId="6" fillId="6" borderId="1" xfId="1" applyNumberFormat="1" applyFont="1" applyFill="1" applyBorder="1" applyAlignment="1">
      <alignment horizontal="center" vertical="center"/>
    </xf>
    <xf numFmtId="49" fontId="6" fillId="6" borderId="15" xfId="5" applyNumberFormat="1" applyFont="1" applyFill="1" applyBorder="1" applyAlignment="1">
      <alignment horizontal="center" vertical="center"/>
    </xf>
    <xf numFmtId="49" fontId="2" fillId="0" borderId="0" xfId="1" applyNumberFormat="1" applyFont="1" applyAlignment="1">
      <alignment horizontal="center" vertical="center"/>
    </xf>
    <xf numFmtId="49" fontId="13" fillId="0" borderId="0" xfId="5" applyNumberFormat="1" applyAlignment="1">
      <alignment horizontal="center" vertical="center"/>
    </xf>
    <xf numFmtId="49" fontId="0" fillId="10" borderId="0" xfId="0" applyNumberFormat="1" applyFill="1" applyAlignment="1">
      <alignment horizontal="center" vertical="center"/>
    </xf>
    <xf numFmtId="49" fontId="6" fillId="0" borderId="1" xfId="1" applyNumberFormat="1" applyFont="1" applyBorder="1" applyAlignment="1">
      <alignment horizontal="center" vertical="center"/>
    </xf>
    <xf numFmtId="49" fontId="6" fillId="6"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6" borderId="4" xfId="1" applyNumberFormat="1" applyFont="1" applyFill="1" applyBorder="1" applyAlignment="1">
      <alignment horizontal="center" vertical="center"/>
    </xf>
    <xf numFmtId="49" fontId="12" fillId="6" borderId="3" xfId="1" applyNumberFormat="1" applyFont="1" applyFill="1" applyBorder="1" applyAlignment="1">
      <alignment horizontal="center" vertical="center"/>
    </xf>
    <xf numFmtId="49" fontId="12" fillId="6" borderId="3" xfId="0" applyNumberFormat="1" applyFont="1" applyFill="1" applyBorder="1" applyAlignment="1">
      <alignment horizontal="center" vertical="center"/>
    </xf>
    <xf numFmtId="49" fontId="2" fillId="0" borderId="1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0" fillId="0" borderId="0" xfId="0" applyNumberFormat="1" applyAlignment="1">
      <alignment horizontal="center" vertical="center"/>
    </xf>
    <xf numFmtId="49" fontId="6" fillId="4" borderId="3" xfId="1"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8" fillId="0" borderId="0" xfId="0" applyNumberFormat="1" applyFont="1" applyAlignment="1">
      <alignment horizontal="center" vertical="center"/>
    </xf>
    <xf numFmtId="49" fontId="6" fillId="6" borderId="14" xfId="5" applyNumberFormat="1" applyFont="1" applyFill="1" applyBorder="1" applyAlignment="1">
      <alignment horizontal="center" vertical="center"/>
    </xf>
    <xf numFmtId="0" fontId="0" fillId="0" borderId="3" xfId="0" applyBorder="1" applyAlignment="1">
      <alignment horizontal="left"/>
    </xf>
    <xf numFmtId="0" fontId="4" fillId="4" borderId="19" xfId="1" applyFont="1" applyFill="1" applyBorder="1" applyAlignment="1">
      <alignment horizontal="right" vertical="center" wrapText="1"/>
    </xf>
    <xf numFmtId="0" fontId="4" fillId="4" borderId="19" xfId="1" applyFont="1" applyFill="1" applyBorder="1" applyAlignment="1">
      <alignment horizontal="right" vertical="center"/>
    </xf>
    <xf numFmtId="49" fontId="8" fillId="3" borderId="5" xfId="1" applyNumberFormat="1" applyFont="1" applyFill="1" applyBorder="1" applyAlignment="1">
      <alignment horizontal="center" vertical="center"/>
    </xf>
    <xf numFmtId="49" fontId="8" fillId="3" borderId="19"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49" fontId="8" fillId="8" borderId="4" xfId="0" applyNumberFormat="1" applyFont="1" applyFill="1" applyBorder="1" applyAlignment="1">
      <alignment horizontal="left" vertical="center" wrapText="1"/>
    </xf>
    <xf numFmtId="49" fontId="8" fillId="8" borderId="5" xfId="0" applyNumberFormat="1" applyFont="1" applyFill="1" applyBorder="1" applyAlignment="1">
      <alignment horizontal="left" vertical="center" wrapText="1"/>
    </xf>
    <xf numFmtId="49" fontId="8" fillId="8" borderId="16" xfId="0" applyNumberFormat="1" applyFont="1" applyFill="1" applyBorder="1" applyAlignment="1">
      <alignment horizontal="left" vertical="center" wrapText="1"/>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8" fillId="8" borderId="19" xfId="0"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49" fontId="2" fillId="0" borderId="0" xfId="0" applyNumberFormat="1" applyFont="1" applyAlignment="1">
      <alignment horizontal="center" vertical="center"/>
    </xf>
    <xf numFmtId="49" fontId="8" fillId="8" borderId="0" xfId="0" applyNumberFormat="1" applyFont="1" applyFill="1" applyAlignment="1">
      <alignment horizontal="left" vertical="center" wrapText="1"/>
    </xf>
    <xf numFmtId="0" fontId="8" fillId="2" borderId="0" xfId="1" applyFont="1" applyFill="1" applyAlignment="1">
      <alignment horizontal="center" vertical="center" wrapText="1"/>
    </xf>
    <xf numFmtId="0" fontId="8" fillId="2" borderId="21" xfId="1" applyFont="1" applyFill="1" applyBorder="1" applyAlignment="1">
      <alignment horizontal="center" vertical="center" wrapText="1"/>
    </xf>
    <xf numFmtId="49" fontId="8" fillId="8" borderId="12" xfId="0" applyNumberFormat="1" applyFont="1" applyFill="1" applyBorder="1" applyAlignment="1">
      <alignment horizontal="left" vertical="center" wrapText="1"/>
    </xf>
    <xf numFmtId="49" fontId="2" fillId="0" borderId="19" xfId="1" applyNumberFormat="1" applyFont="1" applyBorder="1" applyAlignment="1">
      <alignment horizontal="center" vertical="center"/>
    </xf>
    <xf numFmtId="49" fontId="6" fillId="6" borderId="5" xfId="0" applyNumberFormat="1" applyFont="1" applyFill="1" applyBorder="1" applyAlignment="1">
      <alignment horizontal="center" vertical="center"/>
    </xf>
    <xf numFmtId="0" fontId="18" fillId="0" borderId="19" xfId="1" applyFont="1" applyBorder="1" applyAlignment="1">
      <alignment horizontal="left" vertical="center" wrapText="1"/>
    </xf>
    <xf numFmtId="49" fontId="0" fillId="8" borderId="3" xfId="0" applyNumberFormat="1" applyFill="1" applyBorder="1" applyAlignment="1">
      <alignment horizontal="left" vertical="center" wrapText="1"/>
    </xf>
    <xf numFmtId="49" fontId="18" fillId="8" borderId="3" xfId="0" applyNumberFormat="1" applyFont="1" applyFill="1" applyBorder="1" applyAlignment="1">
      <alignment horizontal="left" vertical="center" wrapText="1"/>
    </xf>
    <xf numFmtId="49" fontId="11" fillId="8" borderId="3" xfId="0" applyNumberFormat="1" applyFont="1" applyFill="1" applyBorder="1" applyAlignment="1">
      <alignment horizontal="left" vertical="center" wrapText="1"/>
    </xf>
    <xf numFmtId="49" fontId="11" fillId="0" borderId="11" xfId="0" applyNumberFormat="1" applyFont="1" applyBorder="1" applyAlignment="1">
      <alignment horizontal="center" vertical="center"/>
    </xf>
    <xf numFmtId="0" fontId="8" fillId="4" borderId="3" xfId="5" applyFont="1" applyFill="1" applyBorder="1" applyAlignment="1">
      <alignment vertical="center" wrapText="1"/>
    </xf>
    <xf numFmtId="49" fontId="11" fillId="4" borderId="3" xfId="0" applyNumberFormat="1"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4" borderId="3" xfId="5" applyNumberFormat="1" applyFont="1" applyFill="1" applyBorder="1" applyAlignment="1">
      <alignment horizontal="center" vertical="center"/>
    </xf>
    <xf numFmtId="49" fontId="19" fillId="6" borderId="17" xfId="0" applyNumberFormat="1" applyFont="1" applyFill="1" applyBorder="1" applyAlignment="1">
      <alignment horizontal="left" vertical="center" wrapText="1"/>
    </xf>
    <xf numFmtId="49" fontId="8" fillId="8" borderId="18" xfId="0" applyNumberFormat="1" applyFont="1" applyFill="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0" fontId="2" fillId="11" borderId="0" xfId="1" applyFont="1" applyFill="1" applyAlignment="1">
      <alignment horizontal="center" vertical="center" wrapText="1"/>
    </xf>
    <xf numFmtId="0" fontId="0" fillId="9" borderId="4" xfId="0" applyFill="1" applyBorder="1" applyAlignment="1">
      <alignment wrapText="1"/>
    </xf>
    <xf numFmtId="49" fontId="21" fillId="8" borderId="3" xfId="0" applyNumberFormat="1" applyFont="1" applyFill="1" applyBorder="1" applyAlignment="1">
      <alignment horizontal="left" vertical="center" wrapText="1"/>
    </xf>
    <xf numFmtId="0" fontId="6" fillId="0" borderId="26" xfId="1" applyFont="1" applyBorder="1" applyAlignment="1">
      <alignment horizontal="center" vertical="center"/>
    </xf>
    <xf numFmtId="0" fontId="6" fillId="6" borderId="14" xfId="0" applyFont="1" applyFill="1" applyBorder="1" applyAlignment="1">
      <alignment horizontal="left" vertical="center" wrapText="1"/>
    </xf>
    <xf numFmtId="0" fontId="0" fillId="0" borderId="21" xfId="0" applyBorder="1" applyAlignment="1">
      <alignment horizontal="left" vertical="center" wrapText="1"/>
    </xf>
    <xf numFmtId="0" fontId="0" fillId="9" borderId="22" xfId="0" applyFill="1" applyBorder="1" applyAlignment="1">
      <alignment horizontal="center" vertical="center" wrapText="1"/>
    </xf>
    <xf numFmtId="0" fontId="24" fillId="0" borderId="0" xfId="0" applyFont="1" applyAlignment="1">
      <alignment horizontal="left" vertical="center" wrapText="1"/>
    </xf>
    <xf numFmtId="49" fontId="6" fillId="6" borderId="3" xfId="5" applyNumberFormat="1" applyFont="1" applyFill="1" applyBorder="1" applyAlignment="1">
      <alignment horizontal="center" vertical="center"/>
    </xf>
    <xf numFmtId="49" fontId="18" fillId="0" borderId="11" xfId="0" applyNumberFormat="1" applyFont="1" applyBorder="1" applyAlignment="1">
      <alignment horizontal="center" vertical="center"/>
    </xf>
    <xf numFmtId="0" fontId="0" fillId="10" borderId="19" xfId="0" applyFill="1" applyBorder="1" applyAlignment="1">
      <alignment wrapText="1"/>
    </xf>
    <xf numFmtId="0" fontId="0" fillId="10" borderId="19" xfId="0" applyFill="1" applyBorder="1" applyAlignment="1">
      <alignment vertical="center" wrapText="1"/>
    </xf>
    <xf numFmtId="0" fontId="5" fillId="0" borderId="0" xfId="1" applyFont="1" applyAlignment="1">
      <alignment horizontal="left" vertical="center"/>
    </xf>
    <xf numFmtId="0" fontId="18" fillId="0" borderId="0" xfId="0" applyFont="1"/>
    <xf numFmtId="0" fontId="18" fillId="0" borderId="0" xfId="0" applyFont="1" applyAlignment="1">
      <alignment wrapText="1"/>
    </xf>
    <xf numFmtId="0" fontId="18" fillId="0" borderId="27" xfId="0" applyFont="1" applyBorder="1" applyAlignment="1">
      <alignment horizontal="center" vertical="center" wrapText="1"/>
    </xf>
    <xf numFmtId="49" fontId="6" fillId="6" borderId="3" xfId="0" applyNumberFormat="1" applyFont="1" applyFill="1" applyBorder="1" applyAlignment="1">
      <alignment horizontal="left" vertical="center" wrapText="1"/>
    </xf>
    <xf numFmtId="49" fontId="11" fillId="8" borderId="19" xfId="0" applyNumberFormat="1" applyFont="1" applyFill="1" applyBorder="1" applyAlignment="1">
      <alignment horizontal="left" vertical="center" wrapText="1"/>
    </xf>
    <xf numFmtId="0" fontId="11" fillId="0" borderId="3" xfId="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14" xfId="1" applyFont="1" applyBorder="1" applyAlignment="1">
      <alignment horizontal="center" vertical="center" wrapText="1"/>
    </xf>
    <xf numFmtId="0" fontId="19" fillId="12" borderId="25" xfId="0" applyFont="1" applyFill="1" applyBorder="1" applyAlignment="1">
      <alignment horizontal="left" vertical="center"/>
    </xf>
    <xf numFmtId="0" fontId="0" fillId="0" borderId="3" xfId="1" applyFont="1" applyBorder="1" applyAlignment="1">
      <alignment horizontal="center" vertical="center" wrapText="1"/>
    </xf>
    <xf numFmtId="49" fontId="26" fillId="8" borderId="3" xfId="0" applyNumberFormat="1" applyFont="1" applyFill="1" applyBorder="1" applyAlignment="1">
      <alignment horizontal="left" vertical="center" wrapText="1"/>
    </xf>
    <xf numFmtId="49" fontId="2" fillId="0" borderId="21" xfId="0" applyNumberFormat="1" applyFont="1" applyBorder="1" applyAlignment="1">
      <alignment horizontal="center" vertical="center"/>
    </xf>
    <xf numFmtId="49" fontId="8" fillId="8" borderId="31" xfId="0" applyNumberFormat="1" applyFont="1" applyFill="1" applyBorder="1" applyAlignment="1">
      <alignment horizontal="left" vertical="center" wrapText="1"/>
    </xf>
    <xf numFmtId="49" fontId="5" fillId="11" borderId="0" xfId="1" applyNumberFormat="1" applyFont="1" applyFill="1" applyAlignment="1">
      <alignment horizontal="left" vertical="center"/>
    </xf>
    <xf numFmtId="0" fontId="12" fillId="6" borderId="3" xfId="1" applyFont="1" applyFill="1" applyBorder="1" applyAlignment="1">
      <alignment horizontal="left" wrapText="1"/>
    </xf>
    <xf numFmtId="0" fontId="6" fillId="6" borderId="3" xfId="1" applyFont="1" applyFill="1" applyBorder="1" applyAlignment="1">
      <alignment horizontal="left" wrapText="1"/>
    </xf>
    <xf numFmtId="0" fontId="6" fillId="6" borderId="4" xfId="1" applyFont="1" applyFill="1" applyBorder="1" applyAlignment="1">
      <alignment horizontal="left" wrapText="1"/>
    </xf>
    <xf numFmtId="0" fontId="6" fillId="6" borderId="3" xfId="2" applyFont="1" applyFill="1" applyBorder="1" applyAlignment="1">
      <alignment horizontal="left" wrapText="1"/>
    </xf>
    <xf numFmtId="0" fontId="6" fillId="6" borderId="3"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6" fillId="6" borderId="14" xfId="1" applyFont="1" applyFill="1" applyBorder="1" applyAlignment="1">
      <alignment horizontal="left" wrapText="1"/>
    </xf>
    <xf numFmtId="0" fontId="6" fillId="6" borderId="13" xfId="1" applyFont="1" applyFill="1" applyBorder="1" applyAlignment="1">
      <alignment horizontal="left" wrapText="1"/>
    </xf>
    <xf numFmtId="49" fontId="2" fillId="0" borderId="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0" xfId="1" applyFont="1" applyBorder="1" applyAlignment="1">
      <alignment horizontal="center" vertical="center" wrapText="1"/>
    </xf>
    <xf numFmtId="49" fontId="2" fillId="0" borderId="11"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4" xfId="1" applyFont="1" applyBorder="1" applyAlignment="1">
      <alignment horizontal="center" vertical="center" wrapText="1"/>
    </xf>
    <xf numFmtId="0" fontId="6" fillId="6" borderId="15" xfId="5" applyFont="1" applyFill="1" applyBorder="1" applyAlignment="1">
      <alignment horizontal="left" vertical="center" wrapText="1"/>
    </xf>
    <xf numFmtId="0" fontId="6" fillId="6" borderId="23" xfId="5" applyFont="1" applyFill="1" applyBorder="1" applyAlignment="1">
      <alignment horizontal="left" vertical="center" wrapText="1"/>
    </xf>
    <xf numFmtId="0" fontId="6" fillId="6" borderId="3" xfId="5"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18" fillId="0" borderId="3" xfId="0" applyFont="1" applyBorder="1" applyAlignment="1">
      <alignment horizontal="left" vertical="center" wrapText="1"/>
    </xf>
    <xf numFmtId="0" fontId="19" fillId="0" borderId="0" xfId="0" applyFont="1"/>
    <xf numFmtId="0" fontId="19" fillId="12" borderId="3" xfId="0" applyFont="1" applyFill="1" applyBorder="1" applyAlignment="1">
      <alignment horizontal="left" vertical="center"/>
    </xf>
    <xf numFmtId="0" fontId="24" fillId="0" borderId="0" xfId="0" applyFont="1" applyAlignment="1">
      <alignment horizontal="left" vertical="center" wrapText="1"/>
    </xf>
    <xf numFmtId="0" fontId="6" fillId="0" borderId="0" xfId="1" applyFont="1" applyAlignment="1">
      <alignment horizontal="left"/>
    </xf>
    <xf numFmtId="0" fontId="18" fillId="0" borderId="0" xfId="1" applyFont="1" applyAlignment="1">
      <alignment horizontal="left"/>
    </xf>
    <xf numFmtId="0" fontId="0" fillId="0" borderId="0" xfId="1" applyFont="1" applyAlignment="1">
      <alignment horizontal="left"/>
    </xf>
    <xf numFmtId="0" fontId="0" fillId="0" borderId="0" xfId="1" applyFont="1" applyAlignment="1">
      <alignment horizontal="left" vertical="center" wrapText="1"/>
    </xf>
    <xf numFmtId="0" fontId="16" fillId="0" borderId="14" xfId="1" applyFont="1" applyBorder="1" applyAlignment="1">
      <alignment horizontal="left"/>
    </xf>
    <xf numFmtId="0" fontId="16" fillId="0" borderId="13" xfId="1" applyFont="1" applyBorder="1" applyAlignment="1">
      <alignment horizontal="left"/>
    </xf>
    <xf numFmtId="0" fontId="16" fillId="0" borderId="12"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2" fillId="0" borderId="12" xfId="1" applyFont="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xf numFmtId="0" fontId="5" fillId="6" borderId="12" xfId="1" applyFont="1" applyFill="1" applyBorder="1" applyAlignment="1">
      <alignment horizontal="left"/>
    </xf>
    <xf numFmtId="0" fontId="10" fillId="0" borderId="0" xfId="1" applyFont="1" applyAlignment="1">
      <alignment horizontal="left" vertical="center" wrapText="1"/>
    </xf>
    <xf numFmtId="0" fontId="0" fillId="0" borderId="0" xfId="1" applyFont="1" applyAlignment="1">
      <alignment horizontal="left" wrapText="1"/>
    </xf>
    <xf numFmtId="0" fontId="18" fillId="0" borderId="0" xfId="1" applyFont="1" applyAlignment="1">
      <alignment horizontal="left" vertical="center" wrapText="1"/>
    </xf>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tabColor theme="3"/>
    <pageSetUpPr fitToPage="1"/>
  </sheetPr>
  <dimension ref="A1:XEX73"/>
  <sheetViews>
    <sheetView zoomScaleNormal="100" workbookViewId="0">
      <pane xSplit="3" ySplit="3" topLeftCell="D4" activePane="bottomRight" state="frozen"/>
      <selection pane="topRight" activeCell="F1" sqref="F1"/>
      <selection pane="bottomLeft" activeCell="A4" sqref="A4"/>
      <selection pane="bottomRight" activeCell="H43" sqref="H43"/>
    </sheetView>
  </sheetViews>
  <sheetFormatPr defaultColWidth="10" defaultRowHeight="12.75" customHeight="1"/>
  <cols>
    <col min="1" max="1" width="10.44140625" style="123" customWidth="1"/>
    <col min="2" max="2" width="90.44140625" style="3" customWidth="1"/>
    <col min="3" max="3" width="14.5546875" style="2" customWidth="1"/>
    <col min="4" max="16384" width="10" style="1"/>
  </cols>
  <sheetData>
    <row r="1" spans="1:3" ht="12.6" customHeight="1">
      <c r="A1" s="207" t="s">
        <v>0</v>
      </c>
      <c r="B1" s="207"/>
      <c r="C1" s="180"/>
    </row>
    <row r="2" spans="1:3" s="22" customFormat="1" ht="68.400000000000006" customHeight="1">
      <c r="A2" s="106" t="s">
        <v>1</v>
      </c>
      <c r="B2" s="26" t="s">
        <v>2</v>
      </c>
      <c r="C2" s="25" t="s">
        <v>3</v>
      </c>
    </row>
    <row r="3" spans="1:3" s="22" customFormat="1" ht="13.2">
      <c r="A3" s="126">
        <v>1</v>
      </c>
      <c r="B3" s="23">
        <v>2</v>
      </c>
      <c r="C3" s="23">
        <v>3</v>
      </c>
    </row>
    <row r="4" spans="1:3" ht="26.4">
      <c r="A4" s="121">
        <v>1</v>
      </c>
      <c r="B4" s="112" t="s">
        <v>4</v>
      </c>
      <c r="C4" s="113"/>
    </row>
    <row r="5" spans="1:3" ht="13.2">
      <c r="A5" s="127" t="s">
        <v>5</v>
      </c>
      <c r="B5" s="112" t="s">
        <v>6</v>
      </c>
      <c r="C5" s="114"/>
    </row>
    <row r="6" spans="1:3" s="19" customFormat="1" ht="42" customHeight="1">
      <c r="A6" s="128" t="s">
        <v>7</v>
      </c>
      <c r="B6" s="69" t="s">
        <v>8</v>
      </c>
      <c r="C6" s="198" t="s">
        <v>9</v>
      </c>
    </row>
    <row r="7" spans="1:3" s="19" customFormat="1" ht="26.4">
      <c r="A7" s="128" t="s">
        <v>10</v>
      </c>
      <c r="B7" s="69" t="s">
        <v>11</v>
      </c>
      <c r="C7" s="199" t="s">
        <v>12</v>
      </c>
    </row>
    <row r="8" spans="1:3" s="19" customFormat="1" ht="26.4">
      <c r="A8" s="128" t="s">
        <v>13</v>
      </c>
      <c r="B8" s="69" t="s">
        <v>14</v>
      </c>
      <c r="C8" s="198" t="s">
        <v>9</v>
      </c>
    </row>
    <row r="9" spans="1:3" s="19" customFormat="1" ht="13.2">
      <c r="A9" s="128" t="s">
        <v>15</v>
      </c>
      <c r="B9" s="69" t="s">
        <v>16</v>
      </c>
      <c r="C9" s="199" t="s">
        <v>12</v>
      </c>
    </row>
    <row r="10" spans="1:3" s="19" customFormat="1" ht="13.2">
      <c r="A10" s="128" t="s">
        <v>17</v>
      </c>
      <c r="B10" s="69" t="s">
        <v>18</v>
      </c>
      <c r="C10" s="199" t="s">
        <v>12</v>
      </c>
    </row>
    <row r="11" spans="1:3" s="19" customFormat="1" ht="13.2">
      <c r="A11" s="128" t="s">
        <v>19</v>
      </c>
      <c r="B11" s="69" t="s">
        <v>20</v>
      </c>
      <c r="C11" s="199" t="s">
        <v>12</v>
      </c>
    </row>
    <row r="12" spans="1:3" s="19" customFormat="1" ht="26.4">
      <c r="A12" s="128" t="s">
        <v>21</v>
      </c>
      <c r="B12" s="69" t="s">
        <v>22</v>
      </c>
      <c r="C12" s="198" t="s">
        <v>9</v>
      </c>
    </row>
    <row r="13" spans="1:3" s="19" customFormat="1" ht="26.4">
      <c r="A13" s="128" t="s">
        <v>23</v>
      </c>
      <c r="B13" s="69" t="s">
        <v>24</v>
      </c>
      <c r="C13" s="198" t="s">
        <v>9</v>
      </c>
    </row>
    <row r="14" spans="1:3" s="20" customFormat="1" ht="26.4">
      <c r="A14" s="129" t="s">
        <v>25</v>
      </c>
      <c r="B14" s="88" t="s">
        <v>26</v>
      </c>
      <c r="C14" s="198" t="s">
        <v>9</v>
      </c>
    </row>
    <row r="15" spans="1:3" s="20" customFormat="1" ht="13.2">
      <c r="A15" s="129" t="s">
        <v>27</v>
      </c>
      <c r="B15" s="88" t="s">
        <v>28</v>
      </c>
      <c r="C15" s="199" t="s">
        <v>12</v>
      </c>
    </row>
    <row r="16" spans="1:3" s="19" customFormat="1" ht="39.6">
      <c r="A16" s="128" t="s">
        <v>29</v>
      </c>
      <c r="B16" s="18" t="s">
        <v>30</v>
      </c>
      <c r="C16" s="199" t="s">
        <v>12</v>
      </c>
    </row>
    <row r="17" spans="1:3" s="19" customFormat="1" ht="13.2">
      <c r="A17" s="128" t="s">
        <v>31</v>
      </c>
      <c r="B17" s="18" t="s">
        <v>32</v>
      </c>
      <c r="C17" s="199" t="s">
        <v>12</v>
      </c>
    </row>
    <row r="18" spans="1:3" s="20" customFormat="1" ht="39.6">
      <c r="A18" s="128" t="s">
        <v>33</v>
      </c>
      <c r="B18" s="87" t="s">
        <v>34</v>
      </c>
      <c r="C18" s="198" t="s">
        <v>9</v>
      </c>
    </row>
    <row r="19" spans="1:3" s="20" customFormat="1" ht="30.75" customHeight="1">
      <c r="A19" s="128" t="s">
        <v>35</v>
      </c>
      <c r="B19" s="87" t="s">
        <v>36</v>
      </c>
      <c r="C19" s="198" t="s">
        <v>9</v>
      </c>
    </row>
    <row r="20" spans="1:3" s="20" customFormat="1" ht="26.4">
      <c r="A20" s="128" t="s">
        <v>37</v>
      </c>
      <c r="B20" s="87" t="s">
        <v>38</v>
      </c>
      <c r="C20" s="198" t="s">
        <v>9</v>
      </c>
    </row>
    <row r="21" spans="1:3" s="109" customFormat="1" ht="26.4">
      <c r="A21" s="128" t="s">
        <v>39</v>
      </c>
      <c r="B21" s="108" t="s">
        <v>40</v>
      </c>
      <c r="C21" s="198" t="s">
        <v>9</v>
      </c>
    </row>
    <row r="22" spans="1:3" s="109" customFormat="1" ht="13.2">
      <c r="A22" s="128" t="s">
        <v>41</v>
      </c>
      <c r="B22" s="181" t="s">
        <v>42</v>
      </c>
      <c r="C22" s="199" t="s">
        <v>12</v>
      </c>
    </row>
    <row r="23" spans="1:3" s="109" customFormat="1" ht="13.2">
      <c r="A23" s="128" t="s">
        <v>43</v>
      </c>
      <c r="B23" s="181" t="s">
        <v>44</v>
      </c>
      <c r="C23" s="199" t="s">
        <v>12</v>
      </c>
    </row>
    <row r="24" spans="1:3" s="20" customFormat="1" ht="13.2">
      <c r="A24" s="128" t="s">
        <v>45</v>
      </c>
      <c r="B24" s="88" t="s">
        <v>46</v>
      </c>
      <c r="C24" s="199" t="s">
        <v>12</v>
      </c>
    </row>
    <row r="25" spans="1:3" s="20" customFormat="1" ht="26.4">
      <c r="A25" s="128" t="s">
        <v>47</v>
      </c>
      <c r="B25" s="88" t="s">
        <v>48</v>
      </c>
      <c r="C25" s="199" t="s">
        <v>12</v>
      </c>
    </row>
    <row r="26" spans="1:3" s="20" customFormat="1" ht="13.2">
      <c r="A26" s="128" t="s">
        <v>49</v>
      </c>
      <c r="B26" s="88" t="s">
        <v>50</v>
      </c>
      <c r="C26" s="199" t="s">
        <v>12</v>
      </c>
    </row>
    <row r="27" spans="1:3" s="19" customFormat="1" ht="13.2">
      <c r="A27" s="115" t="s">
        <v>51</v>
      </c>
      <c r="B27" s="209" t="s">
        <v>52</v>
      </c>
      <c r="C27" s="209"/>
    </row>
    <row r="28" spans="1:3" s="19" customFormat="1" ht="52.8">
      <c r="A28" s="128" t="s">
        <v>53</v>
      </c>
      <c r="B28" s="88" t="s">
        <v>809</v>
      </c>
      <c r="C28" s="198" t="s">
        <v>9</v>
      </c>
    </row>
    <row r="29" spans="1:3" s="19" customFormat="1" ht="26.4">
      <c r="A29" s="128" t="s">
        <v>54</v>
      </c>
      <c r="B29" s="88" t="s">
        <v>55</v>
      </c>
      <c r="C29" s="198" t="s">
        <v>9</v>
      </c>
    </row>
    <row r="30" spans="1:3" s="19" customFormat="1" ht="26.4">
      <c r="A30" s="128" t="s">
        <v>56</v>
      </c>
      <c r="B30" s="88" t="s">
        <v>57</v>
      </c>
      <c r="C30" s="198" t="s">
        <v>9</v>
      </c>
    </row>
    <row r="31" spans="1:3" s="19" customFormat="1" ht="26.4">
      <c r="A31" s="128" t="s">
        <v>58</v>
      </c>
      <c r="B31" s="69" t="s">
        <v>59</v>
      </c>
      <c r="C31" s="198" t="s">
        <v>9</v>
      </c>
    </row>
    <row r="32" spans="1:3" s="19" customFormat="1" ht="26.4">
      <c r="A32" s="128" t="s">
        <v>60</v>
      </c>
      <c r="B32" s="69" t="s">
        <v>61</v>
      </c>
      <c r="C32" s="198" t="s">
        <v>9</v>
      </c>
    </row>
    <row r="33" spans="1:3" s="19" customFormat="1" ht="52.8">
      <c r="A33" s="128" t="s">
        <v>62</v>
      </c>
      <c r="B33" s="69" t="s">
        <v>63</v>
      </c>
      <c r="C33" s="198" t="s">
        <v>9</v>
      </c>
    </row>
    <row r="34" spans="1:3" s="19" customFormat="1" ht="26.4">
      <c r="A34" s="128" t="s">
        <v>64</v>
      </c>
      <c r="B34" s="69" t="s">
        <v>65</v>
      </c>
      <c r="C34" s="198" t="s">
        <v>9</v>
      </c>
    </row>
    <row r="35" spans="1:3" s="19" customFormat="1" ht="39.6">
      <c r="A35" s="147" t="s">
        <v>66</v>
      </c>
      <c r="B35" s="101" t="s">
        <v>67</v>
      </c>
      <c r="C35" s="199" t="s">
        <v>12</v>
      </c>
    </row>
    <row r="36" spans="1:3" s="19" customFormat="1" ht="35.25" customHeight="1">
      <c r="A36" s="148" t="s">
        <v>68</v>
      </c>
      <c r="B36" s="100" t="s">
        <v>69</v>
      </c>
      <c r="C36" s="199" t="s">
        <v>12</v>
      </c>
    </row>
    <row r="37" spans="1:3" s="19" customFormat="1" ht="26.4">
      <c r="A37" s="149" t="s">
        <v>70</v>
      </c>
      <c r="B37" s="102" t="s">
        <v>71</v>
      </c>
      <c r="C37" s="198" t="s">
        <v>9</v>
      </c>
    </row>
    <row r="38" spans="1:3" s="19" customFormat="1" ht="26.4">
      <c r="A38" s="149" t="s">
        <v>72</v>
      </c>
      <c r="B38" s="100" t="s">
        <v>73</v>
      </c>
      <c r="C38" s="198" t="s">
        <v>9</v>
      </c>
    </row>
    <row r="39" spans="1:3" s="19" customFormat="1" ht="13.2">
      <c r="A39" s="130" t="s">
        <v>74</v>
      </c>
      <c r="B39" s="210" t="s">
        <v>75</v>
      </c>
      <c r="C39" s="209"/>
    </row>
    <row r="40" spans="1:3" s="19" customFormat="1" ht="26.4">
      <c r="A40" s="128" t="s">
        <v>76</v>
      </c>
      <c r="B40" s="18" t="s">
        <v>77</v>
      </c>
      <c r="C40" s="198" t="s">
        <v>9</v>
      </c>
    </row>
    <row r="41" spans="1:3" s="19" customFormat="1" ht="26.4">
      <c r="A41" s="128" t="s">
        <v>78</v>
      </c>
      <c r="B41" s="88" t="s">
        <v>79</v>
      </c>
      <c r="C41" s="198" t="s">
        <v>9</v>
      </c>
    </row>
    <row r="42" spans="1:3" s="19" customFormat="1" ht="26.4">
      <c r="A42" s="128" t="s">
        <v>80</v>
      </c>
      <c r="B42" s="88" t="s">
        <v>81</v>
      </c>
      <c r="C42" s="198" t="s">
        <v>9</v>
      </c>
    </row>
    <row r="43" spans="1:3" s="19" customFormat="1" ht="26.4">
      <c r="A43" s="128" t="s">
        <v>82</v>
      </c>
      <c r="B43" s="88" t="s">
        <v>83</v>
      </c>
      <c r="C43" s="198" t="s">
        <v>9</v>
      </c>
    </row>
    <row r="44" spans="1:3" s="19" customFormat="1" ht="13.2">
      <c r="A44" s="115" t="s">
        <v>84</v>
      </c>
      <c r="B44" s="209" t="s">
        <v>85</v>
      </c>
      <c r="C44" s="209"/>
    </row>
    <row r="45" spans="1:3" s="19" customFormat="1" ht="13.2">
      <c r="A45" s="128" t="s">
        <v>86</v>
      </c>
      <c r="B45" s="21" t="s">
        <v>87</v>
      </c>
      <c r="C45" s="199" t="s">
        <v>12</v>
      </c>
    </row>
    <row r="46" spans="1:3" s="19" customFormat="1" ht="26.4">
      <c r="A46" s="128" t="s">
        <v>88</v>
      </c>
      <c r="B46" s="87" t="s">
        <v>89</v>
      </c>
      <c r="C46" s="198" t="s">
        <v>9</v>
      </c>
    </row>
    <row r="47" spans="1:3" s="19" customFormat="1" ht="26.4">
      <c r="A47" s="128" t="s">
        <v>90</v>
      </c>
      <c r="B47" s="21" t="s">
        <v>91</v>
      </c>
      <c r="C47" s="199" t="s">
        <v>12</v>
      </c>
    </row>
    <row r="48" spans="1:3" s="19" customFormat="1" ht="39.6">
      <c r="A48" s="128" t="s">
        <v>92</v>
      </c>
      <c r="B48" s="21" t="s">
        <v>93</v>
      </c>
      <c r="C48" s="199" t="s">
        <v>12</v>
      </c>
    </row>
    <row r="49" spans="1:3" s="19" customFormat="1" ht="26.4">
      <c r="A49" s="128" t="s">
        <v>94</v>
      </c>
      <c r="B49" s="103" t="s">
        <v>810</v>
      </c>
      <c r="C49" s="198" t="s">
        <v>9</v>
      </c>
    </row>
    <row r="50" spans="1:3" s="19" customFormat="1" ht="26.4">
      <c r="A50" s="128" t="s">
        <v>95</v>
      </c>
      <c r="B50" s="21" t="s">
        <v>811</v>
      </c>
      <c r="C50" s="198" t="s">
        <v>9</v>
      </c>
    </row>
    <row r="51" spans="1:3" s="19" customFormat="1" ht="13.2">
      <c r="A51" s="115" t="s">
        <v>96</v>
      </c>
      <c r="B51" s="211" t="s">
        <v>97</v>
      </c>
      <c r="C51" s="211"/>
    </row>
    <row r="52" spans="1:3" s="19" customFormat="1" ht="26.4">
      <c r="A52" s="128" t="s">
        <v>98</v>
      </c>
      <c r="B52" s="21" t="s">
        <v>99</v>
      </c>
      <c r="C52" s="199" t="s">
        <v>12</v>
      </c>
    </row>
    <row r="53" spans="1:3" s="19" customFormat="1" ht="26.4">
      <c r="A53" s="128" t="s">
        <v>100</v>
      </c>
      <c r="B53" s="21" t="s">
        <v>101</v>
      </c>
      <c r="C53" s="199" t="s">
        <v>12</v>
      </c>
    </row>
    <row r="54" spans="1:3" s="19" customFormat="1" ht="47.25" customHeight="1">
      <c r="A54" s="128" t="s">
        <v>102</v>
      </c>
      <c r="B54" s="21" t="s">
        <v>103</v>
      </c>
      <c r="C54" s="198" t="s">
        <v>9</v>
      </c>
    </row>
    <row r="55" spans="1:3" s="19" customFormat="1" ht="26.4">
      <c r="A55" s="128" t="s">
        <v>104</v>
      </c>
      <c r="B55" s="21" t="s">
        <v>105</v>
      </c>
      <c r="C55" s="199" t="s">
        <v>12</v>
      </c>
    </row>
    <row r="56" spans="1:3" s="19" customFormat="1" ht="26.4">
      <c r="A56" s="128" t="s">
        <v>106</v>
      </c>
      <c r="B56" s="87" t="s">
        <v>107</v>
      </c>
      <c r="C56" s="199" t="s">
        <v>12</v>
      </c>
    </row>
    <row r="57" spans="1:3" s="19" customFormat="1" ht="26.4">
      <c r="A57" s="128" t="s">
        <v>108</v>
      </c>
      <c r="B57" s="87" t="s">
        <v>812</v>
      </c>
      <c r="C57" s="199" t="s">
        <v>12</v>
      </c>
    </row>
    <row r="58" spans="1:3" s="19" customFormat="1" ht="13.2">
      <c r="A58" s="128" t="s">
        <v>109</v>
      </c>
      <c r="B58" s="87" t="s">
        <v>110</v>
      </c>
      <c r="C58" s="199" t="s">
        <v>12</v>
      </c>
    </row>
    <row r="59" spans="1:3" s="19" customFormat="1" ht="26.4">
      <c r="A59" s="128" t="s">
        <v>111</v>
      </c>
      <c r="B59" s="87" t="s">
        <v>112</v>
      </c>
      <c r="C59" s="199" t="s">
        <v>12</v>
      </c>
    </row>
    <row r="60" spans="1:3" s="19" customFormat="1" ht="39.6">
      <c r="A60" s="128" t="s">
        <v>113</v>
      </c>
      <c r="B60" s="89" t="s">
        <v>114</v>
      </c>
      <c r="C60" s="198" t="s">
        <v>9</v>
      </c>
    </row>
    <row r="61" spans="1:3" s="19" customFormat="1" ht="13.2">
      <c r="A61" s="115" t="s">
        <v>115</v>
      </c>
      <c r="B61" s="211" t="s">
        <v>116</v>
      </c>
      <c r="C61" s="211"/>
    </row>
    <row r="62" spans="1:3" s="19" customFormat="1" ht="39.6">
      <c r="A62" s="128" t="s">
        <v>117</v>
      </c>
      <c r="B62" s="87" t="s">
        <v>118</v>
      </c>
      <c r="C62" s="199" t="s">
        <v>12</v>
      </c>
    </row>
    <row r="63" spans="1:3" s="19" customFormat="1" ht="39.6">
      <c r="A63" s="128" t="s">
        <v>119</v>
      </c>
      <c r="B63" s="87" t="s">
        <v>120</v>
      </c>
      <c r="C63" s="199" t="s">
        <v>12</v>
      </c>
    </row>
    <row r="64" spans="1:3" s="19" customFormat="1" ht="79.2">
      <c r="A64" s="128" t="s">
        <v>121</v>
      </c>
      <c r="B64" s="69" t="s">
        <v>122</v>
      </c>
      <c r="C64" s="198" t="s">
        <v>9</v>
      </c>
    </row>
    <row r="65" spans="1:16378" s="19" customFormat="1" ht="13.2">
      <c r="A65" s="131" t="s">
        <v>123</v>
      </c>
      <c r="B65" s="208" t="s">
        <v>124</v>
      </c>
      <c r="C65" s="208"/>
    </row>
    <row r="66" spans="1:16378" s="19" customFormat="1" ht="50.25" customHeight="1">
      <c r="A66" s="129" t="s">
        <v>125</v>
      </c>
      <c r="B66" s="87" t="s">
        <v>126</v>
      </c>
      <c r="C66" s="198" t="s">
        <v>9</v>
      </c>
    </row>
    <row r="67" spans="1:16378" ht="13.8">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row>
    <row r="68" spans="1:16378" s="4" customFormat="1" ht="13.8" hidden="1">
      <c r="A68" s="123"/>
      <c r="B68" s="16" t="s">
        <v>127</v>
      </c>
      <c r="C68" s="15">
        <f>COUNTIF(C6:C66,"Warunek graniczny")</f>
        <v>29</v>
      </c>
    </row>
    <row r="69" spans="1:16378" s="4" customFormat="1" ht="13.8" hidden="1">
      <c r="A69" s="123"/>
      <c r="B69" s="14" t="s">
        <v>128</v>
      </c>
      <c r="C69" s="13">
        <f>COUNTIF(C6:C66,"NIE")</f>
        <v>0</v>
      </c>
    </row>
    <row r="70" spans="1:16378" s="4" customFormat="1" ht="13.8" hidden="1">
      <c r="A70" s="123"/>
      <c r="B70" s="12" t="s">
        <v>129</v>
      </c>
      <c r="C70" s="11">
        <f>COUNTIF(C6:C66,"Opcja")+COUNTIF(C6:C66,"Jest")+COUNTIF(C6:C66,"Nie ma")</f>
        <v>26</v>
      </c>
    </row>
    <row r="71" spans="1:16378" s="4" customFormat="1" ht="13.8" hidden="1">
      <c r="A71" s="123"/>
      <c r="B71" s="10" t="s">
        <v>130</v>
      </c>
      <c r="C71" s="9">
        <f>COUNTIF(C6:C66,"Opcja")</f>
        <v>26</v>
      </c>
    </row>
    <row r="72" spans="1:16378" s="4" customFormat="1" ht="13.8" hidden="1">
      <c r="A72" s="123"/>
      <c r="B72" s="8" t="s">
        <v>131</v>
      </c>
      <c r="C72" s="7">
        <f>COUNTIF(C6:C66,"Jest")</f>
        <v>0</v>
      </c>
    </row>
    <row r="73" spans="1:16378" s="4" customFormat="1" ht="13.8" hidden="1">
      <c r="A73" s="123"/>
      <c r="B73" s="6" t="s">
        <v>132</v>
      </c>
      <c r="C73" s="5">
        <f>COUNTIF(C6:C66,"Nie ma")</f>
        <v>0</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row>
  </sheetData>
  <sheetProtection algorithmName="SHA-512" hashValue="pojXlDKnbCMVwxRPr64eRgRW+8rdZYlhImNeOysThSl6BnU2vfy1CfEQpn6GeEMEdt3cX8UIkrdtpfRD5M8oZA==" saltValue="sqyr8M7WRBinUpM2iJKCHQ==" spinCount="100000" sheet="1" objects="1" scenarios="1" formatCells="0" formatColumns="0"/>
  <mergeCells count="7">
    <mergeCell ref="A1:B1"/>
    <mergeCell ref="B65:C65"/>
    <mergeCell ref="B27:C27"/>
    <mergeCell ref="B39:C39"/>
    <mergeCell ref="B44:C44"/>
    <mergeCell ref="B51:C51"/>
    <mergeCell ref="B61:C61"/>
  </mergeCells>
  <phoneticPr fontId="15" type="noConversion"/>
  <dataValidations xWindow="1121" yWindow="471" count="2">
    <dataValidation type="list" allowBlank="1" showInputMessage="1" showErrorMessage="1" errorTitle="Nieprawidłowa wartość" error="Dla warunku granicznego możesz jedynie podać wartość z listy wyboru: NIE albo TAK" sqref="C6 C8 C12:C14 C18:C21 C28:C34 C37:C38 C40:C43 C46 C49:C50 C54 C60 C64 C66" xr:uid="{8319D474-7CBE-4996-BE1A-DE17CD1D7B57}">
      <formula1>"Warunek graniczny,TAK,NIE"</formula1>
    </dataValidation>
    <dataValidation type="list" allowBlank="1" showInputMessage="1" showErrorMessage="1" errorTitle="Błędna wartość" error="Możesz podać jedynie wartości z listy wyboru, tj. Nie ma, Będzie, Jest." sqref="C7 C9:C11 C15:C17 C22:C26 C35:C36 C45 C47:C48 C52:C53 C55:C59 C62:C63" xr:uid="{38146645-BF38-409B-B61D-2FF87E63A809}">
      <formula1>"Opcja,Nie ma,Jest"</formula1>
    </dataValidation>
  </dataValidations>
  <pageMargins left="0.31527777777777777" right="0.15763888888888888" top="0.74791666666666667" bottom="0.35416666666666669" header="0.51180555555555551" footer="0.51180555555555551"/>
  <pageSetup paperSize="9" scale="4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A45D-9985-4D9D-A666-81414059F9F7}">
  <sheetPr>
    <tabColor theme="3"/>
    <pageSetUpPr fitToPage="1"/>
  </sheetPr>
  <dimension ref="A1:C183"/>
  <sheetViews>
    <sheetView showGridLines="0" workbookViewId="0">
      <pane xSplit="3" ySplit="3" topLeftCell="D118" activePane="bottomRight" state="frozen"/>
      <selection pane="topRight" activeCell="F1" sqref="F1"/>
      <selection pane="bottomLeft" activeCell="A4" sqref="A4"/>
      <selection pane="bottomRight" activeCell="D1" sqref="D1:F1048576"/>
    </sheetView>
  </sheetViews>
  <sheetFormatPr defaultColWidth="10" defaultRowHeight="12.75" customHeight="1"/>
  <cols>
    <col min="1" max="1" width="10.44140625" style="123" customWidth="1"/>
    <col min="2" max="2" width="90.44140625" style="3" customWidth="1"/>
    <col min="3" max="3" width="14.5546875" style="2" customWidth="1"/>
    <col min="4" max="16384" width="10" style="1"/>
  </cols>
  <sheetData>
    <row r="1" spans="1:3" ht="12.75" customHeight="1">
      <c r="A1" s="207" t="s">
        <v>133</v>
      </c>
      <c r="B1" s="207"/>
      <c r="C1" s="180"/>
    </row>
    <row r="2" spans="1:3" s="22" customFormat="1" ht="68.400000000000006" customHeight="1">
      <c r="A2" s="106" t="s">
        <v>1</v>
      </c>
      <c r="B2" s="26" t="s">
        <v>2</v>
      </c>
      <c r="C2" s="25" t="s">
        <v>3</v>
      </c>
    </row>
    <row r="3" spans="1:3" s="22" customFormat="1" ht="13.2">
      <c r="A3" s="104">
        <v>1</v>
      </c>
      <c r="B3" s="37">
        <v>2</v>
      </c>
      <c r="C3" s="36">
        <v>3</v>
      </c>
    </row>
    <row r="4" spans="1:3" s="19" customFormat="1" ht="13.2">
      <c r="A4" s="132" t="s">
        <v>134</v>
      </c>
      <c r="B4" s="213" t="s">
        <v>135</v>
      </c>
      <c r="C4" s="214"/>
    </row>
    <row r="5" spans="1:3" s="35" customFormat="1" ht="13.2">
      <c r="A5" s="132" t="s">
        <v>136</v>
      </c>
      <c r="B5" s="213" t="s">
        <v>137</v>
      </c>
      <c r="C5" s="214"/>
    </row>
    <row r="6" spans="1:3" s="34" customFormat="1" ht="26.4">
      <c r="A6" s="133" t="s">
        <v>138</v>
      </c>
      <c r="B6" s="52" t="s">
        <v>139</v>
      </c>
      <c r="C6" s="200" t="s">
        <v>9</v>
      </c>
    </row>
    <row r="7" spans="1:3" s="34" customFormat="1" ht="39.6">
      <c r="A7" s="133" t="s">
        <v>140</v>
      </c>
      <c r="B7" s="52" t="s">
        <v>141</v>
      </c>
      <c r="C7" s="200" t="s">
        <v>9</v>
      </c>
    </row>
    <row r="8" spans="1:3" s="34" customFormat="1" ht="26.4">
      <c r="A8" s="133" t="s">
        <v>142</v>
      </c>
      <c r="B8" s="52" t="s">
        <v>143</v>
      </c>
      <c r="C8" s="200" t="s">
        <v>12</v>
      </c>
    </row>
    <row r="9" spans="1:3" s="34" customFormat="1" ht="26.4">
      <c r="A9" s="133" t="s">
        <v>144</v>
      </c>
      <c r="B9" s="52" t="s">
        <v>145</v>
      </c>
      <c r="C9" s="200" t="s">
        <v>9</v>
      </c>
    </row>
    <row r="10" spans="1:3" s="34" customFormat="1" ht="26.4">
      <c r="A10" s="133" t="s">
        <v>146</v>
      </c>
      <c r="B10" s="52" t="s">
        <v>147</v>
      </c>
      <c r="C10" s="200" t="s">
        <v>9</v>
      </c>
    </row>
    <row r="11" spans="1:3" s="34" customFormat="1" ht="26.4">
      <c r="A11" s="133" t="s">
        <v>148</v>
      </c>
      <c r="B11" s="52" t="s">
        <v>149</v>
      </c>
      <c r="C11" s="200" t="s">
        <v>12</v>
      </c>
    </row>
    <row r="12" spans="1:3" s="34" customFormat="1" ht="39.6">
      <c r="A12" s="133" t="s">
        <v>150</v>
      </c>
      <c r="B12" s="52" t="s">
        <v>151</v>
      </c>
      <c r="C12" s="200" t="s">
        <v>9</v>
      </c>
    </row>
    <row r="13" spans="1:3" s="34" customFormat="1" ht="26.4">
      <c r="A13" s="133" t="s">
        <v>152</v>
      </c>
      <c r="B13" s="167" t="s">
        <v>153</v>
      </c>
      <c r="C13" s="200" t="s">
        <v>12</v>
      </c>
    </row>
    <row r="14" spans="1:3" s="34" customFormat="1" ht="26.4">
      <c r="A14" s="133" t="s">
        <v>154</v>
      </c>
      <c r="B14" s="167" t="s">
        <v>155</v>
      </c>
      <c r="C14" s="200" t="s">
        <v>9</v>
      </c>
    </row>
    <row r="15" spans="1:3" s="34" customFormat="1" ht="26.4">
      <c r="A15" s="133" t="s">
        <v>156</v>
      </c>
      <c r="B15" s="167" t="s">
        <v>157</v>
      </c>
      <c r="C15" s="200" t="s">
        <v>12</v>
      </c>
    </row>
    <row r="16" spans="1:3" s="34" customFormat="1" ht="33" customHeight="1">
      <c r="A16" s="133" t="s">
        <v>158</v>
      </c>
      <c r="B16" s="167" t="s">
        <v>159</v>
      </c>
      <c r="C16" s="200" t="s">
        <v>12</v>
      </c>
    </row>
    <row r="17" spans="1:3" s="34" customFormat="1" ht="63" customHeight="1">
      <c r="A17" s="133" t="s">
        <v>160</v>
      </c>
      <c r="B17" s="52" t="s">
        <v>161</v>
      </c>
      <c r="C17" s="200" t="s">
        <v>9</v>
      </c>
    </row>
    <row r="18" spans="1:3" s="34" customFormat="1" ht="63" customHeight="1">
      <c r="A18" s="133" t="s">
        <v>162</v>
      </c>
      <c r="B18" s="167" t="s">
        <v>163</v>
      </c>
      <c r="C18" s="200" t="s">
        <v>9</v>
      </c>
    </row>
    <row r="19" spans="1:3" s="34" customFormat="1" ht="26.4">
      <c r="A19" s="133" t="s">
        <v>164</v>
      </c>
      <c r="B19" s="167" t="s">
        <v>165</v>
      </c>
      <c r="C19" s="200" t="s">
        <v>9</v>
      </c>
    </row>
    <row r="20" spans="1:3" s="34" customFormat="1" ht="26.4">
      <c r="A20" s="133" t="s">
        <v>166</v>
      </c>
      <c r="B20" s="167" t="s">
        <v>167</v>
      </c>
      <c r="C20" s="200" t="s">
        <v>9</v>
      </c>
    </row>
    <row r="21" spans="1:3" s="34" customFormat="1" ht="26.4">
      <c r="A21" s="133" t="s">
        <v>168</v>
      </c>
      <c r="B21" s="167" t="s">
        <v>169</v>
      </c>
      <c r="C21" s="200" t="s">
        <v>9</v>
      </c>
    </row>
    <row r="22" spans="1:3" s="34" customFormat="1" ht="26.4">
      <c r="A22" s="133" t="s">
        <v>170</v>
      </c>
      <c r="B22" s="167" t="s">
        <v>171</v>
      </c>
      <c r="C22" s="200" t="s">
        <v>9</v>
      </c>
    </row>
    <row r="23" spans="1:3" s="34" customFormat="1" ht="26.4">
      <c r="A23" s="133" t="s">
        <v>172</v>
      </c>
      <c r="B23" s="167" t="s">
        <v>173</v>
      </c>
      <c r="C23" s="200" t="s">
        <v>9</v>
      </c>
    </row>
    <row r="24" spans="1:3" s="34" customFormat="1" ht="13.2">
      <c r="A24" s="132" t="s">
        <v>174</v>
      </c>
      <c r="B24" s="215" t="s">
        <v>175</v>
      </c>
      <c r="C24" s="215"/>
    </row>
    <row r="25" spans="1:3" s="34" customFormat="1" ht="26.4">
      <c r="A25" s="133" t="s">
        <v>176</v>
      </c>
      <c r="B25" s="52" t="s">
        <v>177</v>
      </c>
      <c r="C25" s="200" t="s">
        <v>9</v>
      </c>
    </row>
    <row r="26" spans="1:3" s="34" customFormat="1" ht="26.4">
      <c r="A26" s="133" t="s">
        <v>178</v>
      </c>
      <c r="B26" s="52" t="s">
        <v>179</v>
      </c>
      <c r="C26" s="200" t="s">
        <v>12</v>
      </c>
    </row>
    <row r="27" spans="1:3" s="34" customFormat="1" ht="26.4">
      <c r="A27" s="133" t="s">
        <v>180</v>
      </c>
      <c r="B27" s="52" t="s">
        <v>181</v>
      </c>
      <c r="C27" s="200" t="s">
        <v>9</v>
      </c>
    </row>
    <row r="28" spans="1:3" s="34" customFormat="1" ht="26.4">
      <c r="A28" s="133" t="s">
        <v>182</v>
      </c>
      <c r="B28" s="52" t="s">
        <v>183</v>
      </c>
      <c r="C28" s="200" t="s">
        <v>9</v>
      </c>
    </row>
    <row r="29" spans="1:3" s="34" customFormat="1" ht="26.4">
      <c r="A29" s="133" t="s">
        <v>184</v>
      </c>
      <c r="B29" s="52" t="s">
        <v>185</v>
      </c>
      <c r="C29" s="200" t="s">
        <v>9</v>
      </c>
    </row>
    <row r="30" spans="1:3" s="34" customFormat="1" ht="26.4">
      <c r="A30" s="133" t="s">
        <v>186</v>
      </c>
      <c r="B30" s="52" t="s">
        <v>187</v>
      </c>
      <c r="C30" s="200" t="s">
        <v>12</v>
      </c>
    </row>
    <row r="31" spans="1:3" s="34" customFormat="1" ht="13.2">
      <c r="A31" s="133" t="s">
        <v>188</v>
      </c>
      <c r="B31" s="52" t="s">
        <v>189</v>
      </c>
      <c r="C31" s="200" t="s">
        <v>12</v>
      </c>
    </row>
    <row r="32" spans="1:3" s="34" customFormat="1" ht="26.4">
      <c r="A32" s="133" t="s">
        <v>190</v>
      </c>
      <c r="B32" s="52" t="s">
        <v>191</v>
      </c>
      <c r="C32" s="200" t="s">
        <v>12</v>
      </c>
    </row>
    <row r="33" spans="1:3" s="34" customFormat="1" ht="26.4">
      <c r="A33" s="133" t="s">
        <v>192</v>
      </c>
      <c r="B33" s="52" t="s">
        <v>193</v>
      </c>
      <c r="C33" s="200" t="s">
        <v>9</v>
      </c>
    </row>
    <row r="34" spans="1:3" s="35" customFormat="1" ht="13.2" customHeight="1">
      <c r="A34" s="132" t="s">
        <v>194</v>
      </c>
      <c r="B34" s="215" t="s">
        <v>195</v>
      </c>
      <c r="C34" s="215"/>
    </row>
    <row r="35" spans="1:3" s="34" customFormat="1" ht="40.5" customHeight="1">
      <c r="A35" s="133" t="s">
        <v>196</v>
      </c>
      <c r="B35" s="52" t="s">
        <v>197</v>
      </c>
      <c r="C35" s="200" t="s">
        <v>9</v>
      </c>
    </row>
    <row r="36" spans="1:3" s="34" customFormat="1" ht="26.4">
      <c r="A36" s="133" t="s">
        <v>198</v>
      </c>
      <c r="B36" s="52" t="s">
        <v>199</v>
      </c>
      <c r="C36" s="200" t="s">
        <v>9</v>
      </c>
    </row>
    <row r="37" spans="1:3" s="34" customFormat="1" ht="39.6">
      <c r="A37" s="133" t="s">
        <v>200</v>
      </c>
      <c r="B37" s="52" t="s">
        <v>201</v>
      </c>
      <c r="C37" s="200" t="s">
        <v>12</v>
      </c>
    </row>
    <row r="38" spans="1:3" s="35" customFormat="1" ht="13.2" customHeight="1">
      <c r="A38" s="132" t="s">
        <v>202</v>
      </c>
      <c r="B38" s="215" t="s">
        <v>203</v>
      </c>
      <c r="C38" s="215"/>
    </row>
    <row r="39" spans="1:3" s="34" customFormat="1" ht="39.6">
      <c r="A39" s="133" t="s">
        <v>204</v>
      </c>
      <c r="B39" s="52" t="s">
        <v>205</v>
      </c>
      <c r="C39" s="200" t="s">
        <v>12</v>
      </c>
    </row>
    <row r="40" spans="1:3" s="34" customFormat="1" ht="26.4">
      <c r="A40" s="133" t="s">
        <v>206</v>
      </c>
      <c r="B40" s="52" t="s">
        <v>207</v>
      </c>
      <c r="C40" s="200" t="s">
        <v>9</v>
      </c>
    </row>
    <row r="41" spans="1:3" s="34" customFormat="1" ht="26.4">
      <c r="A41" s="133" t="s">
        <v>208</v>
      </c>
      <c r="B41" s="52" t="s">
        <v>209</v>
      </c>
      <c r="C41" s="200" t="s">
        <v>9</v>
      </c>
    </row>
    <row r="42" spans="1:3" s="34" customFormat="1" ht="26.4">
      <c r="A42" s="133" t="s">
        <v>210</v>
      </c>
      <c r="B42" s="52" t="s">
        <v>211</v>
      </c>
      <c r="C42" s="200" t="s">
        <v>9</v>
      </c>
    </row>
    <row r="43" spans="1:3" s="34" customFormat="1" ht="26.4">
      <c r="A43" s="133" t="s">
        <v>212</v>
      </c>
      <c r="B43" s="52" t="s">
        <v>213</v>
      </c>
      <c r="C43" s="200" t="s">
        <v>12</v>
      </c>
    </row>
    <row r="44" spans="1:3" s="34" customFormat="1" ht="64.5" customHeight="1">
      <c r="A44" s="133" t="s">
        <v>214</v>
      </c>
      <c r="B44" s="52" t="s">
        <v>215</v>
      </c>
      <c r="C44" s="200" t="s">
        <v>12</v>
      </c>
    </row>
    <row r="45" spans="1:3" s="34" customFormat="1" ht="52.8">
      <c r="A45" s="133" t="s">
        <v>216</v>
      </c>
      <c r="B45" s="52" t="s">
        <v>217</v>
      </c>
      <c r="C45" s="200" t="s">
        <v>12</v>
      </c>
    </row>
    <row r="46" spans="1:3" s="34" customFormat="1" ht="26.4">
      <c r="A46" s="133" t="s">
        <v>218</v>
      </c>
      <c r="B46" s="52" t="s">
        <v>219</v>
      </c>
      <c r="C46" s="200" t="s">
        <v>12</v>
      </c>
    </row>
    <row r="47" spans="1:3" s="34" customFormat="1" ht="26.4">
      <c r="A47" s="133" t="s">
        <v>220</v>
      </c>
      <c r="B47" s="52" t="s">
        <v>221</v>
      </c>
      <c r="C47" s="200" t="s">
        <v>12</v>
      </c>
    </row>
    <row r="48" spans="1:3" s="34" customFormat="1" ht="26.4">
      <c r="A48" s="133" t="s">
        <v>222</v>
      </c>
      <c r="B48" s="52" t="s">
        <v>223</v>
      </c>
      <c r="C48" s="200" t="s">
        <v>12</v>
      </c>
    </row>
    <row r="49" spans="1:3" s="34" customFormat="1" ht="26.4">
      <c r="A49" s="133" t="s">
        <v>224</v>
      </c>
      <c r="B49" s="52" t="s">
        <v>225</v>
      </c>
      <c r="C49" s="200" t="s">
        <v>12</v>
      </c>
    </row>
    <row r="50" spans="1:3" s="34" customFormat="1" ht="39.6">
      <c r="A50" s="133" t="s">
        <v>226</v>
      </c>
      <c r="B50" s="52" t="s">
        <v>227</v>
      </c>
      <c r="C50" s="200" t="s">
        <v>12</v>
      </c>
    </row>
    <row r="51" spans="1:3" s="34" customFormat="1" ht="39.6">
      <c r="A51" s="133" t="s">
        <v>228</v>
      </c>
      <c r="B51" s="52" t="s">
        <v>229</v>
      </c>
      <c r="C51" s="200" t="s">
        <v>12</v>
      </c>
    </row>
    <row r="52" spans="1:3" s="35" customFormat="1" ht="13.2">
      <c r="A52" s="132" t="s">
        <v>230</v>
      </c>
      <c r="B52" s="212" t="s">
        <v>231</v>
      </c>
      <c r="C52" s="212"/>
    </row>
    <row r="53" spans="1:3" s="34" customFormat="1" ht="26.4">
      <c r="A53" s="133" t="s">
        <v>232</v>
      </c>
      <c r="B53" s="52" t="s">
        <v>233</v>
      </c>
      <c r="C53" s="200" t="s">
        <v>9</v>
      </c>
    </row>
    <row r="54" spans="1:3" s="34" customFormat="1" ht="26.4">
      <c r="A54" s="133" t="s">
        <v>234</v>
      </c>
      <c r="B54" s="52" t="s">
        <v>235</v>
      </c>
      <c r="C54" s="200" t="s">
        <v>9</v>
      </c>
    </row>
    <row r="55" spans="1:3" s="34" customFormat="1" ht="26.4">
      <c r="A55" s="133" t="s">
        <v>236</v>
      </c>
      <c r="B55" s="52" t="s">
        <v>237</v>
      </c>
      <c r="C55" s="200" t="s">
        <v>9</v>
      </c>
    </row>
    <row r="56" spans="1:3" s="34" customFormat="1" ht="26.4">
      <c r="A56" s="133" t="s">
        <v>238</v>
      </c>
      <c r="B56" s="52" t="s">
        <v>239</v>
      </c>
      <c r="C56" s="200" t="s">
        <v>9</v>
      </c>
    </row>
    <row r="57" spans="1:3" s="34" customFormat="1" ht="26.4">
      <c r="A57" s="133" t="s">
        <v>240</v>
      </c>
      <c r="B57" s="167" t="s">
        <v>241</v>
      </c>
      <c r="C57" s="200" t="s">
        <v>9</v>
      </c>
    </row>
    <row r="58" spans="1:3" s="34" customFormat="1" ht="26.4">
      <c r="A58" s="133" t="s">
        <v>242</v>
      </c>
      <c r="B58" s="167" t="s">
        <v>243</v>
      </c>
      <c r="C58" s="200" t="s">
        <v>9</v>
      </c>
    </row>
    <row r="59" spans="1:3" s="34" customFormat="1" ht="26.4">
      <c r="A59" s="168" t="s">
        <v>244</v>
      </c>
      <c r="B59" s="167" t="s">
        <v>245</v>
      </c>
      <c r="C59" s="200" t="s">
        <v>9</v>
      </c>
    </row>
    <row r="60" spans="1:3" s="34" customFormat="1" ht="26.4">
      <c r="A60" s="168" t="s">
        <v>246</v>
      </c>
      <c r="B60" s="167" t="s">
        <v>247</v>
      </c>
      <c r="C60" s="200" t="s">
        <v>12</v>
      </c>
    </row>
    <row r="61" spans="1:3" s="34" customFormat="1" ht="26.4">
      <c r="A61" s="168" t="s">
        <v>248</v>
      </c>
      <c r="B61" s="167" t="s">
        <v>249</v>
      </c>
      <c r="C61" s="200" t="s">
        <v>12</v>
      </c>
    </row>
    <row r="62" spans="1:3" s="34" customFormat="1" ht="26.4">
      <c r="A62" s="168" t="s">
        <v>250</v>
      </c>
      <c r="B62" s="167" t="s">
        <v>251</v>
      </c>
      <c r="C62" s="200" t="s">
        <v>12</v>
      </c>
    </row>
    <row r="63" spans="1:3" s="35" customFormat="1" ht="13.2">
      <c r="A63" s="132" t="s">
        <v>252</v>
      </c>
      <c r="B63" s="212" t="s">
        <v>253</v>
      </c>
      <c r="C63" s="212" t="s">
        <v>254</v>
      </c>
    </row>
    <row r="64" spans="1:3" s="34" customFormat="1" ht="26.4">
      <c r="A64" s="133" t="s">
        <v>255</v>
      </c>
      <c r="B64" s="52" t="s">
        <v>256</v>
      </c>
      <c r="C64" s="200" t="s">
        <v>9</v>
      </c>
    </row>
    <row r="65" spans="1:3" s="34" customFormat="1" ht="26.4">
      <c r="A65" s="133" t="s">
        <v>257</v>
      </c>
      <c r="B65" s="52" t="s">
        <v>258</v>
      </c>
      <c r="C65" s="200" t="s">
        <v>9</v>
      </c>
    </row>
    <row r="66" spans="1:3" s="34" customFormat="1" ht="26.4">
      <c r="A66" s="133" t="s">
        <v>259</v>
      </c>
      <c r="B66" s="52" t="s">
        <v>260</v>
      </c>
      <c r="C66" s="200" t="s">
        <v>9</v>
      </c>
    </row>
    <row r="67" spans="1:3" s="34" customFormat="1" ht="26.4">
      <c r="A67" s="133" t="s">
        <v>261</v>
      </c>
      <c r="B67" s="52" t="s">
        <v>262</v>
      </c>
      <c r="C67" s="200" t="s">
        <v>9</v>
      </c>
    </row>
    <row r="68" spans="1:3" s="34" customFormat="1" ht="26.4">
      <c r="A68" s="133" t="s">
        <v>263</v>
      </c>
      <c r="B68" s="52" t="s">
        <v>264</v>
      </c>
      <c r="C68" s="200" t="s">
        <v>12</v>
      </c>
    </row>
    <row r="69" spans="1:3" s="34" customFormat="1" ht="26.4">
      <c r="A69" s="133" t="s">
        <v>265</v>
      </c>
      <c r="B69" s="52" t="s">
        <v>266</v>
      </c>
      <c r="C69" s="200" t="s">
        <v>12</v>
      </c>
    </row>
    <row r="70" spans="1:3" s="34" customFormat="1" ht="13.2">
      <c r="A70" s="133" t="s">
        <v>267</v>
      </c>
      <c r="B70" s="52" t="s">
        <v>268</v>
      </c>
      <c r="C70" s="200" t="s">
        <v>12</v>
      </c>
    </row>
    <row r="71" spans="1:3" s="34" customFormat="1" ht="13.2">
      <c r="A71" s="133" t="s">
        <v>269</v>
      </c>
      <c r="B71" s="52" t="s">
        <v>270</v>
      </c>
      <c r="C71" s="200" t="s">
        <v>12</v>
      </c>
    </row>
    <row r="72" spans="1:3" s="34" customFormat="1" ht="26.4">
      <c r="A72" s="133" t="s">
        <v>271</v>
      </c>
      <c r="B72" s="52" t="s">
        <v>272</v>
      </c>
      <c r="C72" s="200" t="s">
        <v>12</v>
      </c>
    </row>
    <row r="73" spans="1:3" s="34" customFormat="1" ht="26.4">
      <c r="A73" s="133" t="s">
        <v>273</v>
      </c>
      <c r="B73" s="52" t="s">
        <v>274</v>
      </c>
      <c r="C73" s="200" t="s">
        <v>9</v>
      </c>
    </row>
    <row r="74" spans="1:3" s="35" customFormat="1" ht="13.2">
      <c r="A74" s="132" t="s">
        <v>275</v>
      </c>
      <c r="B74" s="212" t="s">
        <v>276</v>
      </c>
      <c r="C74" s="212" t="s">
        <v>254</v>
      </c>
    </row>
    <row r="75" spans="1:3" s="34" customFormat="1" ht="26.4">
      <c r="A75" s="133" t="s">
        <v>277</v>
      </c>
      <c r="B75" s="52" t="s">
        <v>278</v>
      </c>
      <c r="C75" s="200" t="s">
        <v>9</v>
      </c>
    </row>
    <row r="76" spans="1:3" s="34" customFormat="1" ht="13.2">
      <c r="A76" s="133" t="s">
        <v>279</v>
      </c>
      <c r="B76" s="52" t="s">
        <v>280</v>
      </c>
      <c r="C76" s="200" t="s">
        <v>12</v>
      </c>
    </row>
    <row r="77" spans="1:3" s="34" customFormat="1" ht="26.4">
      <c r="A77" s="133" t="s">
        <v>281</v>
      </c>
      <c r="B77" s="52" t="s">
        <v>282</v>
      </c>
      <c r="C77" s="200" t="s">
        <v>12</v>
      </c>
    </row>
    <row r="78" spans="1:3" s="35" customFormat="1" ht="13.2">
      <c r="A78" s="132" t="s">
        <v>283</v>
      </c>
      <c r="B78" s="212" t="s">
        <v>284</v>
      </c>
      <c r="C78" s="212" t="s">
        <v>254</v>
      </c>
    </row>
    <row r="79" spans="1:3" s="34" customFormat="1" ht="26.4">
      <c r="A79" s="133" t="s">
        <v>285</v>
      </c>
      <c r="B79" s="52" t="s">
        <v>286</v>
      </c>
      <c r="C79" s="200" t="s">
        <v>12</v>
      </c>
    </row>
    <row r="80" spans="1:3" s="35" customFormat="1" ht="13.2">
      <c r="A80" s="132" t="s">
        <v>287</v>
      </c>
      <c r="B80" s="212" t="s">
        <v>288</v>
      </c>
      <c r="C80" s="212" t="s">
        <v>254</v>
      </c>
    </row>
    <row r="81" spans="1:3" s="34" customFormat="1" ht="26.4">
      <c r="A81" s="133" t="s">
        <v>289</v>
      </c>
      <c r="B81" s="52" t="s">
        <v>290</v>
      </c>
      <c r="C81" s="200" t="s">
        <v>12</v>
      </c>
    </row>
    <row r="82" spans="1:3" s="34" customFormat="1" ht="30.75" customHeight="1">
      <c r="A82" s="168" t="s">
        <v>291</v>
      </c>
      <c r="B82" s="167" t="s">
        <v>292</v>
      </c>
      <c r="C82" s="200" t="s">
        <v>12</v>
      </c>
    </row>
    <row r="83" spans="1:3" s="34" customFormat="1" ht="31.5" customHeight="1">
      <c r="A83" s="168" t="s">
        <v>293</v>
      </c>
      <c r="B83" s="167" t="s">
        <v>294</v>
      </c>
      <c r="C83" s="200" t="s">
        <v>12</v>
      </c>
    </row>
    <row r="84" spans="1:3" s="34" customFormat="1" ht="27.75" customHeight="1">
      <c r="A84" s="168" t="s">
        <v>295</v>
      </c>
      <c r="B84" s="167" t="s">
        <v>296</v>
      </c>
      <c r="C84" s="200" t="s">
        <v>12</v>
      </c>
    </row>
    <row r="85" spans="1:3" s="35" customFormat="1" ht="13.2" customHeight="1">
      <c r="A85" s="132" t="s">
        <v>297</v>
      </c>
      <c r="B85" s="212" t="s">
        <v>298</v>
      </c>
      <c r="C85" s="212" t="s">
        <v>254</v>
      </c>
    </row>
    <row r="86" spans="1:3" s="34" customFormat="1" ht="13.2">
      <c r="A86" s="133" t="s">
        <v>299</v>
      </c>
      <c r="B86" s="52" t="s">
        <v>300</v>
      </c>
      <c r="C86" s="200" t="s">
        <v>12</v>
      </c>
    </row>
    <row r="87" spans="1:3" s="34" customFormat="1" ht="26.4">
      <c r="A87" s="133" t="s">
        <v>301</v>
      </c>
      <c r="B87" s="52" t="s">
        <v>302</v>
      </c>
      <c r="C87" s="200" t="s">
        <v>9</v>
      </c>
    </row>
    <row r="88" spans="1:3" s="34" customFormat="1" ht="26.4">
      <c r="A88" s="133" t="s">
        <v>303</v>
      </c>
      <c r="B88" s="52" t="s">
        <v>304</v>
      </c>
      <c r="C88" s="200" t="s">
        <v>9</v>
      </c>
    </row>
    <row r="89" spans="1:3" s="34" customFormat="1" ht="39.6">
      <c r="A89" s="133" t="s">
        <v>305</v>
      </c>
      <c r="B89" s="52" t="s">
        <v>306</v>
      </c>
      <c r="C89" s="200" t="s">
        <v>9</v>
      </c>
    </row>
    <row r="90" spans="1:3" s="34" customFormat="1" ht="39.6">
      <c r="A90" s="133" t="s">
        <v>307</v>
      </c>
      <c r="B90" s="52" t="s">
        <v>308</v>
      </c>
      <c r="C90" s="200" t="s">
        <v>12</v>
      </c>
    </row>
    <row r="91" spans="1:3" s="34" customFormat="1" ht="39.6">
      <c r="A91" s="133" t="s">
        <v>309</v>
      </c>
      <c r="B91" s="52" t="s">
        <v>310</v>
      </c>
      <c r="C91" s="200" t="s">
        <v>9</v>
      </c>
    </row>
    <row r="92" spans="1:3" s="34" customFormat="1" ht="13.2">
      <c r="A92" s="133" t="s">
        <v>311</v>
      </c>
      <c r="B92" s="52" t="s">
        <v>312</v>
      </c>
      <c r="C92" s="200" t="s">
        <v>12</v>
      </c>
    </row>
    <row r="93" spans="1:3" s="34" customFormat="1" ht="13.2">
      <c r="A93" s="133" t="s">
        <v>313</v>
      </c>
      <c r="B93" s="52" t="s">
        <v>314</v>
      </c>
      <c r="C93" s="200" t="s">
        <v>12</v>
      </c>
    </row>
    <row r="94" spans="1:3" s="34" customFormat="1" ht="26.4">
      <c r="A94" s="133" t="s">
        <v>315</v>
      </c>
      <c r="B94" s="52" t="s">
        <v>316</v>
      </c>
      <c r="C94" s="200" t="s">
        <v>12</v>
      </c>
    </row>
    <row r="95" spans="1:3" s="34" customFormat="1" ht="13.2">
      <c r="A95" s="133" t="s">
        <v>317</v>
      </c>
      <c r="B95" s="52" t="s">
        <v>318</v>
      </c>
      <c r="C95" s="200" t="s">
        <v>12</v>
      </c>
    </row>
    <row r="96" spans="1:3" s="34" customFormat="1" ht="26.4">
      <c r="A96" s="133" t="s">
        <v>319</v>
      </c>
      <c r="B96" s="52" t="s">
        <v>320</v>
      </c>
      <c r="C96" s="200" t="s">
        <v>9</v>
      </c>
    </row>
    <row r="97" spans="1:3" s="34" customFormat="1" ht="26.4">
      <c r="A97" s="133" t="s">
        <v>321</v>
      </c>
      <c r="B97" s="52" t="s">
        <v>322</v>
      </c>
      <c r="C97" s="200" t="s">
        <v>9</v>
      </c>
    </row>
    <row r="98" spans="1:3" s="34" customFormat="1" ht="32.25" customHeight="1">
      <c r="A98" s="133" t="s">
        <v>323</v>
      </c>
      <c r="B98" s="52" t="s">
        <v>324</v>
      </c>
      <c r="C98" s="200" t="s">
        <v>12</v>
      </c>
    </row>
    <row r="99" spans="1:3" s="35" customFormat="1" ht="13.2">
      <c r="A99" s="132" t="s">
        <v>325</v>
      </c>
      <c r="B99" s="212" t="s">
        <v>326</v>
      </c>
      <c r="C99" s="212"/>
    </row>
    <row r="100" spans="1:3" s="34" customFormat="1" ht="52.8">
      <c r="A100" s="133" t="s">
        <v>327</v>
      </c>
      <c r="B100" s="52" t="s">
        <v>328</v>
      </c>
      <c r="C100" s="200" t="s">
        <v>9</v>
      </c>
    </row>
    <row r="101" spans="1:3" s="34" customFormat="1" ht="52.8">
      <c r="A101" s="133" t="s">
        <v>329</v>
      </c>
      <c r="B101" s="52" t="s">
        <v>330</v>
      </c>
      <c r="C101" s="200" t="s">
        <v>9</v>
      </c>
    </row>
    <row r="102" spans="1:3" s="34" customFormat="1" ht="66">
      <c r="A102" s="168" t="s">
        <v>331</v>
      </c>
      <c r="B102" s="167" t="s">
        <v>332</v>
      </c>
      <c r="C102" s="200" t="s">
        <v>9</v>
      </c>
    </row>
    <row r="103" spans="1:3" s="34" customFormat="1" ht="26.4">
      <c r="A103" s="168" t="s">
        <v>333</v>
      </c>
      <c r="B103" s="167" t="s">
        <v>334</v>
      </c>
      <c r="C103" s="200" t="s">
        <v>12</v>
      </c>
    </row>
    <row r="104" spans="1:3" s="34" customFormat="1" ht="26.4">
      <c r="A104" s="168" t="s">
        <v>335</v>
      </c>
      <c r="B104" s="167" t="s">
        <v>336</v>
      </c>
      <c r="C104" s="200" t="s">
        <v>12</v>
      </c>
    </row>
    <row r="105" spans="1:3" s="34" customFormat="1" ht="52.8">
      <c r="A105" s="133" t="s">
        <v>337</v>
      </c>
      <c r="B105" s="52" t="s">
        <v>338</v>
      </c>
      <c r="C105" s="200" t="s">
        <v>9</v>
      </c>
    </row>
    <row r="106" spans="1:3" s="34" customFormat="1" ht="26.4">
      <c r="A106" s="133" t="s">
        <v>339</v>
      </c>
      <c r="B106" s="52" t="s">
        <v>340</v>
      </c>
      <c r="C106" s="200" t="s">
        <v>12</v>
      </c>
    </row>
    <row r="107" spans="1:3" s="34" customFormat="1" ht="52.8">
      <c r="A107" s="133" t="s">
        <v>341</v>
      </c>
      <c r="B107" s="52" t="s">
        <v>342</v>
      </c>
      <c r="C107" s="200" t="s">
        <v>12</v>
      </c>
    </row>
    <row r="108" spans="1:3" s="34" customFormat="1" ht="26.4">
      <c r="A108" s="133" t="s">
        <v>343</v>
      </c>
      <c r="B108" s="52" t="s">
        <v>344</v>
      </c>
      <c r="C108" s="200" t="s">
        <v>12</v>
      </c>
    </row>
    <row r="109" spans="1:3" s="34" customFormat="1" ht="13.2">
      <c r="A109" s="133" t="s">
        <v>345</v>
      </c>
      <c r="B109" s="52" t="s">
        <v>346</v>
      </c>
      <c r="C109" s="200" t="s">
        <v>12</v>
      </c>
    </row>
    <row r="110" spans="1:3" s="34" customFormat="1" ht="26.4">
      <c r="A110" s="133" t="s">
        <v>347</v>
      </c>
      <c r="B110" s="52" t="s">
        <v>348</v>
      </c>
      <c r="C110" s="200" t="s">
        <v>9</v>
      </c>
    </row>
    <row r="111" spans="1:3" s="34" customFormat="1" ht="39.6">
      <c r="A111" s="133" t="s">
        <v>349</v>
      </c>
      <c r="B111" s="52" t="s">
        <v>350</v>
      </c>
      <c r="C111" s="200" t="s">
        <v>12</v>
      </c>
    </row>
    <row r="112" spans="1:3" s="34" customFormat="1" ht="26.4">
      <c r="A112" s="133" t="s">
        <v>351</v>
      </c>
      <c r="B112" s="52" t="s">
        <v>352</v>
      </c>
      <c r="C112" s="200" t="s">
        <v>9</v>
      </c>
    </row>
    <row r="113" spans="1:3" s="34" customFormat="1" ht="26.4">
      <c r="A113" s="133" t="s">
        <v>353</v>
      </c>
      <c r="B113" s="52" t="s">
        <v>354</v>
      </c>
      <c r="C113" s="200" t="s">
        <v>9</v>
      </c>
    </row>
    <row r="114" spans="1:3" s="34" customFormat="1" ht="26.4">
      <c r="A114" s="133" t="s">
        <v>355</v>
      </c>
      <c r="B114" s="52" t="s">
        <v>356</v>
      </c>
      <c r="C114" s="200" t="s">
        <v>9</v>
      </c>
    </row>
    <row r="115" spans="1:3" s="34" customFormat="1" ht="39.6">
      <c r="A115" s="133" t="s">
        <v>357</v>
      </c>
      <c r="B115" s="52" t="s">
        <v>358</v>
      </c>
      <c r="C115" s="200" t="s">
        <v>12</v>
      </c>
    </row>
    <row r="116" spans="1:3" s="34" customFormat="1" ht="26.4">
      <c r="A116" s="133" t="s">
        <v>359</v>
      </c>
      <c r="B116" s="52" t="s">
        <v>360</v>
      </c>
      <c r="C116" s="200" t="s">
        <v>9</v>
      </c>
    </row>
    <row r="117" spans="1:3" s="34" customFormat="1" ht="26.4">
      <c r="A117" s="133" t="s">
        <v>361</v>
      </c>
      <c r="B117" s="52" t="s">
        <v>362</v>
      </c>
      <c r="C117" s="200" t="s">
        <v>9</v>
      </c>
    </row>
    <row r="118" spans="1:3" s="34" customFormat="1" ht="26.4">
      <c r="A118" s="133" t="s">
        <v>363</v>
      </c>
      <c r="B118" s="52" t="s">
        <v>364</v>
      </c>
      <c r="C118" s="200" t="s">
        <v>9</v>
      </c>
    </row>
    <row r="119" spans="1:3" s="34" customFormat="1" ht="26.4">
      <c r="A119" s="133" t="s">
        <v>365</v>
      </c>
      <c r="B119" s="52" t="s">
        <v>366</v>
      </c>
      <c r="C119" s="200" t="s">
        <v>9</v>
      </c>
    </row>
    <row r="120" spans="1:3" s="34" customFormat="1" ht="26.4">
      <c r="A120" s="133" t="s">
        <v>367</v>
      </c>
      <c r="B120" s="52" t="s">
        <v>368</v>
      </c>
      <c r="C120" s="200" t="s">
        <v>12</v>
      </c>
    </row>
    <row r="121" spans="1:3" s="34" customFormat="1" ht="39.6">
      <c r="A121" s="133" t="s">
        <v>369</v>
      </c>
      <c r="B121" s="52" t="s">
        <v>370</v>
      </c>
      <c r="C121" s="200" t="s">
        <v>9</v>
      </c>
    </row>
    <row r="122" spans="1:3" s="34" customFormat="1" ht="13.2">
      <c r="A122" s="133" t="s">
        <v>371</v>
      </c>
      <c r="B122" s="52" t="s">
        <v>372</v>
      </c>
      <c r="C122" s="200" t="s">
        <v>12</v>
      </c>
    </row>
    <row r="123" spans="1:3" s="34" customFormat="1" ht="26.4">
      <c r="A123" s="133" t="s">
        <v>373</v>
      </c>
      <c r="B123" s="52" t="s">
        <v>374</v>
      </c>
      <c r="C123" s="200" t="s">
        <v>12</v>
      </c>
    </row>
    <row r="124" spans="1:3" s="34" customFormat="1" ht="26.4">
      <c r="A124" s="133" t="s">
        <v>375</v>
      </c>
      <c r="B124" s="52" t="s">
        <v>376</v>
      </c>
      <c r="C124" s="200" t="s">
        <v>12</v>
      </c>
    </row>
    <row r="125" spans="1:3" s="34" customFormat="1" ht="52.8">
      <c r="A125" s="133" t="s">
        <v>377</v>
      </c>
      <c r="B125" s="52" t="s">
        <v>378</v>
      </c>
      <c r="C125" s="200" t="s">
        <v>9</v>
      </c>
    </row>
    <row r="126" spans="1:3" s="34" customFormat="1" ht="26.4">
      <c r="A126" s="133" t="s">
        <v>379</v>
      </c>
      <c r="B126" s="52" t="s">
        <v>380</v>
      </c>
      <c r="C126" s="200" t="s">
        <v>9</v>
      </c>
    </row>
    <row r="127" spans="1:3" s="34" customFormat="1" ht="26.4">
      <c r="A127" s="133" t="s">
        <v>381</v>
      </c>
      <c r="B127" s="52" t="s">
        <v>382</v>
      </c>
      <c r="C127" s="200" t="s">
        <v>9</v>
      </c>
    </row>
    <row r="128" spans="1:3" s="34" customFormat="1" ht="52.8">
      <c r="A128" s="168" t="s">
        <v>383</v>
      </c>
      <c r="B128" s="167" t="s">
        <v>384</v>
      </c>
      <c r="C128" s="200" t="s">
        <v>12</v>
      </c>
    </row>
    <row r="129" spans="1:3" s="34" customFormat="1" ht="13.2">
      <c r="A129" s="168" t="s">
        <v>385</v>
      </c>
      <c r="B129" s="167" t="s">
        <v>386</v>
      </c>
      <c r="C129" s="200" t="s">
        <v>12</v>
      </c>
    </row>
    <row r="130" spans="1:3" s="34" customFormat="1" ht="26.4">
      <c r="A130" s="168" t="s">
        <v>387</v>
      </c>
      <c r="B130" s="167" t="s">
        <v>388</v>
      </c>
      <c r="C130" s="200" t="s">
        <v>12</v>
      </c>
    </row>
    <row r="131" spans="1:3" s="34" customFormat="1" ht="26.4">
      <c r="A131" s="168" t="s">
        <v>389</v>
      </c>
      <c r="B131" s="167" t="s">
        <v>390</v>
      </c>
      <c r="C131" s="200" t="s">
        <v>12</v>
      </c>
    </row>
    <row r="132" spans="1:3" s="34" customFormat="1" ht="26.4">
      <c r="A132" s="168" t="s">
        <v>391</v>
      </c>
      <c r="B132" s="167" t="s">
        <v>392</v>
      </c>
      <c r="C132" s="200" t="s">
        <v>9</v>
      </c>
    </row>
    <row r="133" spans="1:3" s="34" customFormat="1" ht="26.4">
      <c r="A133" s="168" t="s">
        <v>393</v>
      </c>
      <c r="B133" s="167" t="s">
        <v>394</v>
      </c>
      <c r="C133" s="200" t="s">
        <v>12</v>
      </c>
    </row>
    <row r="134" spans="1:3" s="34" customFormat="1" ht="26.4">
      <c r="A134" s="168" t="s">
        <v>395</v>
      </c>
      <c r="B134" s="167" t="s">
        <v>396</v>
      </c>
      <c r="C134" s="200" t="s">
        <v>9</v>
      </c>
    </row>
    <row r="135" spans="1:3" s="34" customFormat="1" ht="26.4">
      <c r="A135" s="168" t="s">
        <v>397</v>
      </c>
      <c r="B135" s="167" t="s">
        <v>398</v>
      </c>
      <c r="C135" s="200" t="s">
        <v>9</v>
      </c>
    </row>
    <row r="136" spans="1:3" s="34" customFormat="1" ht="26.4">
      <c r="A136" s="168" t="s">
        <v>399</v>
      </c>
      <c r="B136" s="167" t="s">
        <v>400</v>
      </c>
      <c r="C136" s="200" t="s">
        <v>9</v>
      </c>
    </row>
    <row r="137" spans="1:3" s="34" customFormat="1" ht="26.4">
      <c r="A137" s="168" t="s">
        <v>401</v>
      </c>
      <c r="B137" s="167" t="s">
        <v>402</v>
      </c>
      <c r="C137" s="200" t="s">
        <v>12</v>
      </c>
    </row>
    <row r="138" spans="1:3" s="34" customFormat="1" ht="26.4">
      <c r="A138" s="168" t="s">
        <v>403</v>
      </c>
      <c r="B138" s="167" t="s">
        <v>404</v>
      </c>
      <c r="C138" s="200" t="s">
        <v>12</v>
      </c>
    </row>
    <row r="139" spans="1:3" s="34" customFormat="1" ht="26.4">
      <c r="A139" s="168" t="s">
        <v>405</v>
      </c>
      <c r="B139" s="167" t="s">
        <v>406</v>
      </c>
      <c r="C139" s="200" t="s">
        <v>12</v>
      </c>
    </row>
    <row r="140" spans="1:3" s="34" customFormat="1" ht="26.4">
      <c r="A140" s="168" t="s">
        <v>407</v>
      </c>
      <c r="B140" s="167" t="s">
        <v>408</v>
      </c>
      <c r="C140" s="200" t="s">
        <v>9</v>
      </c>
    </row>
    <row r="141" spans="1:3" s="34" customFormat="1" ht="26.4">
      <c r="A141" s="133" t="s">
        <v>409</v>
      </c>
      <c r="B141" s="52" t="s">
        <v>410</v>
      </c>
      <c r="C141" s="200" t="s">
        <v>9</v>
      </c>
    </row>
    <row r="142" spans="1:3" s="35" customFormat="1" ht="13.2">
      <c r="A142" s="132" t="s">
        <v>411</v>
      </c>
      <c r="B142" s="212" t="s">
        <v>412</v>
      </c>
      <c r="C142" s="212"/>
    </row>
    <row r="143" spans="1:3" s="34" customFormat="1" ht="39.6">
      <c r="A143" s="133" t="s">
        <v>413</v>
      </c>
      <c r="B143" s="52" t="s">
        <v>414</v>
      </c>
      <c r="C143" s="200" t="s">
        <v>12</v>
      </c>
    </row>
    <row r="144" spans="1:3" s="34" customFormat="1" ht="39.6">
      <c r="A144" s="133" t="s">
        <v>415</v>
      </c>
      <c r="B144" s="52" t="s">
        <v>416</v>
      </c>
      <c r="C144" s="200" t="s">
        <v>9</v>
      </c>
    </row>
    <row r="145" spans="1:3" s="34" customFormat="1" ht="26.4">
      <c r="A145" s="133" t="s">
        <v>417</v>
      </c>
      <c r="B145" s="52" t="s">
        <v>418</v>
      </c>
      <c r="C145" s="200" t="s">
        <v>12</v>
      </c>
    </row>
    <row r="146" spans="1:3" s="34" customFormat="1" ht="26.4">
      <c r="A146" s="133" t="s">
        <v>419</v>
      </c>
      <c r="B146" s="52" t="s">
        <v>420</v>
      </c>
      <c r="C146" s="200" t="s">
        <v>9</v>
      </c>
    </row>
    <row r="147" spans="1:3" s="34" customFormat="1" ht="26.4">
      <c r="A147" s="133" t="s">
        <v>421</v>
      </c>
      <c r="B147" s="52" t="s">
        <v>422</v>
      </c>
      <c r="C147" s="200" t="s">
        <v>9</v>
      </c>
    </row>
    <row r="148" spans="1:3" s="34" customFormat="1" ht="26.4">
      <c r="A148" s="133" t="s">
        <v>423</v>
      </c>
      <c r="B148" s="52" t="s">
        <v>424</v>
      </c>
      <c r="C148" s="200" t="s">
        <v>9</v>
      </c>
    </row>
    <row r="149" spans="1:3" s="34" customFormat="1" ht="13.2">
      <c r="A149" s="133" t="s">
        <v>425</v>
      </c>
      <c r="B149" s="52" t="s">
        <v>426</v>
      </c>
      <c r="C149" s="200" t="s">
        <v>12</v>
      </c>
    </row>
    <row r="150" spans="1:3" s="34" customFormat="1" ht="26.4">
      <c r="A150" s="133" t="s">
        <v>427</v>
      </c>
      <c r="B150" s="52" t="s">
        <v>428</v>
      </c>
      <c r="C150" s="200" t="s">
        <v>12</v>
      </c>
    </row>
    <row r="151" spans="1:3" s="34" customFormat="1" ht="26.4">
      <c r="A151" s="133" t="s">
        <v>429</v>
      </c>
      <c r="B151" s="52" t="s">
        <v>430</v>
      </c>
      <c r="C151" s="200" t="s">
        <v>9</v>
      </c>
    </row>
    <row r="152" spans="1:3" s="34" customFormat="1" ht="26.4">
      <c r="A152" s="133" t="s">
        <v>431</v>
      </c>
      <c r="B152" s="52" t="s">
        <v>432</v>
      </c>
      <c r="C152" s="200" t="s">
        <v>9</v>
      </c>
    </row>
    <row r="153" spans="1:3" s="34" customFormat="1" ht="26.4">
      <c r="A153" s="133" t="s">
        <v>433</v>
      </c>
      <c r="B153" s="52" t="s">
        <v>434</v>
      </c>
      <c r="C153" s="200" t="s">
        <v>9</v>
      </c>
    </row>
    <row r="154" spans="1:3" s="34" customFormat="1" ht="26.4">
      <c r="A154" s="133" t="s">
        <v>435</v>
      </c>
      <c r="B154" s="52" t="s">
        <v>436</v>
      </c>
      <c r="C154" s="200" t="s">
        <v>9</v>
      </c>
    </row>
    <row r="155" spans="1:3" s="34" customFormat="1" ht="26.4">
      <c r="A155" s="133" t="s">
        <v>437</v>
      </c>
      <c r="B155" s="52" t="s">
        <v>438</v>
      </c>
      <c r="C155" s="200" t="s">
        <v>9</v>
      </c>
    </row>
    <row r="156" spans="1:3" s="34" customFormat="1" ht="26.4">
      <c r="A156" s="133" t="s">
        <v>439</v>
      </c>
      <c r="B156" s="52" t="s">
        <v>440</v>
      </c>
      <c r="C156" s="200" t="s">
        <v>9</v>
      </c>
    </row>
    <row r="157" spans="1:3" s="34" customFormat="1" ht="26.4">
      <c r="A157" s="133" t="s">
        <v>441</v>
      </c>
      <c r="B157" s="52" t="s">
        <v>442</v>
      </c>
      <c r="C157" s="200" t="s">
        <v>9</v>
      </c>
    </row>
    <row r="158" spans="1:3" s="34" customFormat="1" ht="26.4">
      <c r="A158" s="133" t="s">
        <v>443</v>
      </c>
      <c r="B158" s="52" t="s">
        <v>444</v>
      </c>
      <c r="C158" s="200" t="s">
        <v>9</v>
      </c>
    </row>
    <row r="159" spans="1:3" s="34" customFormat="1" ht="26.4">
      <c r="A159" s="133" t="s">
        <v>445</v>
      </c>
      <c r="B159" s="52" t="s">
        <v>446</v>
      </c>
      <c r="C159" s="200" t="s">
        <v>9</v>
      </c>
    </row>
    <row r="160" spans="1:3" s="34" customFormat="1" ht="26.4">
      <c r="A160" s="133" t="s">
        <v>447</v>
      </c>
      <c r="B160" s="52" t="s">
        <v>448</v>
      </c>
      <c r="C160" s="200" t="s">
        <v>9</v>
      </c>
    </row>
    <row r="161" spans="1:3" s="34" customFormat="1" ht="26.4">
      <c r="A161" s="133" t="s">
        <v>449</v>
      </c>
      <c r="B161" s="52" t="s">
        <v>450</v>
      </c>
      <c r="C161" s="200" t="s">
        <v>9</v>
      </c>
    </row>
    <row r="162" spans="1:3" s="34" customFormat="1" ht="26.4">
      <c r="A162" s="133" t="s">
        <v>451</v>
      </c>
      <c r="B162" s="52" t="s">
        <v>452</v>
      </c>
      <c r="C162" s="200" t="s">
        <v>9</v>
      </c>
    </row>
    <row r="163" spans="1:3" s="35" customFormat="1" ht="13.2">
      <c r="A163" s="132" t="s">
        <v>453</v>
      </c>
      <c r="B163" s="212" t="s">
        <v>454</v>
      </c>
      <c r="C163" s="212"/>
    </row>
    <row r="164" spans="1:3" s="34" customFormat="1" ht="45.75" customHeight="1">
      <c r="A164" s="168" t="s">
        <v>455</v>
      </c>
      <c r="B164" s="167" t="s">
        <v>456</v>
      </c>
      <c r="C164" s="200" t="s">
        <v>12</v>
      </c>
    </row>
    <row r="165" spans="1:3" s="34" customFormat="1" ht="39.6">
      <c r="A165" s="133" t="s">
        <v>457</v>
      </c>
      <c r="B165" s="52" t="s">
        <v>458</v>
      </c>
      <c r="C165" s="200" t="s">
        <v>12</v>
      </c>
    </row>
    <row r="166" spans="1:3" s="34" customFormat="1" ht="13.2">
      <c r="A166" s="133" t="s">
        <v>459</v>
      </c>
      <c r="B166" s="52" t="s">
        <v>460</v>
      </c>
      <c r="C166" s="200" t="s">
        <v>12</v>
      </c>
    </row>
    <row r="167" spans="1:3" s="34" customFormat="1" ht="13.2">
      <c r="A167" s="133" t="s">
        <v>461</v>
      </c>
      <c r="B167" s="52" t="s">
        <v>462</v>
      </c>
      <c r="C167" s="200" t="s">
        <v>12</v>
      </c>
    </row>
    <row r="168" spans="1:3" s="34" customFormat="1" ht="13.2">
      <c r="A168" s="133" t="s">
        <v>463</v>
      </c>
      <c r="B168" s="52" t="s">
        <v>464</v>
      </c>
      <c r="C168" s="200" t="s">
        <v>12</v>
      </c>
    </row>
    <row r="169" spans="1:3" s="34" customFormat="1" ht="51.75" customHeight="1">
      <c r="A169" s="133" t="s">
        <v>465</v>
      </c>
      <c r="B169" s="52" t="s">
        <v>466</v>
      </c>
      <c r="C169" s="200" t="s">
        <v>12</v>
      </c>
    </row>
    <row r="170" spans="1:3" s="34" customFormat="1" ht="39.6">
      <c r="A170" s="133" t="s">
        <v>467</v>
      </c>
      <c r="B170" s="52" t="s">
        <v>468</v>
      </c>
      <c r="C170" s="200" t="s">
        <v>12</v>
      </c>
    </row>
    <row r="171" spans="1:3" s="34" customFormat="1" ht="13.2">
      <c r="A171" s="133" t="s">
        <v>469</v>
      </c>
      <c r="B171" s="52" t="s">
        <v>470</v>
      </c>
      <c r="C171" s="200" t="s">
        <v>12</v>
      </c>
    </row>
    <row r="172" spans="1:3" s="34" customFormat="1" ht="13.2">
      <c r="A172" s="133" t="s">
        <v>471</v>
      </c>
      <c r="B172" s="52" t="s">
        <v>472</v>
      </c>
      <c r="C172" s="200" t="s">
        <v>12</v>
      </c>
    </row>
    <row r="173" spans="1:3" s="34" customFormat="1" ht="26.4">
      <c r="A173" s="133" t="s">
        <v>473</v>
      </c>
      <c r="B173" s="52" t="s">
        <v>474</v>
      </c>
      <c r="C173" s="200" t="s">
        <v>12</v>
      </c>
    </row>
    <row r="174" spans="1:3" s="34" customFormat="1" ht="13.2">
      <c r="A174" s="133" t="s">
        <v>475</v>
      </c>
      <c r="B174" s="52" t="s">
        <v>476</v>
      </c>
      <c r="C174" s="200" t="s">
        <v>12</v>
      </c>
    </row>
    <row r="175" spans="1:3" s="34" customFormat="1" ht="26.4">
      <c r="A175" s="134" t="s">
        <v>477</v>
      </c>
      <c r="B175" s="52" t="s">
        <v>478</v>
      </c>
      <c r="C175" s="200" t="s">
        <v>9</v>
      </c>
    </row>
    <row r="177" spans="1:3" s="4" customFormat="1" ht="13.8" hidden="1">
      <c r="A177" s="123"/>
      <c r="B177" s="10" t="s">
        <v>127</v>
      </c>
      <c r="C177" s="31">
        <f>COUNTIF(C6:C175,"Warunek graniczny")</f>
        <v>81</v>
      </c>
    </row>
    <row r="178" spans="1:3" s="4" customFormat="1" ht="13.8" hidden="1">
      <c r="A178" s="123"/>
      <c r="B178" s="33" t="s">
        <v>128</v>
      </c>
      <c r="C178" s="32">
        <f>COUNTIF(C6:C175,"NIE")</f>
        <v>0</v>
      </c>
    </row>
    <row r="179" spans="1:3" s="4" customFormat="1" ht="13.8" hidden="1">
      <c r="A179" s="123"/>
      <c r="B179" s="12" t="s">
        <v>129</v>
      </c>
      <c r="C179" s="24">
        <f>COUNTIF(C6:C175,"Opcja")+COUNTIF(C6:C175,"Jest")+COUNTIF(C6:C175,"Nie ma")</f>
        <v>77</v>
      </c>
    </row>
    <row r="180" spans="1:3" s="4" customFormat="1" ht="13.8" hidden="1">
      <c r="A180" s="123"/>
      <c r="B180" s="10" t="s">
        <v>130</v>
      </c>
      <c r="C180" s="31">
        <f>COUNTIF(C6:C175,"Opcja")</f>
        <v>77</v>
      </c>
    </row>
    <row r="181" spans="1:3" s="4" customFormat="1" ht="13.8" hidden="1">
      <c r="A181" s="123"/>
      <c r="B181" s="8" t="s">
        <v>131</v>
      </c>
      <c r="C181" s="30">
        <f>COUNTIF(C6:C175,"Jest")</f>
        <v>0</v>
      </c>
    </row>
    <row r="182" spans="1:3" s="4" customFormat="1" ht="13.8" hidden="1">
      <c r="A182" s="123"/>
      <c r="B182" s="6" t="s">
        <v>132</v>
      </c>
      <c r="C182" s="28">
        <f>COUNTIF(C6:C175,"Nie ma")</f>
        <v>0</v>
      </c>
    </row>
    <row r="183" spans="1:3" ht="12.75" hidden="1" customHeight="1"/>
  </sheetData>
  <sheetProtection algorithmName="SHA-512" hashValue="LpSPoX89+OA3L6xdxO4VfbgDasr2zDyZrJFtU16bVpX3/wzV4VEjZXAEarfUkJO30C7dW4jL9hPQZT6mTOUYiw==" saltValue="dqZX1gtau67ui2lqRfbOcg==" spinCount="100000" sheet="1" objects="1" scenarios="1" formatCells="0" formatColumns="0"/>
  <mergeCells count="15">
    <mergeCell ref="A1:B1"/>
    <mergeCell ref="B99:C99"/>
    <mergeCell ref="B163:C163"/>
    <mergeCell ref="B142:C142"/>
    <mergeCell ref="B4:C4"/>
    <mergeCell ref="B5:C5"/>
    <mergeCell ref="B24:C24"/>
    <mergeCell ref="B34:C34"/>
    <mergeCell ref="B52:C52"/>
    <mergeCell ref="B38:C38"/>
    <mergeCell ref="B63:C63"/>
    <mergeCell ref="B74:C74"/>
    <mergeCell ref="B78:C78"/>
    <mergeCell ref="B80:C80"/>
    <mergeCell ref="B85:C85"/>
  </mergeCells>
  <phoneticPr fontId="15" type="noConversion"/>
  <dataValidations xWindow="558" yWindow="789" count="4">
    <dataValidation type="list" allowBlank="1" showInputMessage="1" showErrorMessage="1" errorTitle="Błędna wartość" error="Możesz podać jedynie wartości z listy wyboru, tj. 0, 5 albo 10." promptTitle="Punkty za opcję:" prompt="0 - Nie ma,_x000a_5 - Będzie,_x000a_10 - Jest" sqref="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IV14:IV16 SR14:SR16 ACN14:ACN16 AMJ14:AMJ16 AWF14:AWF16 BGB14:BGB16 BPX14:BPX16 BZT14:BZT16 CJP14:CJP16 CTL14:CTL16 DDH14:DDH16 DND14:DND16 DWZ14:DWZ16 EGV14:EGV16 EQR14:EQR16 FAN14:FAN16 FKJ14:FKJ16 FUF14:FUF16 GEB14:GEB16 GNX14:GNX16 GXT14:GXT16 HHP14:HHP16 HRL14:HRL16 IBH14:IBH16 ILD14:ILD16 IUZ14:IUZ16 JEV14:JEV16 JOR14:JOR16 JYN14:JYN16 KIJ14:KIJ16 KSF14:KSF16 LCB14:LCB16 LLX14:LLX16 LVT14:LVT16 MFP14:MFP16 MPL14:MPL16 MZH14:MZH16 NJD14:NJD16 NSZ14:NSZ16 OCV14:OCV16 OMR14:OMR16 OWN14:OWN16 PGJ14:PGJ16 PQF14:PQF16 QAB14:QAB16 QJX14:QJX16 QTT14:QTT16 RDP14:RDP16 RNL14:RNL16 RXH14:RXH16 SHD14:SHD16 SQZ14:SQZ16 TAV14:TAV16 TKR14:TKR16 TUN14:TUN16 UEJ14:UEJ16 UOF14:UOF16 UYB14:UYB16 VHX14:VHX16 VRT14:VRT16 WBP14:WBP16 WLL14:WLL16 WVH14:WVH16 IV21:IV23 SR21:SR23 ACN21:ACN23 AMJ21:AMJ23 AWF21:AWF23 BGB21:BGB23 BPX21:BPX23 BZT21:BZT23 CJP21:CJP23 CTL21:CTL23 DDH21:DDH23 DND21:DND23 DWZ21:DWZ23 EGV21:EGV23 EQR21:EQR23 FAN21:FAN23 FKJ21:FKJ23 FUF21:FUF23 GEB21:GEB23 GNX21:GNX23 GXT21:GXT23 HHP21:HHP23 HRL21:HRL23 IBH21:IBH23 ILD21:ILD23 IUZ21:IUZ23 JEV21:JEV23 JOR21:JOR23 JYN21:JYN23 KIJ21:KIJ23 KSF21:KSF23 LCB21:LCB23 LLX21:LLX23 LVT21:LVT23 MFP21:MFP23 MPL21:MPL23 MZH21:MZH23 NJD21:NJD23 NSZ21:NSZ23 OCV21:OCV23 OMR21:OMR23 OWN21:OWN23 PGJ21:PGJ23 PQF21:PQF23 QAB21:QAB23 QJX21:QJX23 QTT21:QTT23 RDP21:RDP23 RNL21:RNL23 RXH21:RXH23 SHD21:SHD23 SQZ21:SQZ23 TAV21:TAV23 TKR21:TKR23 TUN21:TUN23 UEJ21:UEJ23 UOF21:UOF23 UYB21:UYB23 VHX21:VHX23 VRT21:VRT23 WBP21:WBP23 WLL21:WLL23 WVH21:WVH23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IV42:IV43 SR42:SR43 ACN42:ACN43 AMJ42:AMJ43 AWF42:AWF43 BGB42:BGB43 BPX42:BPX43 BZT42:BZT43 CJP42:CJP43 CTL42:CTL43 DDH42:DDH43 DND42:DND43 DWZ42:DWZ43 EGV42:EGV43 EQR42:EQR43 FAN42:FAN43 FKJ42:FKJ43 FUF42:FUF43 GEB42:GEB43 GNX42:GNX43 GXT42:GXT43 HHP42:HHP43 HRL42:HRL43 IBH42:IBH43 ILD42:ILD43 IUZ42:IUZ43 JEV42:JEV43 JOR42:JOR43 JYN42:JYN43 KIJ42:KIJ43 KSF42:KSF43 LCB42:LCB43 LLX42:LLX43 LVT42:LVT43 MFP42:MFP43 MPL42:MPL43 MZH42:MZH43 NJD42:NJD43 NSZ42:NSZ43 OCV42:OCV43 OMR42:OMR43 OWN42:OWN43 PGJ42:PGJ43 PQF42:PQF43 QAB42:QAB43 QJX42:QJX43 QTT42:QTT43 RDP42:RDP43 RNL42:RNL43 RXH42:RXH43 SHD42:SHD43 SQZ42:SQZ43 TAV42:TAV43 TKR42:TKR43 TUN42:TUN43 UEJ42:UEJ43 UOF42:UOF43 UYB42:UYB43 VHX42:VHX43 VRT42:VRT43 WBP42:WBP43 WLL42:WLL43 WVH42:WVH43 IV47:IV49 SR47:SR49 ACN47:ACN49 AMJ47:AMJ49 AWF47:AWF49 BGB47:BGB49 BPX47:BPX49 BZT47:BZT49 CJP47:CJP49 CTL47:CTL49 DDH47:DDH49 DND47:DND49 DWZ47:DWZ49 EGV47:EGV49 EQR47:EQR49 FAN47:FAN49 FKJ47:FKJ49 FUF47:FUF49 GEB47:GEB49 GNX47:GNX49 GXT47:GXT49 HHP47:HHP49 HRL47:HRL49 IBH47:IBH49 ILD47:ILD49 IUZ47:IUZ49 JEV47:JEV49 JOR47:JOR49 JYN47:JYN49 KIJ47:KIJ49 KSF47:KSF49 LCB47:LCB49 LLX47:LLX49 LVT47:LVT49 MFP47:MFP49 MPL47:MPL49 MZH47:MZH49 NJD47:NJD49 NSZ47:NSZ49 OCV47:OCV49 OMR47:OMR49 OWN47:OWN49 PGJ47:PGJ49 PQF47:PQF49 QAB47:QAB49 QJX47:QJX49 QTT47:QTT49 RDP47:RDP49 RNL47:RNL49 RXH47:RXH49 SHD47:SHD49 SQZ47:SQZ49 TAV47:TAV49 TKR47:TKR49 TUN47:TUN49 UEJ47:UEJ49 UOF47:UOF49 UYB47:UYB49 VHX47:VHX49 VRT47:VRT49 WBP47:WBP49 WLL47:WLL49 WVH47:WVH49 IV51 SR51 ACN51 AMJ51 AWF51 BGB51 BPX51 BZT51 CJP51 CTL51 DDH51 DND51 DWZ51 EGV51 EQR51 FAN51 FKJ51 FUF51 GEB51 GNX51 GXT51 HHP51 HRL51 IBH51 ILD51 IUZ51 JEV51 JOR51 JYN51 KIJ51 KSF51 LCB51 LLX51 LVT51 MFP51 MPL51 MZH51 NJD51 NSZ51 OCV51 OMR51 OWN51 PGJ51 PQF51 QAB51 QJX51 QTT51 RDP51 RNL51 RXH51 SHD51 SQZ51 TAV51 TKR51 TUN51 UEJ51 UOF51 UYB51 VHX51 VRT51 WBP51 WLL51 WVH51 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H68 IV75:IV77 SR75:SR77 ACN75:ACN77 AMJ75:AMJ77 AWF75:AWF77 BGB75:BGB77 BPX75:BPX77 BZT75:BZT77 CJP75:CJP77 CTL75:CTL77 DDH75:DDH77 DND75:DND77 DWZ75:DWZ77 EGV75:EGV77 EQR75:EQR77 FAN75:FAN77 FKJ75:FKJ77 FUF75:FUF77 GEB75:GEB77 GNX75:GNX77 GXT75:GXT77 HHP75:HHP77 HRL75:HRL77 IBH75:IBH77 ILD75:ILD77 IUZ75:IUZ77 JEV75:JEV77 JOR75:JOR77 JYN75:JYN77 KIJ75:KIJ77 KSF75:KSF77 LCB75:LCB77 LLX75:LLX77 LVT75:LVT77 MFP75:MFP77 MPL75:MPL77 MZH75:MZH77 NJD75:NJD77 NSZ75:NSZ77 OCV75:OCV77 OMR75:OMR77 OWN75:OWN77 PGJ75:PGJ77 PQF75:PQF77 QAB75:QAB77 QJX75:QJX77 QTT75:QTT77 RDP75:RDP77 RNL75:RNL77 RXH75:RXH77 SHD75:SHD77 SQZ75:SQZ77 TAV75:TAV77 TKR75:TKR77 TUN75:TUN77 UEJ75:UEJ77 UOF75:UOF77 UYB75:UYB77 VHX75:VHX77 VRT75:VRT77 WBP75:WBP77 WLL75:WLL77 WVH75:WVH77 ACN81:ACN84 AMJ81:AMJ84 AWF81:AWF84 BGB81:BGB84 BPX81:BPX84 BZT81:BZT84 CJP81:CJP84 CTL81:CTL84 DDH81:DDH84 DND81:DND84 DWZ81:DWZ84 EGV81:EGV84 EQR81:EQR84 FAN81:FAN84 FKJ81:FKJ84 FUF81:FUF84 GEB81:GEB84 GNX81:GNX84 GXT81:GXT84 HHP81:HHP84 HRL81:HRL84 IBH81:IBH84 ILD81:ILD84 IUZ81:IUZ84 JEV81:JEV84 JOR81:JOR84 JYN81:JYN84 KIJ81:KIJ84 KSF81:KSF84 LCB81:LCB84 LLX81:LLX84 LVT81:LVT84 MFP81:MFP84 MPL81:MPL84 MZH81:MZH84 NJD81:NJD84 NSZ81:NSZ84 OCV81:OCV84 OMR81:OMR84 OWN81:OWN84 PGJ81:PGJ84 PQF81:PQF84 QAB81:QAB84 QJX81:QJX84 QTT81:QTT84 RDP81:RDP84 RNL81:RNL84 RXH81:RXH84 SHD81:SHD84 SQZ81:SQZ84 TAV81:TAV84 TKR81:TKR84 TUN81:TUN84 UEJ81:UEJ84 UOF81:UOF84 UYB81:UYB84 VHX81:VHX84 VRT81:VRT84 WBP81:WBP84 WLL81:WLL84 WVH81:WVH84 IV81:IV84 SR81:SR84 IV87 SR87 ACN87 AMJ87 AWF87 BGB87 BPX87 BZT87 CJP87 CTL87 DDH87 DND87 DWZ87 EGV87 EQR87 FAN87 FKJ87 FUF87 GEB87 GNX87 GXT87 HHP87 HRL87 IBH87 ILD87 IUZ87 JEV87 JOR87 JYN87 KIJ87 KSF87 LCB87 LLX87 LVT87 MFP87 MPL87 MZH87 NJD87 NSZ87 OCV87 OMR87 OWN87 PGJ87 PQF87 QAB87 QJX87 QTT87 RDP87 RNL87 RXH87 SHD87 SQZ87 TAV87 TKR87 TUN87 UEJ87 UOF87 UYB87 VHX87 VRT87 WBP87 WLL87 WVH87 IV89:IV90 SR89:SR90 ACN89:ACN90 AMJ89:AMJ90 AWF89:AWF90 BGB89:BGB90 BPX89:BPX90 BZT89:BZT90 CJP89:CJP90 CTL89:CTL90 DDH89:DDH90 DND89:DND90 DWZ89:DWZ90 EGV89:EGV90 EQR89:EQR90 FAN89:FAN90 FKJ89:FKJ90 FUF89:FUF90 GEB89:GEB90 GNX89:GNX90 GXT89:GXT90 HHP89:HHP90 HRL89:HRL90 IBH89:IBH90 ILD89:ILD90 IUZ89:IUZ90 JEV89:JEV90 JOR89:JOR90 JYN89:JYN90 KIJ89:KIJ90 KSF89:KSF90 LCB89:LCB90 LLX89:LLX90 LVT89:LVT90 MFP89:MFP90 MPL89:MPL90 MZH89:MZH90 NJD89:NJD90 NSZ89:NSZ90 OCV89:OCV90 OMR89:OMR90 OWN89:OWN90 PGJ89:PGJ90 PQF89:PQF90 QAB89:QAB90 QJX89:QJX90 QTT89:QTT90 RDP89:RDP90 RNL89:RNL90 RXH89:RXH90 SHD89:SHD90 SQZ89:SQZ90 TAV89:TAV90 TKR89:TKR90 TUN89:TUN90 UEJ89:UEJ90 UOF89:UOF90 UYB89:UYB90 VHX89:VHX90 VRT89:VRT90 WBP89:WBP90 WLL89:WLL90 WVH89:WVH90 IV92 SR92 ACN92 AMJ92 AWF92 BGB92 BPX92 BZT92 CJP92 CTL92 DDH92 DND92 DWZ92 EGV92 EQR92 FAN92 FKJ92 FUF92 GEB92 GNX92 GXT92 HHP92 HRL92 IBH92 ILD92 IUZ92 JEV92 JOR92 JYN92 KIJ92 KSF92 LCB92 LLX92 LVT92 MFP92 MPL92 MZH92 NJD92 NSZ92 OCV92 OMR92 OWN92 PGJ92 PQF92 QAB92 QJX92 QTT92 RDP92 RNL92 RXH92 SHD92 SQZ92 TAV92 TKR92 TUN92 UEJ92 UOF92 UYB92 VHX92 VRT92 WBP92 WLL92 WVH92 IV94 SR94 ACN94 AMJ94 AWF94 BGB94 BPX94 BZT94 CJP94 CTL94 DDH94 DND94 DWZ94 EGV94 EQR94 FAN94 FKJ94 FUF94 GEB94 GNX94 GXT94 HHP94 HRL94 IBH94 ILD94 IUZ94 JEV94 JOR94 JYN94 KIJ94 KSF94 LCB94 LLX94 LVT94 MFP94 MPL94 MZH94 NJD94 NSZ94 OCV94 OMR94 OWN94 PGJ94 PQF94 QAB94 QJX94 QTT94 RDP94 RNL94 RXH94 SHD94 SQZ94 TAV94 TKR94 TUN94 UEJ94 UOF94 UYB94 VHX94 VRT94 WBP94 WLL94 WVH94 IV124:IV127 SR124:SR127 ACN124:ACN127 AMJ124:AMJ127 AWF124:AWF127 BGB124:BGB127 BPX124:BPX127 BZT124:BZT127 CJP124:CJP127 CTL124:CTL127 DDH124:DDH127 DND124:DND127 DWZ124:DWZ127 EGV124:EGV127 EQR124:EQR127 FAN124:FAN127 FKJ124:FKJ127 FUF124:FUF127 GEB124:GEB127 GNX124:GNX127 GXT124:GXT127 HHP124:HHP127 HRL124:HRL127 IBH124:IBH127 ILD124:ILD127 IUZ124:IUZ127 JEV124:JEV127 JOR124:JOR127 JYN124:JYN127 KIJ124:KIJ127 KSF124:KSF127 LCB124:LCB127 LLX124:LLX127 LVT124:LVT127 MFP124:MFP127 MPL124:MPL127 MZH124:MZH127 NJD124:NJD127 NSZ124:NSZ127 OCV124:OCV127 OMR124:OMR127 OWN124:OWN127 PGJ124:PGJ127 PQF124:PQF127 QAB124:QAB127 QJX124:QJX127 QTT124:QTT127 RDP124:RDP127 RNL124:RNL127 RXH124:RXH127 SHD124:SHD127 SQZ124:SQZ127 TAV124:TAV127 TKR124:TKR127 TUN124:TUN127 UEJ124:UEJ127 UOF124:UOF127 UYB124:UYB127 VHX124:VHX127 VRT124:VRT127 WBP124:WBP127 WLL124:WLL127 WVH124:WVH127 IV133:IV134 SR133:SR134 ACN133:ACN134 AMJ133:AMJ134 AWF133:AWF134 BGB133:BGB134 BPX133:BPX134 BZT133:BZT134 CJP133:CJP134 CTL133:CTL134 DDH133:DDH134 DND133:DND134 DWZ133:DWZ134 EGV133:EGV134 EQR133:EQR134 FAN133:FAN134 FKJ133:FKJ134 FUF133:FUF134 GEB133:GEB134 GNX133:GNX134 GXT133:GXT134 HHP133:HHP134 HRL133:HRL134 IBH133:IBH134 ILD133:ILD134 IUZ133:IUZ134 JEV133:JEV134 JOR133:JOR134 JYN133:JYN134 KIJ133:KIJ134 KSF133:KSF134 LCB133:LCB134 LLX133:LLX134 LVT133:LVT134 MFP133:MFP134 MPL133:MPL134 MZH133:MZH134 NJD133:NJD134 NSZ133:NSZ134 OCV133:OCV134 OMR133:OMR134 OWN133:OWN134 PGJ133:PGJ134 PQF133:PQF134 QAB133:QAB134 QJX133:QJX134 QTT133:QTT134 RDP133:RDP134 RNL133:RNL134 RXH133:RXH134 SHD133:SHD134 SQZ133:SQZ134 TAV133:TAV134 TKR133:TKR134 TUN133:TUN134 UEJ133:UEJ134 UOF133:UOF134 UYB133:UYB134 VHX133:VHX134 VRT133:VRT134 WBP133:WBP134 WLL133:WLL134 WVH133:WVH134 WVH170:WVH175 WLL170:WLL175 WBP170:WBP175 VRT170:VRT175 VHX170:VHX175 UYB170:UYB175 UOF170:UOF175 UEJ170:UEJ175 TUN170:TUN175 TKR170:TKR175 TAV170:TAV175 SQZ170:SQZ175 SHD170:SHD175 RXH170:RXH175 RNL170:RNL175 RDP170:RDP175 QTT170:QTT175 QJX170:QJX175 QAB170:QAB175 PQF170:PQF175 PGJ170:PGJ175 OWN170:OWN175 OMR170:OMR175 OCV170:OCV175 NSZ170:NSZ175 NJD170:NJD175 MZH170:MZH175 MPL170:MPL175 MFP170:MFP175 LVT170:LVT175 LLX170:LLX175 LCB170:LCB175 KSF170:KSF175 KIJ170:KIJ175 JYN170:JYN175 JOR170:JOR175 JEV170:JEV175 IUZ170:IUZ175 ILD170:ILD175 IBH170:IBH175 HRL170:HRL175 HHP170:HHP175 GXT170:GXT175 GNX170:GNX175 GEB170:GEB175 FUF170:FUF175 FKJ170:FKJ175 FAN170:FAN175 EQR170:EQR175 EGV170:EGV175 DWZ170:DWZ175 DND170:DND175 DDH170:DDH175 CTL170:CTL175 CJP170:CJP175 BZT170:BZT175 BPX170:BPX175 BGB170:BGB175 AWF170:AWF175 AMJ170:AMJ175 ACN170:ACN175 SR170:SR175 IV170:IV175 WVH136:WVH141 WLL136:WLL141 WBP136:WBP141 VRT136:VRT141 VHX136:VHX141 UYB136:UYB141 UOF136:UOF141 UEJ136:UEJ141 TUN136:TUN141 TKR136:TKR141 TAV136:TAV141 SQZ136:SQZ141 SHD136:SHD141 RXH136:RXH141 RNL136:RNL141 RDP136:RDP141 QTT136:QTT141 QJX136:QJX141 QAB136:QAB141 PQF136:PQF141 PGJ136:PGJ141 OWN136:OWN141 OMR136:OMR141 OCV136:OCV141 NSZ136:NSZ141 NJD136:NJD141 MZH136:MZH141 MPL136:MPL141 MFP136:MFP141 LVT136:LVT141 LLX136:LLX141 LCB136:LCB141 KSF136:KSF141 KIJ136:KIJ141 JYN136:JYN141 JOR136:JOR141 JEV136:JEV141 IUZ136:IUZ141 ILD136:ILD141 IBH136:IBH141 HRL136:HRL141 HHP136:HHP141 GXT136:GXT141 GNX136:GNX141 GEB136:GEB141 FUF136:FUF141 FKJ136:FKJ141 FAN136:FAN141 EQR136:EQR141 EGV136:EGV141 DWZ136:DWZ141 DND136:DND141 DDH136:DDH141 CTL136:CTL141 CJP136:CJP141 BZT136:BZT141 BPX136:BPX141 BGB136:BGB141 AWF136:AWF141 AMJ136:AMJ141 ACN136:ACN141 SR136:SR141 IV136:IV141" xr:uid="{05286D17-8995-438A-B4D7-8ADBA8C5B007}">
      <formula1>Punkty</formula1>
    </dataValidation>
    <dataValidation type="list" allowBlank="1" showInputMessage="1" showErrorMessage="1" errorTitle="Nieprawidłowa wartość" error="Dla warunku granicznego możesz jedynie podać wartość z listy wyboru: NIE albo TAK" promptTitle="Warunek graniczny:" prompt="NIE - niespełniony,_x000a_TAK - spełniony" sqref="IV7:IV10 SR7:SR10 ACN7:ACN10 AMJ7:AMJ10 AWF7:AWF10 BGB7:BGB10 BPX7:BPX10 BZT7:BZT10 CJP7:CJP10 CTL7:CTL10 DDH7:DDH10 DND7:DND10 DWZ7:DWZ10 EGV7:EGV10 EQR7:EQR10 FAN7:FAN10 FKJ7:FKJ10 FUF7:FUF10 GEB7:GEB10 GNX7:GNX10 GXT7:GXT10 HHP7:HHP10 HRL7:HRL10 IBH7:IBH10 ILD7:ILD10 IUZ7:IUZ10 JEV7:JEV10 JOR7:JOR10 JYN7:JYN10 KIJ7:KIJ10 KSF7:KSF10 LCB7:LCB10 LLX7:LLX10 LVT7:LVT10 MFP7:MFP10 MPL7:MPL10 MZH7:MZH10 NJD7:NJD10 NSZ7:NSZ10 OCV7:OCV10 OMR7:OMR10 OWN7:OWN10 PGJ7:PGJ10 PQF7:PQF10 QAB7:QAB10 QJX7:QJX10 QTT7:QTT10 RDP7:RDP10 RNL7:RNL10 RXH7:RXH10 SHD7:SHD10 SQZ7:SQZ10 TAV7:TAV10 TKR7:TKR10 TUN7:TUN10 UEJ7:UEJ10 UOF7:UOF10 UYB7:UYB10 VHX7:VHX10 VRT7:VRT10 WBP7:WBP10 WLL7:WLL10 WVH7:WVH10 IV12:IV13 SR12:SR13 ACN12:ACN13 AMJ12:AMJ13 AWF12:AWF13 BGB12:BGB13 BPX12:BPX13 BZT12:BZT13 CJP12:CJP13 CTL12:CTL13 DDH12:DDH13 DND12:DND13 DWZ12:DWZ13 EGV12:EGV13 EQR12:EQR13 FAN12:FAN13 FKJ12:FKJ13 FUF12:FUF13 GEB12:GEB13 GNX12:GNX13 GXT12:GXT13 HHP12:HHP13 HRL12:HRL13 IBH12:IBH13 ILD12:ILD13 IUZ12:IUZ13 JEV12:JEV13 JOR12:JOR13 JYN12:JYN13 KIJ12:KIJ13 KSF12:KSF13 LCB12:LCB13 LLX12:LLX13 LVT12:LVT13 MFP12:MFP13 MPL12:MPL13 MZH12:MZH13 NJD12:NJD13 NSZ12:NSZ13 OCV12:OCV13 OMR12:OMR13 OWN12:OWN13 PGJ12:PGJ13 PQF12:PQF13 QAB12:QAB13 QJX12:QJX13 QTT12:QTT13 RDP12:RDP13 RNL12:RNL13 RXH12:RXH13 SHD12:SHD13 SQZ12:SQZ13 TAV12:TAV13 TKR12:TKR13 TUN12:TUN13 UEJ12:UEJ13 UOF12:UOF13 UYB12:UYB13 VHX12:VHX13 VRT12:VRT13 WBP12:WBP13 WLL12:WLL13 WVH12:WVH13 IV17:IV20 SR17:SR20 ACN17:ACN20 AMJ17:AMJ20 AWF17:AWF20 BGB17:BGB20 BPX17:BPX20 BZT17:BZT20 CJP17:CJP20 CTL17:CTL20 DDH17:DDH20 DND17:DND20 DWZ17:DWZ20 EGV17:EGV20 EQR17:EQR20 FAN17:FAN20 FKJ17:FKJ20 FUF17:FUF20 GEB17:GEB20 GNX17:GNX20 GXT17:GXT20 HHP17:HHP20 HRL17:HRL20 IBH17:IBH20 ILD17:ILD20 IUZ17:IUZ20 JEV17:JEV20 JOR17:JOR20 JYN17:JYN20 KIJ17:KIJ20 KSF17:KSF20 LCB17:LCB20 LLX17:LLX20 LVT17:LVT20 MFP17:MFP20 MPL17:MPL20 MZH17:MZH20 NJD17:NJD20 NSZ17:NSZ20 OCV17:OCV20 OMR17:OMR20 OWN17:OWN20 PGJ17:PGJ20 PQF17:PQF20 QAB17:QAB20 QJX17:QJX20 QTT17:QTT20 RDP17:RDP20 RNL17:RNL20 RXH17:RXH20 SHD17:SHD20 SQZ17:SQZ20 TAV17:TAV20 TKR17:TKR20 TUN17:TUN20 UEJ17:UEJ20 UOF17:UOF20 UYB17:UYB20 VHX17:VHX20 VRT17:VRT20 WBP17:WBP20 WLL17:WLL20 WVH17:WVH20 IV25:IV33 SR25:SR33 ACN25:ACN33 AMJ25:AMJ33 AWF25:AWF33 BGB25:BGB33 BPX25:BPX33 BZT25:BZT33 CJP25:CJP33 CTL25:CTL33 DDH25:DDH33 DND25:DND33 DWZ25:DWZ33 EGV25:EGV33 EQR25:EQR33 FAN25:FAN33 FKJ25:FKJ33 FUF25:FUF33 GEB25:GEB33 GNX25:GNX33 GXT25:GXT33 HHP25:HHP33 HRL25:HRL33 IBH25:IBH33 ILD25:ILD33 IUZ25:IUZ33 JEV25:JEV33 JOR25:JOR33 JYN25:JYN33 KIJ25:KIJ33 KSF25:KSF33 LCB25:LCB33 LLX25:LLX33 LVT25:LVT33 MFP25:MFP33 MPL25:MPL33 MZH25:MZH33 NJD25:NJD33 NSZ25:NSZ33 OCV25:OCV33 OMR25:OMR33 OWN25:OWN33 PGJ25:PGJ33 PQF25:PQF33 QAB25:QAB33 QJX25:QJX33 QTT25:QTT33 RDP25:RDP33 RNL25:RNL33 RXH25:RXH33 SHD25:SHD33 SQZ25:SQZ33 TAV25:TAV33 TKR25:TKR33 TUN25:TUN33 UEJ25:UEJ33 UOF25:UOF33 UYB25:UYB33 VHX25:VHX33 VRT25:VRT33 WBP25:WBP33 WLL25:WLL33 WVH25:WVH33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IV41 SR41 ACN41 AMJ41 AWF41 BGB41 BPX41 BZT41 CJP41 CTL41 DDH41 DND41 DWZ41 EGV41 EQR41 FAN41 FKJ41 FUF41 GEB41 GNX41 GXT41 HHP41 HRL41 IBH41 ILD41 IUZ41 JEV41 JOR41 JYN41 KIJ41 KSF41 LCB41 LLX41 LVT41 MFP41 MPL41 MZH41 NJD41 NSZ41 OCV41 OMR41 OWN41 PGJ41 PQF41 QAB41 QJX41 QTT41 RDP41 RNL41 RXH41 SHD41 SQZ41 TAV41 TKR41 TUN41 UEJ41 UOF41 UYB41 VHX41 VRT41 WBP41 WLL41 WVH41 IV44:IV46 SR44:SR46 ACN44:ACN46 AMJ44:AMJ46 AWF44:AWF46 BGB44:BGB46 BPX44:BPX46 BZT44:BZT46 CJP44:CJP46 CTL44:CTL46 DDH44:DDH46 DND44:DND46 DWZ44:DWZ46 EGV44:EGV46 EQR44:EQR46 FAN44:FAN46 FKJ44:FKJ46 FUF44:FUF46 GEB44:GEB46 GNX44:GNX46 GXT44:GXT46 HHP44:HHP46 HRL44:HRL46 IBH44:IBH46 ILD44:ILD46 IUZ44:IUZ46 JEV44:JEV46 JOR44:JOR46 JYN44:JYN46 KIJ44:KIJ46 KSF44:KSF46 LCB44:LCB46 LLX44:LLX46 LVT44:LVT46 MFP44:MFP46 MPL44:MPL46 MZH44:MZH46 NJD44:NJD46 NSZ44:NSZ46 OCV44:OCV46 OMR44:OMR46 OWN44:OWN46 PGJ44:PGJ46 PQF44:PQF46 QAB44:QAB46 QJX44:QJX46 QTT44:QTT46 RDP44:RDP46 RNL44:RNL46 RXH44:RXH46 SHD44:SHD46 SQZ44:SQZ46 TAV44:TAV46 TKR44:TKR46 TUN44:TUN46 UEJ44:UEJ46 UOF44:UOF46 UYB44:UYB46 VHX44:VHX46 VRT44:VRT46 WBP44:WBP46 WLL44:WLL46 WVH44:WVH46 IV50 SR50 ACN50 AMJ50 AWF50 BGB50 BPX50 BZT50 CJP50 CTL50 DDH50 DND50 DWZ50 EGV50 EQR50 FAN50 FKJ50 FUF50 GEB50 GNX50 GXT50 HHP50 HRL50 IBH50 ILD50 IUZ50 JEV50 JOR50 JYN50 KIJ50 KSF50 LCB50 LLX50 LVT50 MFP50 MPL50 MZH50 NJD50 NSZ50 OCV50 OMR50 OWN50 PGJ50 PQF50 QAB50 QJX50 QTT50 RDP50 RNL50 RXH50 SHD50 SQZ50 TAV50 TKR50 TUN50 UEJ50 UOF50 UYB50 VHX50 VRT50 WBP50 WLL50 WVH50 SR64:SR67 ACN64:ACN67 AMJ64:AMJ67 AWF64:AWF67 BGB64:BGB67 BPX64:BPX67 BZT64:BZT67 CJP64:CJP67 CTL64:CTL67 DDH64:DDH67 DND64:DND67 DWZ64:DWZ67 EGV64:EGV67 EQR64:EQR67 FAN64:FAN67 FKJ64:FKJ67 FUF64:FUF67 GEB64:GEB67 GNX64:GNX67 GXT64:GXT67 HHP64:HHP67 HRL64:HRL67 IBH64:IBH67 ILD64:ILD67 IUZ64:IUZ67 JEV64:JEV67 JOR64:JOR67 JYN64:JYN67 KIJ64:KIJ67 KSF64:KSF67 LCB64:LCB67 LLX64:LLX67 LVT64:LVT67 MFP64:MFP67 MPL64:MPL67 MZH64:MZH67 NJD64:NJD67 NSZ64:NSZ67 OCV64:OCV67 OMR64:OMR67 OWN64:OWN67 PGJ64:PGJ67 PQF64:PQF67 QAB64:QAB67 QJX64:QJX67 QTT64:QTT67 RDP64:RDP67 RNL64:RNL67 RXH64:RXH67 SHD64:SHD67 SQZ64:SQZ67 TAV64:TAV67 TKR64:TKR67 TUN64:TUN67 UEJ64:UEJ67 UOF64:UOF67 UYB64:UYB67 VHX64:VHX67 VRT64:VRT67 WBP64:WBP67 WLL64:WLL67 WVH64:WVH67 IV39 IV64:IV67 SR79 ACN79 AMJ79 AWF79 BGB79 BPX79 BZT79 CJP79 CTL79 DDH79 DND79 DWZ79 EGV79 EQR79 FAN79 FKJ79 FUF79 GEB79 GNX79 GXT79 HHP79 HRL79 IBH79 ILD79 IUZ79 JEV79 JOR79 JYN79 KIJ79 KSF79 LCB79 LLX79 LVT79 MFP79 MPL79 MZH79 NJD79 NSZ79 OCV79 OMR79 OWN79 PGJ79 PQF79 QAB79 QJX79 QTT79 RDP79 RNL79 RXH79 SHD79 SQZ79 TAV79 TKR79 TUN79 UEJ79 UOF79 UYB79 VHX79 VRT79 WBP79 WLL79 WVH79 IV86 SR86 ACN86 AMJ86 AWF86 BGB86 BPX86 BZT86 CJP86 CTL86 DDH86 DND86 DWZ86 EGV86 EQR86 FAN86 FKJ86 FUF86 GEB86 GNX86 GXT86 HHP86 HRL86 IBH86 ILD86 IUZ86 JEV86 JOR86 JYN86 KIJ86 KSF86 LCB86 LLX86 LVT86 MFP86 MPL86 MZH86 NJD86 NSZ86 OCV86 OMR86 OWN86 PGJ86 PQF86 QAB86 QJX86 QTT86 RDP86 RNL86 RXH86 SHD86 SQZ86 TAV86 TKR86 TUN86 UEJ86 UOF86 UYB86 VHX86 VRT86 WBP86 WLL86 WVH86 IV88 SR88 ACN88 AMJ88 AWF88 BGB88 BPX88 BZT88 CJP88 CTL88 DDH88 DND88 DWZ88 EGV88 EQR88 FAN88 FKJ88 FUF88 GEB88 GNX88 GXT88 HHP88 HRL88 IBH88 ILD88 IUZ88 JEV88 JOR88 JYN88 KIJ88 KSF88 LCB88 LLX88 LVT88 MFP88 MPL88 MZH88 NJD88 NSZ88 OCV88 OMR88 OWN88 PGJ88 PQF88 QAB88 QJX88 QTT88 RDP88 RNL88 RXH88 SHD88 SQZ88 TAV88 TKR88 TUN88 UEJ88 UOF88 UYB88 VHX88 VRT88 WBP88 WLL88 WVH88 IV91 SR91 ACN91 AMJ91 AWF91 BGB91 BPX91 BZT91 CJP91 CTL91 DDH91 DND91 DWZ91 EGV91 EQR91 FAN91 FKJ91 FUF91 GEB91 GNX91 GXT91 HHP91 HRL91 IBH91 ILD91 IUZ91 JEV91 JOR91 JYN91 KIJ91 KSF91 LCB91 LLX91 LVT91 MFP91 MPL91 MZH91 NJD91 NSZ91 OCV91 OMR91 OWN91 PGJ91 PQF91 QAB91 QJX91 QTT91 RDP91 RNL91 RXH91 SHD91 SQZ91 TAV91 TKR91 TUN91 UEJ91 UOF91 UYB91 VHX91 VRT91 WBP91 WLL91 WVH91 IV93 SR93 ACN93 AMJ93 AWF93 BGB93 BPX93 BZT93 CJP93 CTL93 DDH93 DND93 DWZ93 EGV93 EQR93 FAN93 FKJ93 FUF93 GEB93 GNX93 GXT93 HHP93 HRL93 IBH93 ILD93 IUZ93 JEV93 JOR93 JYN93 KIJ93 KSF93 LCB93 LLX93 LVT93 MFP93 MPL93 MZH93 NJD93 NSZ93 OCV93 OMR93 OWN93 PGJ93 PQF93 QAB93 QJX93 QTT93 RDP93 RNL93 RXH93 SHD93 SQZ93 TAV93 TKR93 TUN93 UEJ93 UOF93 UYB93 VHX93 VRT93 WBP93 WLL93 WVH93 IV95:IV98 SR95:SR98 ACN95:ACN98 AMJ95:AMJ98 AWF95:AWF98 BGB95:BGB98 BPX95:BPX98 BZT95:BZT98 CJP95:CJP98 CTL95:CTL98 DDH95:DDH98 DND95:DND98 DWZ95:DWZ98 EGV95:EGV98 EQR95:EQR98 FAN95:FAN98 FKJ95:FKJ98 FUF95:FUF98 GEB95:GEB98 GNX95:GNX98 GXT95:GXT98 HHP95:HHP98 HRL95:HRL98 IBH95:IBH98 ILD95:ILD98 IUZ95:IUZ98 JEV95:JEV98 JOR95:JOR98 JYN95:JYN98 KIJ95:KIJ98 KSF95:KSF98 LCB95:LCB98 LLX95:LLX98 LVT95:LVT98 MFP95:MFP98 MPL95:MPL98 MZH95:MZH98 NJD95:NJD98 NSZ95:NSZ98 OCV95:OCV98 OMR95:OMR98 OWN95:OWN98 PGJ95:PGJ98 PQF95:PQF98 QAB95:QAB98 QJX95:QJX98 QTT95:QTT98 RDP95:RDP98 RNL95:RNL98 RXH95:RXH98 SHD95:SHD98 SQZ95:SQZ98 TAV95:TAV98 TKR95:TKR98 TUN95:TUN98 UEJ95:UEJ98 UOF95:UOF98 UYB95:UYB98 VHX95:VHX98 VRT95:VRT98 WBP95:WBP98 WLL95:WLL98 WVH95:WVH98 IV100:IV123 SR100:SR123 ACN100:ACN123 AMJ100:AMJ123 AWF100:AWF123 BGB100:BGB123 BPX100:BPX123 BZT100:BZT123 CJP100:CJP123 CTL100:CTL123 DDH100:DDH123 DND100:DND123 DWZ100:DWZ123 EGV100:EGV123 EQR100:EQR123 FAN100:FAN123 FKJ100:FKJ123 FUF100:FUF123 GEB100:GEB123 GNX100:GNX123 GXT100:GXT123 HHP100:HHP123 HRL100:HRL123 IBH100:IBH123 ILD100:ILD123 IUZ100:IUZ123 JEV100:JEV123 JOR100:JOR123 JYN100:JYN123 KIJ100:KIJ123 KSF100:KSF123 LCB100:LCB123 LLX100:LLX123 LVT100:LVT123 MFP100:MFP123 MPL100:MPL123 MZH100:MZH123 NJD100:NJD123 NSZ100:NSZ123 OCV100:OCV123 OMR100:OMR123 OWN100:OWN123 PGJ100:PGJ123 PQF100:PQF123 QAB100:QAB123 QJX100:QJX123 QTT100:QTT123 RDP100:RDP123 RNL100:RNL123 RXH100:RXH123 SHD100:SHD123 SQZ100:SQZ123 TAV100:TAV123 TKR100:TKR123 TUN100:TUN123 UEJ100:UEJ123 UOF100:UOF123 UYB100:UYB123 VHX100:VHX123 VRT100:VRT123 WBP100:WBP123 WLL100:WLL123 WVH100:WVH123 IV128:IV132 SR128:SR132 ACN128:ACN132 AMJ128:AMJ132 AWF128:AWF132 BGB128:BGB132 BPX128:BPX132 BZT128:BZT132 CJP128:CJP132 CTL128:CTL132 DDH128:DDH132 DND128:DND132 DWZ128:DWZ132 EGV128:EGV132 EQR128:EQR132 FAN128:FAN132 FKJ128:FKJ132 FUF128:FUF132 GEB128:GEB132 GNX128:GNX132 GXT128:GXT132 HHP128:HHP132 HRL128:HRL132 IBH128:IBH132 ILD128:ILD132 IUZ128:IUZ132 JEV128:JEV132 JOR128:JOR132 JYN128:JYN132 KIJ128:KIJ132 KSF128:KSF132 LCB128:LCB132 LLX128:LLX132 LVT128:LVT132 MFP128:MFP132 MPL128:MPL132 MZH128:MZH132 NJD128:NJD132 NSZ128:NSZ132 OCV128:OCV132 OMR128:OMR132 OWN128:OWN132 PGJ128:PGJ132 PQF128:PQF132 QAB128:QAB132 QJX128:QJX132 QTT128:QTT132 RDP128:RDP132 RNL128:RNL132 RXH128:RXH132 SHD128:SHD132 SQZ128:SQZ132 TAV128:TAV132 TKR128:TKR132 TUN128:TUN132 UEJ128:UEJ132 UOF128:UOF132 UYB128:UYB132 VHX128:VHX132 VRT128:VRT132 WBP128:WBP132 WLL128:WLL132 WVH128:WVH132 IV135 SR135 ACN135 AMJ135 AWF135 BGB135 BPX135 BZT135 CJP135 CTL135 DDH135 DND135 DWZ135 EGV135 EQR135 FAN135 FKJ135 FUF135 GEB135 GNX135 GXT135 HHP135 HRL135 IBH135 ILD135 IUZ135 JEV135 JOR135 JYN135 KIJ135 KSF135 LCB135 LLX135 LVT135 MFP135 MPL135 MZH135 NJD135 NSZ135 OCV135 OMR135 OWN135 PGJ135 PQF135 QAB135 QJX135 QTT135 RDP135 RNL135 RXH135 SHD135 SQZ135 TAV135 TKR135 TUN135 UEJ135 UOF135 UYB135 VHX135 VRT135 WBP135 WLL135 WVH135 IV79 WVH36:WVH37 WLL36:WLL37 WBP36:WBP37 VRT36:VRT37 VHX36:VHX37 UYB36:UYB37 UOF36:UOF37 UEJ36:UEJ37 TUN36:TUN37 TKR36:TKR37 TAV36:TAV37 SQZ36:SQZ37 SHD36:SHD37 RXH36:RXH37 RNL36:RNL37 RDP36:RDP37 QTT36:QTT37 QJX36:QJX37 QAB36:QAB37 PQF36:PQF37 PGJ36:PGJ37 OWN36:OWN37 OMR36:OMR37 OCV36:OCV37 NSZ36:NSZ37 NJD36:NJD37 MZH36:MZH37 MPL36:MPL37 MFP36:MFP37 LVT36:LVT37 LLX36:LLX37 LCB36:LCB37 KSF36:KSF37 KIJ36:KIJ37 JYN36:JYN37 JOR36:JOR37 JEV36:JEV37 IUZ36:IUZ37 ILD36:ILD37 IBH36:IBH37 HRL36:HRL37 HHP36:HHP37 GXT36:GXT37 GNX36:GNX37 GEB36:GEB37 FUF36:FUF37 FKJ36:FKJ37 FAN36:FAN37 EQR36:EQR37 EGV36:EGV37 DWZ36:DWZ37 DND36:DND37 DDH36:DDH37 CTL36:CTL37 CJP36:CJP37 BZT36:BZT37 BPX36:BPX37 BGB36:BGB37 AWF36:AWF37 AMJ36:AMJ37 ACN36:ACN37 SR36:SR37 IV36:IV37 WVH53:WVH62 WLL53:WLL62 WBP53:WBP62 VRT53:VRT62 VHX53:VHX62 UYB53:UYB62 UOF53:UOF62 UEJ53:UEJ62 TUN53:TUN62 TKR53:TKR62 TAV53:TAV62 SQZ53:SQZ62 SHD53:SHD62 RXH53:RXH62 RNL53:RNL62 RDP53:RDP62 QTT53:QTT62 QJX53:QJX62 QAB53:QAB62 PQF53:PQF62 PGJ53:PGJ62 OWN53:OWN62 OMR53:OMR62 OCV53:OCV62 NSZ53:NSZ62 NJD53:NJD62 MZH53:MZH62 MPL53:MPL62 MFP53:MFP62 LVT53:LVT62 LLX53:LLX62 LCB53:LCB62 KSF53:KSF62 KIJ53:KIJ62 JYN53:JYN62 JOR53:JOR62 JEV53:JEV62 IUZ53:IUZ62 ILD53:ILD62 IBH53:IBH62 HRL53:HRL62 HHP53:HHP62 GXT53:GXT62 GNX53:GNX62 GEB53:GEB62 FUF53:FUF62 FKJ53:FKJ62 FAN53:FAN62 EQR53:EQR62 EGV53:EGV62 DWZ53:DWZ62 DND53:DND62 DDH53:DDH62 CTL53:CTL62 CJP53:CJP62 BZT53:BZT62 BPX53:BPX62 BGB53:BGB62 AWF53:AWF62 AMJ53:AMJ62 ACN53:ACN62 SR53:SR62 IV53:IV62 WVH69:WVH73 WLL69:WLL73 WBP69:WBP73 VRT69:VRT73 VHX69:VHX73 UYB69:UYB73 UOF69:UOF73 UEJ69:UEJ73 TUN69:TUN73 TKR69:TKR73 TAV69:TAV73 SQZ69:SQZ73 SHD69:SHD73 RXH69:RXH73 RNL69:RNL73 RDP69:RDP73 QTT69:QTT73 QJX69:QJX73 QAB69:QAB73 PQF69:PQF73 PGJ69:PGJ73 OWN69:OWN73 OMR69:OMR73 OCV69:OCV73 NSZ69:NSZ73 NJD69:NJD73 MZH69:MZH73 MPL69:MPL73 MFP69:MFP73 LVT69:LVT73 LLX69:LLX73 LCB69:LCB73 KSF69:KSF73 KIJ69:KIJ73 JYN69:JYN73 JOR69:JOR73 JEV69:JEV73 IUZ69:IUZ73 ILD69:ILD73 IBH69:IBH73 HRL69:HRL73 HHP69:HHP73 GXT69:GXT73 GNX69:GNX73 GEB69:GEB73 FUF69:FUF73 FKJ69:FKJ73 FAN69:FAN73 EQR69:EQR73 EGV69:EGV73 DWZ69:DWZ73 DND69:DND73 DDH69:DDH73 CTL69:CTL73 CJP69:CJP73 BZT69:BZT73 BPX69:BPX73 BGB69:BGB73 AWF69:AWF73 AMJ69:AMJ73 ACN69:ACN73 SR69:SR73 IV69:IV73 WVH143:WVH162 WLL143:WLL162 WBP143:WBP162 VRT143:VRT162 VHX143:VHX162 UYB143:UYB162 UOF143:UOF162 UEJ143:UEJ162 TUN143:TUN162 TKR143:TKR162 TAV143:TAV162 SQZ143:SQZ162 SHD143:SHD162 RXH143:RXH162 RNL143:RNL162 RDP143:RDP162 QTT143:QTT162 QJX143:QJX162 QAB143:QAB162 PQF143:PQF162 PGJ143:PGJ162 OWN143:OWN162 OMR143:OMR162 OCV143:OCV162 NSZ143:NSZ162 NJD143:NJD162 MZH143:MZH162 MPL143:MPL162 MFP143:MFP162 LVT143:LVT162 LLX143:LLX162 LCB143:LCB162 KSF143:KSF162 KIJ143:KIJ162 JYN143:JYN162 JOR143:JOR162 JEV143:JEV162 IUZ143:IUZ162 ILD143:ILD162 IBH143:IBH162 HRL143:HRL162 HHP143:HHP162 GXT143:GXT162 GNX143:GNX162 GEB143:GEB162 FUF143:FUF162 FKJ143:FKJ162 FAN143:FAN162 EQR143:EQR162 EGV143:EGV162 DWZ143:DWZ162 DND143:DND162 DDH143:DDH162 CTL143:CTL162 CJP143:CJP162 BZT143:BZT162 BPX143:BPX162 BGB143:BGB162 AWF143:AWF162 AMJ143:AMJ162 ACN143:ACN162 SR143:SR162 IV143:IV162 SR164:SR169 ACN164:ACN169 AMJ164:AMJ169 AWF164:AWF169 BGB164:BGB169 BPX164:BPX169 BZT164:BZT169 CJP164:CJP169 CTL164:CTL169 DDH164:DDH169 DND164:DND169 DWZ164:DWZ169 EGV164:EGV169 EQR164:EQR169 FAN164:FAN169 FKJ164:FKJ169 FUF164:FUF169 GEB164:GEB169 GNX164:GNX169 GXT164:GXT169 HHP164:HHP169 HRL164:HRL169 IBH164:IBH169 ILD164:ILD169 IUZ164:IUZ169 JEV164:JEV169 JOR164:JOR169 JYN164:JYN169 KIJ164:KIJ169 KSF164:KSF169 LCB164:LCB169 LLX164:LLX169 LVT164:LVT169 MFP164:MFP169 MPL164:MPL169 MZH164:MZH169 NJD164:NJD169 NSZ164:NSZ169 OCV164:OCV169 OMR164:OMR169 OWN164:OWN169 PGJ164:PGJ169 PQF164:PQF169 QAB164:QAB169 QJX164:QJX169 QTT164:QTT169 RDP164:RDP169 RNL164:RNL169 RXH164:RXH169 SHD164:SHD169 SQZ164:SQZ169 TAV164:TAV169 TKR164:TKR169 TUN164:TUN169 UEJ164:UEJ169 UOF164:UOF169 UYB164:UYB169 VHX164:VHX169 VRT164:VRT169 WBP164:WBP169 WLL164:WLL169 WVH164:WVH169 IV164:IV169" xr:uid="{8C3D5523-5B9D-4CE1-A1AA-208A126BF98D}">
      <formula1>Warunek</formula1>
    </dataValidation>
    <dataValidation type="list" allowBlank="1" showInputMessage="1" showErrorMessage="1" errorTitle="Nieprawidłowa wartość" error="Dla warunku granicznego możesz jedynie podać wartość z listy wyboru: NIE albo TAK" sqref="C6:C7 C9:C10 C12 C14 C17:C23 C25 C27:C29 C33 C35:C36 C40:C42 C53:C59 C64:C67 C73 C75 C87:C89 C91 C96:C97 C100:C102 C105 C110 C112:C114 C116:C119 C121 C125:C127 C132 C134:C136 C140:C141 C144 C146:C148 C151:C162 C175" xr:uid="{0C5E26AE-8FE7-4EC4-B5C6-D38E61250A29}">
      <formula1>"Warunek graniczny,TAK,NIE"</formula1>
    </dataValidation>
    <dataValidation type="list" allowBlank="1" showInputMessage="1" showErrorMessage="1" errorTitle="Błędna wartość" error="Możesz podać jedynie wartości z listy wyboru, tj. Nie ma, Będzie, Jest." sqref="C8 C11 C13 C15:C16 C26 C30:C32 C37 C39 C43:C51 C60:C62 C68:C72 C76:C77 C79 C81:C84 C86 C90 C92:C95 C98 C103:C104 C106:C109 C111 C115 C120 C122:C124 C128:C131 C133 C137:C139 C143 C145 C149:C150 C164:C174" xr:uid="{4B2891D6-365B-4573-AB2F-05E461D800A6}">
      <formula1>"Opcja,Nie ma,Jest"</formula1>
    </dataValidation>
  </dataValidations>
  <pageMargins left="0.31527777777777777" right="0.15763888888888888" top="0.74791666666666667" bottom="0.35416666666666669" header="0.51180555555555551" footer="0.51180555555555551"/>
  <pageSetup paperSize="9" scale="68" firstPageNumber="0"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0A39-2AFD-49FB-B4C8-66723A9A227D}">
  <sheetPr>
    <tabColor theme="3"/>
    <pageSetUpPr fitToPage="1"/>
  </sheetPr>
  <dimension ref="A1:C34"/>
  <sheetViews>
    <sheetView workbookViewId="0">
      <pane xSplit="3" ySplit="3" topLeftCell="D4" activePane="bottomRight" state="frozen"/>
      <selection pane="topRight" activeCell="F1" sqref="F1"/>
      <selection pane="bottomLeft" activeCell="A4" sqref="A4"/>
      <selection pane="bottomRight" activeCell="J9" sqref="J9"/>
    </sheetView>
  </sheetViews>
  <sheetFormatPr defaultRowHeight="12.75" customHeight="1"/>
  <cols>
    <col min="1" max="1" width="10.44140625" style="136" customWidth="1"/>
    <col min="2" max="2" width="90.44140625" style="50" customWidth="1"/>
    <col min="3" max="3" width="14.5546875" style="50" customWidth="1"/>
  </cols>
  <sheetData>
    <row r="1" spans="1:3" s="1" customFormat="1" ht="12.75" customHeight="1">
      <c r="A1" s="207" t="s">
        <v>479</v>
      </c>
      <c r="B1" s="207"/>
      <c r="C1" s="180"/>
    </row>
    <row r="2" spans="1:3" s="22" customFormat="1" ht="68.400000000000006" customHeight="1">
      <c r="A2" s="106" t="s">
        <v>1</v>
      </c>
      <c r="B2" s="26" t="s">
        <v>2</v>
      </c>
      <c r="C2" s="25" t="s">
        <v>3</v>
      </c>
    </row>
    <row r="3" spans="1:3" ht="13.2">
      <c r="A3" s="105">
        <v>1</v>
      </c>
      <c r="B3" s="54">
        <v>2</v>
      </c>
      <c r="C3" s="53">
        <v>3</v>
      </c>
    </row>
    <row r="4" spans="1:3" ht="13.2">
      <c r="A4" s="135" t="s">
        <v>480</v>
      </c>
      <c r="B4" s="116" t="s">
        <v>481</v>
      </c>
      <c r="C4" s="117"/>
    </row>
    <row r="5" spans="1:3" ht="26.4">
      <c r="A5" s="135" t="s">
        <v>482</v>
      </c>
      <c r="B5" s="118" t="s">
        <v>483</v>
      </c>
      <c r="C5" s="119"/>
    </row>
    <row r="6" spans="1:3" ht="105.6">
      <c r="A6" s="133" t="s">
        <v>484</v>
      </c>
      <c r="B6" s="52" t="s">
        <v>485</v>
      </c>
      <c r="C6" s="200" t="s">
        <v>254</v>
      </c>
    </row>
    <row r="7" spans="1:3" ht="26.4">
      <c r="A7" s="133" t="s">
        <v>486</v>
      </c>
      <c r="B7" s="52" t="s">
        <v>487</v>
      </c>
      <c r="C7" s="200" t="s">
        <v>9</v>
      </c>
    </row>
    <row r="8" spans="1:3" ht="26.4">
      <c r="A8" s="133" t="s">
        <v>488</v>
      </c>
      <c r="B8" s="166" t="s">
        <v>489</v>
      </c>
      <c r="C8" s="200" t="s">
        <v>9</v>
      </c>
    </row>
    <row r="9" spans="1:3" ht="213.75" customHeight="1">
      <c r="A9" s="133" t="s">
        <v>490</v>
      </c>
      <c r="B9" s="52" t="s">
        <v>813</v>
      </c>
      <c r="C9" s="200" t="s">
        <v>9</v>
      </c>
    </row>
    <row r="10" spans="1:3" ht="26.4">
      <c r="A10" s="133" t="s">
        <v>491</v>
      </c>
      <c r="B10" s="167" t="s">
        <v>492</v>
      </c>
      <c r="C10" s="200" t="s">
        <v>9</v>
      </c>
    </row>
    <row r="11" spans="1:3" ht="26.4">
      <c r="A11" s="189" t="s">
        <v>493</v>
      </c>
      <c r="B11" s="165" t="s">
        <v>494</v>
      </c>
      <c r="C11" s="200" t="s">
        <v>9</v>
      </c>
    </row>
    <row r="12" spans="1:3" ht="26.4">
      <c r="A12" s="133" t="s">
        <v>495</v>
      </c>
      <c r="B12" s="165" t="s">
        <v>496</v>
      </c>
      <c r="C12" s="200" t="s">
        <v>9</v>
      </c>
    </row>
    <row r="13" spans="1:3" ht="26.4">
      <c r="A13" s="189" t="s">
        <v>497</v>
      </c>
      <c r="B13" s="165" t="s">
        <v>494</v>
      </c>
      <c r="C13" s="200" t="s">
        <v>9</v>
      </c>
    </row>
    <row r="14" spans="1:3" ht="39.6">
      <c r="A14" s="133" t="s">
        <v>498</v>
      </c>
      <c r="B14" s="165" t="s">
        <v>499</v>
      </c>
      <c r="C14" s="200" t="s">
        <v>9</v>
      </c>
    </row>
    <row r="15" spans="1:3" ht="68.400000000000006" customHeight="1">
      <c r="A15" s="133" t="s">
        <v>500</v>
      </c>
      <c r="B15" s="52" t="s">
        <v>501</v>
      </c>
      <c r="C15" s="200" t="s">
        <v>9</v>
      </c>
    </row>
    <row r="16" spans="1:3" ht="73.5" customHeight="1">
      <c r="A16" s="133" t="s">
        <v>502</v>
      </c>
      <c r="B16" s="52" t="s">
        <v>503</v>
      </c>
      <c r="C16" s="200" t="s">
        <v>9</v>
      </c>
    </row>
    <row r="17" spans="1:3" ht="39.6">
      <c r="A17" s="135" t="s">
        <v>504</v>
      </c>
      <c r="B17" s="196" t="s">
        <v>505</v>
      </c>
      <c r="C17" s="172"/>
    </row>
    <row r="18" spans="1:3" ht="41.25" customHeight="1">
      <c r="A18" s="133" t="s">
        <v>506</v>
      </c>
      <c r="B18" s="166" t="s">
        <v>507</v>
      </c>
      <c r="C18" s="200" t="s">
        <v>9</v>
      </c>
    </row>
    <row r="19" spans="1:3" ht="39.6">
      <c r="A19" s="133" t="s">
        <v>508</v>
      </c>
      <c r="B19" s="52" t="s">
        <v>509</v>
      </c>
      <c r="C19" s="200" t="s">
        <v>9</v>
      </c>
    </row>
    <row r="20" spans="1:3" ht="26.4">
      <c r="A20" s="133" t="s">
        <v>510</v>
      </c>
      <c r="B20" s="52" t="s">
        <v>511</v>
      </c>
      <c r="C20" s="200" t="s">
        <v>9</v>
      </c>
    </row>
    <row r="21" spans="1:3" ht="36.75" customHeight="1">
      <c r="A21" s="133" t="s">
        <v>512</v>
      </c>
      <c r="B21" s="52" t="s">
        <v>513</v>
      </c>
      <c r="C21" s="200" t="s">
        <v>9</v>
      </c>
    </row>
    <row r="22" spans="1:3" ht="39.6">
      <c r="A22" s="133" t="s">
        <v>514</v>
      </c>
      <c r="B22" s="165" t="s">
        <v>515</v>
      </c>
      <c r="C22" s="200" t="s">
        <v>9</v>
      </c>
    </row>
    <row r="23" spans="1:3" ht="42" customHeight="1">
      <c r="A23" s="133" t="s">
        <v>516</v>
      </c>
      <c r="B23" s="165" t="s">
        <v>517</v>
      </c>
      <c r="C23" s="200" t="s">
        <v>9</v>
      </c>
    </row>
    <row r="24" spans="1:3" ht="52.8">
      <c r="A24" s="154" t="s">
        <v>518</v>
      </c>
      <c r="B24" s="161" t="s">
        <v>519</v>
      </c>
      <c r="C24" s="200" t="s">
        <v>9</v>
      </c>
    </row>
    <row r="25" spans="1:3" ht="13.2">
      <c r="A25" s="163" t="s">
        <v>520</v>
      </c>
      <c r="B25" s="175" t="s">
        <v>521</v>
      </c>
      <c r="C25" s="175"/>
    </row>
    <row r="26" spans="1:3" ht="26.4">
      <c r="A26" s="162" t="s">
        <v>522</v>
      </c>
      <c r="B26" s="164" t="s">
        <v>523</v>
      </c>
      <c r="C26" s="200" t="s">
        <v>9</v>
      </c>
    </row>
    <row r="27" spans="1:3" ht="16.5" customHeight="1">
      <c r="A27" s="123"/>
      <c r="B27" s="27"/>
      <c r="C27" s="51"/>
    </row>
    <row r="28" spans="1:3" ht="13.2" hidden="1">
      <c r="A28" s="123"/>
      <c r="B28" s="10" t="s">
        <v>127</v>
      </c>
      <c r="C28" s="31">
        <f>COUNTIF(C6:C26,"Warunek graniczny")</f>
        <v>18</v>
      </c>
    </row>
    <row r="29" spans="1:3" ht="13.2" hidden="1">
      <c r="A29" s="123"/>
      <c r="B29" s="33" t="s">
        <v>128</v>
      </c>
      <c r="C29" s="32">
        <f>COUNTIF(C6:C26,"NIE")</f>
        <v>0</v>
      </c>
    </row>
    <row r="30" spans="1:3" ht="13.2" hidden="1">
      <c r="A30" s="123"/>
      <c r="B30" s="12" t="s">
        <v>129</v>
      </c>
      <c r="C30" s="24">
        <f>COUNTIF(C6:C26,"Opcja")+COUNTIF(C6:C26,"Jest")+COUNTIF(C6:C26,"Nie ma")</f>
        <v>0</v>
      </c>
    </row>
    <row r="31" spans="1:3" ht="13.2" hidden="1">
      <c r="A31" s="123"/>
      <c r="B31" s="10" t="s">
        <v>130</v>
      </c>
      <c r="C31" s="31">
        <f>COUNTIF(C6:C26,"Opcja")</f>
        <v>0</v>
      </c>
    </row>
    <row r="32" spans="1:3" ht="13.2" hidden="1">
      <c r="A32" s="123"/>
      <c r="B32" s="8" t="s">
        <v>131</v>
      </c>
      <c r="C32" s="30">
        <f>COUNTIF(C6:C26,"Jest")</f>
        <v>0</v>
      </c>
    </row>
    <row r="33" spans="1:3" ht="13.2" hidden="1">
      <c r="A33" s="123"/>
      <c r="B33" s="6" t="s">
        <v>132</v>
      </c>
      <c r="C33" s="28">
        <f>COUNTIF(C6:C26,"Nie ma")</f>
        <v>0</v>
      </c>
    </row>
    <row r="34" spans="1:3" ht="13.2" hidden="1">
      <c r="B34" s="27"/>
      <c r="C34" s="51"/>
    </row>
  </sheetData>
  <sheetProtection algorithmName="SHA-512" hashValue="rpdPl01wd06s6fze/EQQk73hz0fmkJ2stAN+NPPSqWQjJ0XHITd0sHXaGX9HwyplChti/E48DXSaaWuZ3q3yOQ==" saltValue="tloSepCZi++E25lto5TrKA==" spinCount="100000" sheet="1" objects="1" scenarios="1" formatCells="0" formatColumns="0"/>
  <mergeCells count="1">
    <mergeCell ref="A1:B1"/>
  </mergeCells>
  <phoneticPr fontId="15"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 C17 C25" xr:uid="{5060A18E-996B-4564-A98B-7C4525F86890}">
      <formula1>"Warunek graniczny,TAK,NIE"</formula1>
    </dataValidation>
    <dataValidation type="list" allowBlank="1" showInputMessage="1" showErrorMessage="1" errorTitle="Nieprawidłowa wartość" error="Dla warunku granicznego możesz jedynie podać wartość z listy wyboru: NIE albo TAK" sqref="C7:C16 C18:C24 C26" xr:uid="{2C3EA7E9-071F-4FB5-860D-F906711D82C4}">
      <formula1>"Warunek graniczny,TAK,NIE"</formula1>
    </dataValidation>
  </dataValidations>
  <pageMargins left="0.7" right="0.7" top="0.75" bottom="0.75" header="0.3" footer="0.3"/>
  <pageSetup paperSize="9" scale="4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tabColor theme="3"/>
    <pageSetUpPr fitToPage="1"/>
  </sheetPr>
  <dimension ref="A1:C37"/>
  <sheetViews>
    <sheetView zoomScaleNormal="85" workbookViewId="0">
      <pane xSplit="3" ySplit="3" topLeftCell="D4" activePane="bottomRight" state="frozen"/>
      <selection pane="topRight" activeCell="F1" sqref="F1"/>
      <selection pane="bottomLeft" activeCell="A4" sqref="A4"/>
      <selection pane="bottomRight" activeCell="D1" sqref="D1:F1048576"/>
    </sheetView>
  </sheetViews>
  <sheetFormatPr defaultColWidth="9.109375" defaultRowHeight="12.75" customHeight="1"/>
  <cols>
    <col min="1" max="1" width="10.44140625" style="141" customWidth="1"/>
    <col min="2" max="2" width="90.44140625" style="39" customWidth="1"/>
    <col min="3" max="3" width="14.5546875" style="39" customWidth="1"/>
    <col min="4" max="16384" width="9.109375" style="38"/>
  </cols>
  <sheetData>
    <row r="1" spans="1:3" s="1" customFormat="1" ht="12.75" customHeight="1">
      <c r="A1" s="207" t="s">
        <v>524</v>
      </c>
      <c r="B1" s="207"/>
      <c r="C1" s="180"/>
    </row>
    <row r="2" spans="1:3" s="22" customFormat="1" ht="68.400000000000006" customHeight="1">
      <c r="A2" s="106" t="s">
        <v>1</v>
      </c>
      <c r="B2" s="26" t="s">
        <v>2</v>
      </c>
      <c r="C2" s="25" t="s">
        <v>3</v>
      </c>
    </row>
    <row r="3" spans="1:3" ht="13.2">
      <c r="A3" s="137">
        <v>1</v>
      </c>
      <c r="B3" s="49">
        <v>2</v>
      </c>
      <c r="C3" s="48">
        <v>3</v>
      </c>
    </row>
    <row r="4" spans="1:3" ht="13.2" customHeight="1">
      <c r="A4" s="115" t="s">
        <v>525</v>
      </c>
      <c r="B4" s="216" t="s">
        <v>526</v>
      </c>
      <c r="C4" s="217"/>
    </row>
    <row r="5" spans="1:3" ht="13.2">
      <c r="A5" s="115" t="s">
        <v>527</v>
      </c>
      <c r="B5" s="209" t="s">
        <v>528</v>
      </c>
      <c r="C5" s="209"/>
    </row>
    <row r="6" spans="1:3" ht="26.4">
      <c r="A6" s="133" t="s">
        <v>529</v>
      </c>
      <c r="B6" s="52" t="s">
        <v>530</v>
      </c>
      <c r="C6" s="200" t="s">
        <v>9</v>
      </c>
    </row>
    <row r="7" spans="1:3" ht="26.4">
      <c r="A7" s="133" t="s">
        <v>531</v>
      </c>
      <c r="B7" s="52" t="s">
        <v>532</v>
      </c>
      <c r="C7" s="200" t="s">
        <v>12</v>
      </c>
    </row>
    <row r="8" spans="1:3" ht="13.2">
      <c r="A8" s="133" t="s">
        <v>533</v>
      </c>
      <c r="B8" s="52" t="s">
        <v>534</v>
      </c>
      <c r="C8" s="200" t="s">
        <v>12</v>
      </c>
    </row>
    <row r="9" spans="1:3" ht="13.2">
      <c r="A9" s="133" t="s">
        <v>535</v>
      </c>
      <c r="B9" s="52" t="s">
        <v>536</v>
      </c>
      <c r="C9" s="200" t="s">
        <v>12</v>
      </c>
    </row>
    <row r="10" spans="1:3" ht="13.2">
      <c r="A10" s="133" t="s">
        <v>537</v>
      </c>
      <c r="B10" s="52" t="s">
        <v>538</v>
      </c>
      <c r="C10" s="200" t="s">
        <v>12</v>
      </c>
    </row>
    <row r="11" spans="1:3" ht="26.4">
      <c r="A11" s="133" t="s">
        <v>539</v>
      </c>
      <c r="B11" s="52" t="s">
        <v>540</v>
      </c>
      <c r="C11" s="200" t="s">
        <v>9</v>
      </c>
    </row>
    <row r="12" spans="1:3" ht="26.4">
      <c r="A12" s="133" t="s">
        <v>541</v>
      </c>
      <c r="B12" s="52" t="s">
        <v>814</v>
      </c>
      <c r="C12" s="200" t="s">
        <v>12</v>
      </c>
    </row>
    <row r="13" spans="1:3" ht="26.4">
      <c r="A13" s="133" t="s">
        <v>542</v>
      </c>
      <c r="B13" s="52" t="s">
        <v>543</v>
      </c>
      <c r="C13" s="200" t="s">
        <v>12</v>
      </c>
    </row>
    <row r="14" spans="1:3" ht="13.2">
      <c r="A14" s="115" t="s">
        <v>544</v>
      </c>
      <c r="B14" s="209" t="s">
        <v>545</v>
      </c>
      <c r="C14" s="209"/>
    </row>
    <row r="15" spans="1:3" ht="44.4" customHeight="1">
      <c r="A15" s="133" t="s">
        <v>546</v>
      </c>
      <c r="B15" s="52" t="s">
        <v>547</v>
      </c>
      <c r="C15" s="200" t="s">
        <v>9</v>
      </c>
    </row>
    <row r="16" spans="1:3" ht="13.2">
      <c r="A16" s="133" t="s">
        <v>548</v>
      </c>
      <c r="B16" s="52" t="s">
        <v>549</v>
      </c>
      <c r="C16" s="200" t="s">
        <v>12</v>
      </c>
    </row>
    <row r="17" spans="1:3" ht="39.6">
      <c r="A17" s="133" t="s">
        <v>550</v>
      </c>
      <c r="B17" s="52" t="s">
        <v>815</v>
      </c>
      <c r="C17" s="200" t="s">
        <v>9</v>
      </c>
    </row>
    <row r="18" spans="1:3" ht="26.4">
      <c r="A18" s="133" t="s">
        <v>551</v>
      </c>
      <c r="B18" s="52" t="s">
        <v>816</v>
      </c>
      <c r="C18" s="200" t="s">
        <v>12</v>
      </c>
    </row>
    <row r="19" spans="1:3" ht="13.2">
      <c r="A19" s="133" t="s">
        <v>552</v>
      </c>
      <c r="B19" s="52" t="s">
        <v>553</v>
      </c>
      <c r="C19" s="200" t="s">
        <v>12</v>
      </c>
    </row>
    <row r="20" spans="1:3" ht="26.4">
      <c r="A20" s="133" t="s">
        <v>554</v>
      </c>
      <c r="B20" s="52" t="s">
        <v>555</v>
      </c>
      <c r="C20" s="200" t="s">
        <v>9</v>
      </c>
    </row>
    <row r="21" spans="1:3" ht="26.4">
      <c r="A21" s="133" t="s">
        <v>556</v>
      </c>
      <c r="B21" s="52" t="s">
        <v>557</v>
      </c>
      <c r="C21" s="200" t="s">
        <v>9</v>
      </c>
    </row>
    <row r="22" spans="1:3" ht="13.2">
      <c r="A22" s="133" t="s">
        <v>558</v>
      </c>
      <c r="B22" s="167" t="s">
        <v>559</v>
      </c>
      <c r="C22" s="200" t="s">
        <v>12</v>
      </c>
    </row>
    <row r="23" spans="1:3" ht="26.4">
      <c r="A23" s="133" t="s">
        <v>560</v>
      </c>
      <c r="B23" s="167" t="s">
        <v>561</v>
      </c>
      <c r="C23" s="200" t="s">
        <v>9</v>
      </c>
    </row>
    <row r="24" spans="1:3" ht="13.2">
      <c r="A24" s="133" t="s">
        <v>562</v>
      </c>
      <c r="B24" s="167" t="s">
        <v>563</v>
      </c>
      <c r="C24" s="200" t="s">
        <v>12</v>
      </c>
    </row>
    <row r="25" spans="1:3" ht="26.4">
      <c r="A25" s="133" t="s">
        <v>564</v>
      </c>
      <c r="B25" s="167" t="s">
        <v>565</v>
      </c>
      <c r="C25" s="200" t="s">
        <v>9</v>
      </c>
    </row>
    <row r="26" spans="1:3" ht="26.4">
      <c r="A26" s="133" t="s">
        <v>566</v>
      </c>
      <c r="B26" s="167" t="s">
        <v>567</v>
      </c>
      <c r="C26" s="200" t="s">
        <v>9</v>
      </c>
    </row>
    <row r="27" spans="1:3" ht="26.4">
      <c r="A27" s="133" t="s">
        <v>568</v>
      </c>
      <c r="B27" s="167" t="s">
        <v>569</v>
      </c>
      <c r="C27" s="200" t="s">
        <v>9</v>
      </c>
    </row>
    <row r="28" spans="1:3" ht="13.2">
      <c r="A28" s="138"/>
      <c r="B28" s="70"/>
      <c r="C28" s="71"/>
    </row>
    <row r="29" spans="1:3" ht="13.2" hidden="1">
      <c r="A29" s="139"/>
      <c r="B29" s="74" t="s">
        <v>127</v>
      </c>
      <c r="C29" s="75">
        <f>COUNTIF(C6:C27,"Warunek graniczny")</f>
        <v>10</v>
      </c>
    </row>
    <row r="30" spans="1:3" ht="13.2" hidden="1">
      <c r="A30" s="140"/>
      <c r="B30" s="72" t="s">
        <v>128</v>
      </c>
      <c r="C30" s="73">
        <f>COUNTIF(C6:C27,"NIE")</f>
        <v>0</v>
      </c>
    </row>
    <row r="31" spans="1:3" ht="13.2" hidden="1">
      <c r="A31" s="140"/>
      <c r="B31" s="47" t="s">
        <v>129</v>
      </c>
      <c r="C31" s="46">
        <f>COUNTIF(C6:C27,"Opcja")+COUNTIF(C6:C27,"Jest")+COUNTIF(C6:C27,"Nie ma")</f>
        <v>11</v>
      </c>
    </row>
    <row r="32" spans="1:3" ht="13.2" hidden="1">
      <c r="A32" s="140"/>
      <c r="B32" s="45" t="s">
        <v>130</v>
      </c>
      <c r="C32" s="44">
        <f>COUNTIF(C6:C27,"Opcja")</f>
        <v>11</v>
      </c>
    </row>
    <row r="33" spans="1:3" ht="13.2" hidden="1">
      <c r="A33" s="140"/>
      <c r="B33" s="145" t="s">
        <v>131</v>
      </c>
      <c r="C33" s="146">
        <f>COUNTIF(C6:C27,"Jest")</f>
        <v>0</v>
      </c>
    </row>
    <row r="34" spans="1:3" ht="13.2" hidden="1">
      <c r="A34" s="140"/>
      <c r="B34" s="43" t="s">
        <v>132</v>
      </c>
      <c r="C34" s="42">
        <f>COUNTIF(C6:C27,"Nie ma")</f>
        <v>0</v>
      </c>
    </row>
    <row r="35" spans="1:3" ht="13.2" hidden="1">
      <c r="A35" s="140"/>
      <c r="B35" s="40"/>
      <c r="C35" s="41"/>
    </row>
    <row r="36" spans="1:3" ht="13.2">
      <c r="A36" s="140"/>
    </row>
    <row r="37" spans="1:3" ht="12.6">
      <c r="A37" s="140"/>
    </row>
  </sheetData>
  <sheetProtection algorithmName="SHA-512" hashValue="BsBWv26Z1nW8erywiGhJje/ysibUhjfxefpiJoikZnK2EQmVDeGVAG5NJ09gkV2ucHuSvXXIpXhUQve6QKz7wA==" saltValue="jR4PIgQkaZVNbcUPY4yBmw==" spinCount="100000" sheet="1" objects="1" scenarios="1" formatCells="0" formatColumns="0"/>
  <mergeCells count="4">
    <mergeCell ref="B14:C14"/>
    <mergeCell ref="B5:C5"/>
    <mergeCell ref="B4:C4"/>
    <mergeCell ref="A1:B1"/>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8"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6 C11 C15 C17 C20:C21 C23 C25:C27" xr:uid="{ED346061-B5B2-4128-967B-C995A5B2C5F3}">
      <formula1>"Warunek graniczny,TAK,NIE"</formula1>
    </dataValidation>
    <dataValidation type="list" allowBlank="1" showInputMessage="1" showErrorMessage="1" errorTitle="Błędna wartość" error="Możesz podać jedynie wartości z listy wyboru, tj. Nie ma, Będzie, Jest." sqref="C7:C10 C12:C13 C16 C18:C19 C22 C24" xr:uid="{843D85BB-2359-43BA-A32A-B84FD87B857C}">
      <formula1>"Opcja,Nie ma,Jest"</formula1>
    </dataValidation>
  </dataValidations>
  <pageMargins left="0.7" right="0.7" top="0.75" bottom="0.75" header="0.3" footer="0.3"/>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tabColor theme="3"/>
    <pageSetUpPr fitToPage="1"/>
  </sheetPr>
  <dimension ref="A1:C66"/>
  <sheetViews>
    <sheetView showGridLines="0" workbookViewId="0">
      <pane xSplit="3" ySplit="3" topLeftCell="D13" activePane="bottomRight" state="frozen"/>
      <selection pane="topRight" activeCell="F1" sqref="F1"/>
      <selection pane="bottomLeft" activeCell="A4" sqref="A4"/>
      <selection pane="bottomRight" activeCell="D1" sqref="D1:F1048576"/>
    </sheetView>
  </sheetViews>
  <sheetFormatPr defaultRowHeight="12.75" customHeight="1"/>
  <cols>
    <col min="1" max="1" width="10.44140625" style="136" customWidth="1"/>
    <col min="2" max="2" width="90.44140625" style="50" customWidth="1"/>
    <col min="3" max="3" width="14.5546875" style="50" customWidth="1"/>
  </cols>
  <sheetData>
    <row r="1" spans="1:3" s="1" customFormat="1" ht="12.75" customHeight="1">
      <c r="A1" s="207" t="s">
        <v>570</v>
      </c>
      <c r="B1" s="207"/>
      <c r="C1" s="180"/>
    </row>
    <row r="2" spans="1:3" s="22" customFormat="1" ht="68.400000000000006" customHeight="1">
      <c r="A2" s="106" t="s">
        <v>1</v>
      </c>
      <c r="B2" s="26" t="s">
        <v>2</v>
      </c>
      <c r="C2" s="25" t="s">
        <v>3</v>
      </c>
    </row>
    <row r="3" spans="1:3" ht="13.2">
      <c r="A3" s="105">
        <v>1</v>
      </c>
      <c r="B3" s="54">
        <v>2</v>
      </c>
      <c r="C3" s="183">
        <v>3</v>
      </c>
    </row>
    <row r="4" spans="1:3" ht="13.2">
      <c r="A4" s="135" t="s">
        <v>571</v>
      </c>
      <c r="B4" s="116" t="s">
        <v>572</v>
      </c>
      <c r="C4" s="117"/>
    </row>
    <row r="5" spans="1:3" ht="13.2">
      <c r="A5" s="173" t="s">
        <v>573</v>
      </c>
      <c r="B5" s="171" t="s">
        <v>574</v>
      </c>
      <c r="C5" s="184"/>
    </row>
    <row r="6" spans="1:3" ht="39.6">
      <c r="A6" s="133" t="s">
        <v>575</v>
      </c>
      <c r="B6" s="52" t="s">
        <v>576</v>
      </c>
      <c r="C6" s="200" t="s">
        <v>12</v>
      </c>
    </row>
    <row r="7" spans="1:3" ht="26.4">
      <c r="A7" s="133" t="s">
        <v>577</v>
      </c>
      <c r="B7" s="52" t="s">
        <v>578</v>
      </c>
      <c r="C7" s="200" t="s">
        <v>12</v>
      </c>
    </row>
    <row r="8" spans="1:3" ht="26.4">
      <c r="A8" s="133" t="s">
        <v>579</v>
      </c>
      <c r="B8" s="52" t="s">
        <v>580</v>
      </c>
      <c r="C8" s="200" t="s">
        <v>12</v>
      </c>
    </row>
    <row r="9" spans="1:3" ht="39.6">
      <c r="A9" s="133" t="s">
        <v>581</v>
      </c>
      <c r="B9" s="52" t="s">
        <v>582</v>
      </c>
      <c r="C9" s="201" t="s">
        <v>9</v>
      </c>
    </row>
    <row r="10" spans="1:3" ht="26.4">
      <c r="A10" s="133" t="s">
        <v>583</v>
      </c>
      <c r="B10" s="165" t="s">
        <v>584</v>
      </c>
      <c r="C10" s="203" t="s">
        <v>12</v>
      </c>
    </row>
    <row r="11" spans="1:3" ht="39.6">
      <c r="A11" s="133" t="s">
        <v>585</v>
      </c>
      <c r="B11" s="204" t="s">
        <v>586</v>
      </c>
      <c r="C11" s="203" t="s">
        <v>12</v>
      </c>
    </row>
    <row r="12" spans="1:3" ht="13.2">
      <c r="A12" s="173" t="s">
        <v>587</v>
      </c>
      <c r="B12" s="171" t="s">
        <v>588</v>
      </c>
      <c r="C12" s="184"/>
    </row>
    <row r="13" spans="1:3" ht="92.4">
      <c r="A13" s="133" t="s">
        <v>589</v>
      </c>
      <c r="B13" s="166" t="s">
        <v>590</v>
      </c>
      <c r="C13" s="201" t="s">
        <v>9</v>
      </c>
    </row>
    <row r="14" spans="1:3" ht="39.6">
      <c r="A14" s="133" t="s">
        <v>591</v>
      </c>
      <c r="B14" s="52" t="s">
        <v>592</v>
      </c>
      <c r="C14" s="201" t="s">
        <v>9</v>
      </c>
    </row>
    <row r="15" spans="1:3" ht="26.4">
      <c r="A15" s="133" t="s">
        <v>593</v>
      </c>
      <c r="B15" s="167" t="s">
        <v>594</v>
      </c>
      <c r="C15" s="201" t="s">
        <v>9</v>
      </c>
    </row>
    <row r="16" spans="1:3" ht="26.4">
      <c r="A16" s="133" t="s">
        <v>595</v>
      </c>
      <c r="B16" s="167" t="s">
        <v>596</v>
      </c>
      <c r="C16" s="201" t="s">
        <v>9</v>
      </c>
    </row>
    <row r="17" spans="1:3" ht="39.6">
      <c r="A17" s="133" t="s">
        <v>597</v>
      </c>
      <c r="B17" s="167" t="s">
        <v>598</v>
      </c>
      <c r="C17" s="201" t="s">
        <v>9</v>
      </c>
    </row>
    <row r="18" spans="1:3" ht="26.4">
      <c r="A18" s="133" t="s">
        <v>599</v>
      </c>
      <c r="B18" s="167" t="s">
        <v>600</v>
      </c>
      <c r="C18" s="200" t="s">
        <v>12</v>
      </c>
    </row>
    <row r="19" spans="1:3" ht="13.2">
      <c r="A19" s="173" t="s">
        <v>601</v>
      </c>
      <c r="B19" s="120" t="s">
        <v>602</v>
      </c>
      <c r="C19" s="116"/>
    </row>
    <row r="20" spans="1:3" ht="39.6">
      <c r="A20" s="218" t="s">
        <v>603</v>
      </c>
      <c r="B20" s="177" t="s">
        <v>604</v>
      </c>
      <c r="C20" s="221" t="s">
        <v>9</v>
      </c>
    </row>
    <row r="21" spans="1:3" ht="13.2">
      <c r="A21" s="219"/>
      <c r="B21" s="178" t="s">
        <v>605</v>
      </c>
      <c r="C21" s="222"/>
    </row>
    <row r="22" spans="1:3" ht="26.4">
      <c r="A22" s="219"/>
      <c r="B22" s="178" t="s">
        <v>606</v>
      </c>
      <c r="C22" s="222"/>
    </row>
    <row r="23" spans="1:3" ht="13.2">
      <c r="A23" s="219"/>
      <c r="B23" s="178" t="s">
        <v>607</v>
      </c>
      <c r="C23" s="222"/>
    </row>
    <row r="24" spans="1:3" ht="39.6">
      <c r="A24" s="219"/>
      <c r="B24" s="178" t="s">
        <v>608</v>
      </c>
      <c r="C24" s="222"/>
    </row>
    <row r="25" spans="1:3" ht="13.2">
      <c r="A25" s="219"/>
      <c r="B25" s="178" t="s">
        <v>609</v>
      </c>
      <c r="C25" s="222"/>
    </row>
    <row r="26" spans="1:3" ht="26.4">
      <c r="A26" s="219"/>
      <c r="B26" s="178" t="s">
        <v>610</v>
      </c>
      <c r="C26" s="222"/>
    </row>
    <row r="27" spans="1:3" ht="13.2">
      <c r="A27" s="219"/>
      <c r="B27" s="178" t="s">
        <v>611</v>
      </c>
      <c r="C27" s="222"/>
    </row>
    <row r="28" spans="1:3" ht="13.2">
      <c r="A28" s="220"/>
      <c r="B28" s="179" t="s">
        <v>612</v>
      </c>
      <c r="C28" s="223"/>
    </row>
    <row r="29" spans="1:3" ht="32.25" customHeight="1">
      <c r="A29" s="153" t="s">
        <v>613</v>
      </c>
      <c r="B29" s="176" t="s">
        <v>614</v>
      </c>
      <c r="C29" s="200" t="s">
        <v>12</v>
      </c>
    </row>
    <row r="30" spans="1:3" ht="26.4" customHeight="1">
      <c r="A30" s="224" t="s">
        <v>615</v>
      </c>
      <c r="B30" s="151" t="s">
        <v>616</v>
      </c>
      <c r="C30" s="227" t="s">
        <v>9</v>
      </c>
    </row>
    <row r="31" spans="1:3" ht="13.2" customHeight="1">
      <c r="A31" s="225"/>
      <c r="B31" s="152" t="s">
        <v>617</v>
      </c>
      <c r="C31" s="228"/>
    </row>
    <row r="32" spans="1:3" ht="33.75" customHeight="1">
      <c r="A32" s="225"/>
      <c r="B32" s="152" t="s">
        <v>618</v>
      </c>
      <c r="C32" s="228"/>
    </row>
    <row r="33" spans="1:3" ht="13.2" customHeight="1">
      <c r="A33" s="226"/>
      <c r="B33" s="150" t="s">
        <v>619</v>
      </c>
      <c r="C33" s="229"/>
    </row>
    <row r="34" spans="1:3" ht="39.6">
      <c r="A34" s="133" t="s">
        <v>620</v>
      </c>
      <c r="B34" s="150" t="s">
        <v>621</v>
      </c>
      <c r="C34" s="200" t="s">
        <v>12</v>
      </c>
    </row>
    <row r="35" spans="1:3" ht="26.4">
      <c r="A35" s="133" t="s">
        <v>622</v>
      </c>
      <c r="B35" s="52" t="s">
        <v>623</v>
      </c>
      <c r="C35" s="200" t="s">
        <v>12</v>
      </c>
    </row>
    <row r="36" spans="1:3" ht="39.6">
      <c r="A36" s="133" t="s">
        <v>624</v>
      </c>
      <c r="B36" s="52" t="s">
        <v>625</v>
      </c>
      <c r="C36" s="201" t="s">
        <v>9</v>
      </c>
    </row>
    <row r="37" spans="1:3" ht="26.4">
      <c r="A37" s="133" t="s">
        <v>626</v>
      </c>
      <c r="B37" s="52" t="s">
        <v>627</v>
      </c>
      <c r="C37" s="200" t="s">
        <v>12</v>
      </c>
    </row>
    <row r="38" spans="1:3" ht="13.2">
      <c r="A38" s="133" t="s">
        <v>628</v>
      </c>
      <c r="B38" s="52" t="s">
        <v>629</v>
      </c>
      <c r="C38" s="200" t="s">
        <v>12</v>
      </c>
    </row>
    <row r="39" spans="1:3" ht="13.2">
      <c r="A39" s="133" t="s">
        <v>630</v>
      </c>
      <c r="B39" s="52" t="s">
        <v>631</v>
      </c>
      <c r="C39" s="200" t="s">
        <v>12</v>
      </c>
    </row>
    <row r="40" spans="1:3" ht="26.4">
      <c r="A40" s="133" t="s">
        <v>632</v>
      </c>
      <c r="B40" s="52" t="s">
        <v>633</v>
      </c>
      <c r="C40" s="200" t="s">
        <v>12</v>
      </c>
    </row>
    <row r="41" spans="1:3" ht="26.4">
      <c r="A41" s="133" t="s">
        <v>634</v>
      </c>
      <c r="B41" s="52" t="s">
        <v>635</v>
      </c>
      <c r="C41" s="200" t="s">
        <v>12</v>
      </c>
    </row>
    <row r="42" spans="1:3" ht="26.4">
      <c r="A42" s="133" t="s">
        <v>636</v>
      </c>
      <c r="B42" s="52" t="s">
        <v>637</v>
      </c>
      <c r="C42" s="201" t="s">
        <v>9</v>
      </c>
    </row>
    <row r="43" spans="1:3" ht="26.4">
      <c r="A43" s="133" t="s">
        <v>638</v>
      </c>
      <c r="B43" s="151" t="s">
        <v>639</v>
      </c>
      <c r="C43" s="201" t="s">
        <v>9</v>
      </c>
    </row>
    <row r="44" spans="1:3" ht="24" customHeight="1">
      <c r="A44" s="154" t="s">
        <v>640</v>
      </c>
      <c r="B44" s="190" t="s">
        <v>641</v>
      </c>
      <c r="C44" s="200" t="s">
        <v>254</v>
      </c>
    </row>
    <row r="45" spans="1:3" ht="13.2" customHeight="1">
      <c r="A45" s="154" t="s">
        <v>642</v>
      </c>
      <c r="B45" s="190" t="s">
        <v>643</v>
      </c>
      <c r="C45" s="200" t="s">
        <v>12</v>
      </c>
    </row>
    <row r="46" spans="1:3" ht="13.2" customHeight="1">
      <c r="A46" s="154" t="s">
        <v>644</v>
      </c>
      <c r="B46" s="190" t="s">
        <v>645</v>
      </c>
      <c r="C46" s="200" t="s">
        <v>12</v>
      </c>
    </row>
    <row r="47" spans="1:3" ht="26.4" customHeight="1">
      <c r="A47" s="154" t="s">
        <v>646</v>
      </c>
      <c r="B47" s="190" t="s">
        <v>647</v>
      </c>
      <c r="C47" s="200" t="s">
        <v>12</v>
      </c>
    </row>
    <row r="48" spans="1:3" ht="26.4">
      <c r="A48" s="154" t="s">
        <v>648</v>
      </c>
      <c r="B48" s="191" t="s">
        <v>649</v>
      </c>
      <c r="C48" s="201" t="s">
        <v>9</v>
      </c>
    </row>
    <row r="49" spans="1:3" ht="13.2" customHeight="1">
      <c r="A49" s="154" t="s">
        <v>650</v>
      </c>
      <c r="B49" s="190" t="s">
        <v>651</v>
      </c>
      <c r="C49" s="200" t="s">
        <v>12</v>
      </c>
    </row>
    <row r="50" spans="1:3" ht="13.2" customHeight="1">
      <c r="A50" s="154" t="s">
        <v>652</v>
      </c>
      <c r="B50" s="190" t="s">
        <v>653</v>
      </c>
      <c r="C50" s="200" t="s">
        <v>12</v>
      </c>
    </row>
    <row r="51" spans="1:3" ht="26.4" customHeight="1">
      <c r="A51" s="154" t="s">
        <v>654</v>
      </c>
      <c r="B51" s="190" t="s">
        <v>655</v>
      </c>
      <c r="C51" s="200" t="s">
        <v>12</v>
      </c>
    </row>
    <row r="52" spans="1:3" ht="13.2" customHeight="1">
      <c r="A52" s="154" t="s">
        <v>656</v>
      </c>
      <c r="B52" s="190" t="s">
        <v>657</v>
      </c>
      <c r="C52" s="200" t="s">
        <v>12</v>
      </c>
    </row>
    <row r="53" spans="1:3" ht="26.4">
      <c r="A53" s="153" t="s">
        <v>658</v>
      </c>
      <c r="B53" s="152" t="s">
        <v>659</v>
      </c>
      <c r="C53" s="201" t="s">
        <v>9</v>
      </c>
    </row>
    <row r="54" spans="1:3" ht="26.4">
      <c r="A54" s="224" t="s">
        <v>660</v>
      </c>
      <c r="B54" s="151" t="s">
        <v>661</v>
      </c>
      <c r="C54" s="227" t="s">
        <v>12</v>
      </c>
    </row>
    <row r="55" spans="1:3" ht="13.2">
      <c r="A55" s="225"/>
      <c r="B55" s="152" t="s">
        <v>662</v>
      </c>
      <c r="C55" s="228"/>
    </row>
    <row r="56" spans="1:3" ht="13.2">
      <c r="A56" s="226"/>
      <c r="B56" s="150" t="s">
        <v>663</v>
      </c>
      <c r="C56" s="229"/>
    </row>
    <row r="57" spans="1:3" ht="52.8">
      <c r="A57" s="133" t="s">
        <v>664</v>
      </c>
      <c r="B57" s="150" t="s">
        <v>665</v>
      </c>
      <c r="C57" s="201" t="s">
        <v>9</v>
      </c>
    </row>
    <row r="58" spans="1:3" ht="26.4">
      <c r="A58" s="134" t="s">
        <v>666</v>
      </c>
      <c r="B58" s="52" t="s">
        <v>667</v>
      </c>
      <c r="C58" s="200" t="s">
        <v>12</v>
      </c>
    </row>
    <row r="59" spans="1:3" ht="16.5" customHeight="1">
      <c r="A59" s="142"/>
      <c r="B59" s="27"/>
      <c r="C59" s="51"/>
    </row>
    <row r="60" spans="1:3" ht="13.2" hidden="1">
      <c r="A60" s="123"/>
      <c r="B60" s="10" t="s">
        <v>127</v>
      </c>
      <c r="C60" s="31">
        <f>COUNTIF(C6:C58,"Warunek graniczny")</f>
        <v>14</v>
      </c>
    </row>
    <row r="61" spans="1:3" ht="13.2" hidden="1">
      <c r="A61" s="123"/>
      <c r="B61" s="33" t="s">
        <v>128</v>
      </c>
      <c r="C61" s="32">
        <f>COUNTIF(C6:C58,"NIE")</f>
        <v>0</v>
      </c>
    </row>
    <row r="62" spans="1:3" ht="13.2" hidden="1">
      <c r="A62" s="123"/>
      <c r="B62" s="12" t="s">
        <v>129</v>
      </c>
      <c r="C62" s="24">
        <f>COUNTIF(C6:C58,"Opcja")+COUNTIF(C6:C58,"Jest")+COUNTIF(C6:C58,"Nie ma")</f>
        <v>23</v>
      </c>
    </row>
    <row r="63" spans="1:3" ht="13.2" hidden="1">
      <c r="A63" s="123"/>
      <c r="B63" s="10" t="s">
        <v>130</v>
      </c>
      <c r="C63" s="31">
        <f>COUNTIF(C6:C58,"Opcja")</f>
        <v>23</v>
      </c>
    </row>
    <row r="64" spans="1:3" ht="13.2" hidden="1">
      <c r="A64" s="123"/>
      <c r="B64" s="8" t="s">
        <v>131</v>
      </c>
      <c r="C64" s="30">
        <f>COUNTIF(C6:C58,"Jest")</f>
        <v>0</v>
      </c>
    </row>
    <row r="65" spans="1:3" ht="13.2" hidden="1">
      <c r="A65" s="123"/>
      <c r="B65" s="6" t="s">
        <v>132</v>
      </c>
      <c r="C65" s="28">
        <f>COUNTIF(C6:C58,"Nie ma")</f>
        <v>0</v>
      </c>
    </row>
    <row r="66" spans="1:3" ht="12.6">
      <c r="B66" s="27"/>
      <c r="C66" s="51"/>
    </row>
  </sheetData>
  <sheetProtection algorithmName="SHA-512" hashValue="TneLMBMYVSiiZpO+bR1fiAyeQgyq9KZ52UydOlUihX7iebMKX2ah1W/kHOXB3hVj8Y1lpPmsuVPmE0dXIy961A==" saltValue="BXYIYG9RphwPw02bOEoZHQ==" spinCount="100000" sheet="1" objects="1" scenarios="1" formatCells="0" formatColumns="0"/>
  <mergeCells count="7">
    <mergeCell ref="A1:B1"/>
    <mergeCell ref="A54:A56"/>
    <mergeCell ref="C54:C56"/>
    <mergeCell ref="A20:A28"/>
    <mergeCell ref="C20:C28"/>
    <mergeCell ref="A30:A33"/>
    <mergeCell ref="C30:C33"/>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19 C12 C5" xr:uid="{00000000-0002-0000-0300-000000000000}">
      <formula1>"Warunek graniczny,TAK,NIE"</formula1>
    </dataValidation>
    <dataValidation type="list" allowBlank="1" showInputMessage="1" showErrorMessage="1" errorTitle="Błędna wartość" error="Możesz podać jedynie wartości z listy wyboru, tj. Nie ma, Będzie, Jest." sqref="C18 C29 C34:C35 C37:C41 C45:C47 C49:C52 C58 C54 C6:C8 C10:C11" xr:uid="{2B6705EF-FD7A-4D4D-90A9-506B9C1346E7}">
      <formula1>"Opcja,Nie ma,Jest"</formula1>
    </dataValidation>
    <dataValidation type="list" allowBlank="1" showInputMessage="1" showErrorMessage="1" errorTitle="Nieprawidłowa wartość" error="Dla warunku granicznego możesz jedynie podać wartość z listy wyboru: NIE albo TAK" sqref="C13:C17 C20 C30 C36 C42:C43 C48 C53 C57 C9" xr:uid="{F63E3EB4-F876-4BE6-93AB-D8FE6B328406}">
      <formula1>"Warunek graniczny,TAK,NIE"</formula1>
    </dataValidation>
  </dataValidations>
  <pageMargins left="0.7" right="0.7" top="0.75" bottom="0.75" header="0.3" footer="0.3"/>
  <pageSetup paperSize="9" scale="4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tabColor theme="3"/>
    <pageSetUpPr fitToPage="1"/>
  </sheetPr>
  <dimension ref="A1:C28"/>
  <sheetViews>
    <sheetView showGridLines="0" workbookViewId="0">
      <pane xSplit="3" ySplit="3" topLeftCell="D4" activePane="bottomRight" state="frozen"/>
      <selection pane="topRight" activeCell="F1" sqref="F1"/>
      <selection pane="bottomLeft" activeCell="A4" sqref="A4"/>
      <selection pane="bottomRight" activeCell="D1" sqref="D1:F1048576"/>
    </sheetView>
  </sheetViews>
  <sheetFormatPr defaultColWidth="9.109375" defaultRowHeight="14.25" customHeight="1"/>
  <cols>
    <col min="1" max="1" width="10.44140625" style="124" customWidth="1"/>
    <col min="2" max="2" width="90.44140625" style="55" customWidth="1"/>
    <col min="3" max="3" width="14.5546875" style="55" customWidth="1"/>
    <col min="4" max="16384" width="9.109375" style="55"/>
  </cols>
  <sheetData>
    <row r="1" spans="1:3" s="1" customFormat="1" ht="12.75" customHeight="1">
      <c r="A1" s="207" t="s">
        <v>668</v>
      </c>
      <c r="B1" s="207"/>
      <c r="C1" s="180"/>
    </row>
    <row r="2" spans="1:3" s="22" customFormat="1" ht="68.400000000000006" customHeight="1">
      <c r="A2" s="106" t="s">
        <v>1</v>
      </c>
      <c r="B2" s="26" t="s">
        <v>2</v>
      </c>
      <c r="C2" s="25" t="s">
        <v>3</v>
      </c>
    </row>
    <row r="3" spans="1:3" s="60" customFormat="1" ht="13.2">
      <c r="A3" s="107">
        <v>1</v>
      </c>
      <c r="B3" s="68">
        <v>2</v>
      </c>
      <c r="C3" s="68">
        <v>3</v>
      </c>
    </row>
    <row r="4" spans="1:3" s="57" customFormat="1" ht="15" customHeight="1">
      <c r="A4" s="188" t="s">
        <v>669</v>
      </c>
      <c r="B4" s="232" t="s">
        <v>670</v>
      </c>
      <c r="C4" s="232"/>
    </row>
    <row r="5" spans="1:3" s="59" customFormat="1" ht="14.25" customHeight="1">
      <c r="A5" s="188" t="s">
        <v>671</v>
      </c>
      <c r="B5" s="232" t="s">
        <v>672</v>
      </c>
      <c r="C5" s="232"/>
    </row>
    <row r="6" spans="1:3" s="86" customFormat="1" ht="45.75" customHeight="1">
      <c r="A6" s="174" t="s">
        <v>673</v>
      </c>
      <c r="B6" s="169" t="s">
        <v>674</v>
      </c>
      <c r="C6" s="200" t="s">
        <v>9</v>
      </c>
    </row>
    <row r="7" spans="1:3" s="86" customFormat="1" ht="39.6">
      <c r="A7" s="174" t="s">
        <v>675</v>
      </c>
      <c r="B7" s="169" t="s">
        <v>676</v>
      </c>
      <c r="C7" s="200" t="s">
        <v>9</v>
      </c>
    </row>
    <row r="8" spans="1:3" s="86" customFormat="1" ht="26.4">
      <c r="A8" s="174" t="s">
        <v>677</v>
      </c>
      <c r="B8" s="169" t="s">
        <v>678</v>
      </c>
      <c r="C8" s="200" t="s">
        <v>9</v>
      </c>
    </row>
    <row r="9" spans="1:3" s="86" customFormat="1" ht="26.4">
      <c r="A9" s="174" t="s">
        <v>679</v>
      </c>
      <c r="B9" s="169" t="s">
        <v>680</v>
      </c>
      <c r="C9" s="200" t="s">
        <v>9</v>
      </c>
    </row>
    <row r="10" spans="1:3" s="86" customFormat="1" ht="26.4">
      <c r="A10" s="174" t="s">
        <v>681</v>
      </c>
      <c r="B10" s="169" t="s">
        <v>682</v>
      </c>
      <c r="C10" s="200" t="s">
        <v>9</v>
      </c>
    </row>
    <row r="11" spans="1:3" s="86" customFormat="1" ht="26.4">
      <c r="A11" s="174" t="s">
        <v>683</v>
      </c>
      <c r="B11" s="169" t="s">
        <v>684</v>
      </c>
      <c r="C11" s="200" t="s">
        <v>9</v>
      </c>
    </row>
    <row r="12" spans="1:3" s="86" customFormat="1" ht="39.6">
      <c r="A12" s="174" t="s">
        <v>685</v>
      </c>
      <c r="B12" s="166" t="s">
        <v>686</v>
      </c>
      <c r="C12" s="200" t="s">
        <v>9</v>
      </c>
    </row>
    <row r="13" spans="1:3" s="86" customFormat="1" ht="26.4">
      <c r="A13" s="174" t="s">
        <v>687</v>
      </c>
      <c r="B13" s="166" t="s">
        <v>688</v>
      </c>
      <c r="C13" s="200" t="s">
        <v>12</v>
      </c>
    </row>
    <row r="14" spans="1:3" s="86" customFormat="1" ht="39.6">
      <c r="A14" s="174" t="s">
        <v>689</v>
      </c>
      <c r="B14" s="170" t="s">
        <v>690</v>
      </c>
      <c r="C14" s="200" t="s">
        <v>9</v>
      </c>
    </row>
    <row r="15" spans="1:3" s="86" customFormat="1" ht="26.4">
      <c r="A15" s="174" t="s">
        <v>691</v>
      </c>
      <c r="B15" s="167" t="s">
        <v>692</v>
      </c>
      <c r="C15" s="200" t="s">
        <v>12</v>
      </c>
    </row>
    <row r="16" spans="1:3" s="86" customFormat="1" ht="39.6">
      <c r="A16" s="174" t="s">
        <v>693</v>
      </c>
      <c r="B16" s="155" t="s">
        <v>694</v>
      </c>
      <c r="C16" s="200" t="s">
        <v>9</v>
      </c>
    </row>
    <row r="17" spans="1:3" s="86" customFormat="1" ht="26.4">
      <c r="A17" s="174" t="s">
        <v>695</v>
      </c>
      <c r="B17" s="167" t="s">
        <v>696</v>
      </c>
      <c r="C17" s="200" t="s">
        <v>9</v>
      </c>
    </row>
    <row r="18" spans="1:3" s="86" customFormat="1" ht="52.8">
      <c r="A18" s="174" t="s">
        <v>697</v>
      </c>
      <c r="B18" s="167" t="s">
        <v>698</v>
      </c>
      <c r="C18" s="200" t="s">
        <v>9</v>
      </c>
    </row>
    <row r="19" spans="1:3" s="86" customFormat="1" ht="75" customHeight="1">
      <c r="A19" s="174" t="s">
        <v>699</v>
      </c>
      <c r="B19" s="167" t="s">
        <v>700</v>
      </c>
      <c r="C19" s="200" t="s">
        <v>12</v>
      </c>
    </row>
    <row r="20" spans="1:3" s="59" customFormat="1" ht="15" customHeight="1">
      <c r="A20" s="143" t="s">
        <v>701</v>
      </c>
      <c r="B20" s="230" t="s">
        <v>702</v>
      </c>
      <c r="C20" s="231"/>
    </row>
    <row r="21" spans="1:3" s="57" customFormat="1" ht="39.6">
      <c r="A21" s="134" t="s">
        <v>703</v>
      </c>
      <c r="B21" s="52" t="s">
        <v>704</v>
      </c>
      <c r="C21" s="200" t="s">
        <v>9</v>
      </c>
    </row>
    <row r="23" spans="1:3" s="4" customFormat="1" ht="13.8" hidden="1">
      <c r="A23" s="123"/>
      <c r="B23" s="65" t="s">
        <v>127</v>
      </c>
      <c r="C23" s="31">
        <f>COUNTIF(C6:C21,"Warunek graniczny")</f>
        <v>12</v>
      </c>
    </row>
    <row r="24" spans="1:3" s="4" customFormat="1" ht="13.8" hidden="1">
      <c r="A24" s="123"/>
      <c r="B24" s="67" t="s">
        <v>128</v>
      </c>
      <c r="C24" s="32">
        <f>COUNTIF(C6:C21,"NIE")</f>
        <v>0</v>
      </c>
    </row>
    <row r="25" spans="1:3" s="4" customFormat="1" ht="13.8" hidden="1">
      <c r="A25" s="123"/>
      <c r="B25" s="66" t="s">
        <v>129</v>
      </c>
      <c r="C25" s="24">
        <f>COUNTIF(C6:C21,"Opcja")+COUNTIF(C6:C21,"Jest")+COUNTIF(C6:C21,"Nie ma")</f>
        <v>3</v>
      </c>
    </row>
    <row r="26" spans="1:3" s="4" customFormat="1" ht="13.8" hidden="1">
      <c r="A26" s="123"/>
      <c r="B26" s="65" t="s">
        <v>130</v>
      </c>
      <c r="C26" s="31">
        <f>COUNTIF(C6:C21,"Opcja")</f>
        <v>3</v>
      </c>
    </row>
    <row r="27" spans="1:3" s="4" customFormat="1" ht="13.8" hidden="1">
      <c r="A27" s="123"/>
      <c r="B27" s="64" t="s">
        <v>131</v>
      </c>
      <c r="C27" s="30">
        <f>COUNTIF(C6:C21,"Jest")</f>
        <v>0</v>
      </c>
    </row>
    <row r="28" spans="1:3" s="4" customFormat="1" ht="13.8" hidden="1">
      <c r="A28" s="123"/>
      <c r="B28" s="63" t="s">
        <v>132</v>
      </c>
      <c r="C28" s="28">
        <f>COUNTIF(C6:C21,"Nie ma")</f>
        <v>0</v>
      </c>
    </row>
  </sheetData>
  <sheetProtection algorithmName="SHA-512" hashValue="nVgvxa1cPp7BZOeq1lVdm/L6eI1qiBnJVPocDwg1OsUmWHcSXqfzj83d2VYH9UMplCgQ3KBWZG0rvsib7Ac+JQ==" saltValue="KBwwOuDcN6RAr+JSXi5IeA==" spinCount="100000" sheet="1" objects="1" scenarios="1" formatCells="0" formatColumns="0"/>
  <mergeCells count="4">
    <mergeCell ref="B20:C20"/>
    <mergeCell ref="B4:C4"/>
    <mergeCell ref="B5:C5"/>
    <mergeCell ref="A1:B1"/>
  </mergeCells>
  <phoneticPr fontId="15" type="noConversion"/>
  <dataValidations count="2">
    <dataValidation type="list" allowBlank="1" showInputMessage="1" showErrorMessage="1" errorTitle="Nieprawidłowa wartość" error="Dla warunku granicznego możesz jedynie podać wartość z listy wyboru: NIE albo TAK" sqref="C6:C12 C14 C16:C18 C21" xr:uid="{CF38E4EE-7771-420C-ADCE-73FE3EA5930E}">
      <formula1>"Warunek graniczny,TAK,NIE"</formula1>
    </dataValidation>
    <dataValidation type="list" allowBlank="1" showInputMessage="1" showErrorMessage="1" errorTitle="Błędna wartość" error="Możesz podać jedynie wartości z listy wyboru, tj. Nie ma, Będzie, Jest." sqref="C13 C15 C19" xr:uid="{6BBF9513-2A41-41AA-940C-5B53173F77CF}">
      <formula1>"Opcja,Nie ma,Jest"</formula1>
    </dataValidation>
  </dataValidations>
  <pageMargins left="0.7" right="0.7" top="0.75" bottom="0.75" header="0.3" footer="0.3"/>
  <pageSetup paperSize="9" scale="4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39F5-5996-43E4-B7C3-2F9C4503EDB2}">
  <sheetPr>
    <tabColor theme="3"/>
    <pageSetUpPr fitToPage="1"/>
  </sheetPr>
  <dimension ref="A1:G49"/>
  <sheetViews>
    <sheetView showGridLines="0" tabSelected="1" workbookViewId="0">
      <pane xSplit="3" ySplit="3" topLeftCell="D37" activePane="bottomRight" state="frozen"/>
      <selection pane="topRight" activeCell="F1" sqref="F1"/>
      <selection pane="bottomLeft" activeCell="A4" sqref="A4"/>
      <selection pane="bottomRight" activeCell="D1" sqref="D1:F1048576"/>
    </sheetView>
  </sheetViews>
  <sheetFormatPr defaultColWidth="9.109375" defaultRowHeight="14.25" customHeight="1"/>
  <cols>
    <col min="1" max="1" width="10.44140625" style="124" customWidth="1"/>
    <col min="2" max="2" width="90.44140625" style="56" customWidth="1"/>
    <col min="3" max="3" width="14.5546875" style="55" customWidth="1"/>
    <col min="4" max="16384" width="9.109375" style="55"/>
  </cols>
  <sheetData>
    <row r="1" spans="1:7" s="1" customFormat="1" ht="12.75" customHeight="1">
      <c r="A1" s="207" t="s">
        <v>705</v>
      </c>
      <c r="B1" s="207"/>
      <c r="C1" s="180"/>
    </row>
    <row r="2" spans="1:7" s="22" customFormat="1" ht="68.400000000000006" customHeight="1">
      <c r="A2" s="106" t="s">
        <v>1</v>
      </c>
      <c r="B2" s="26" t="s">
        <v>2</v>
      </c>
      <c r="C2" s="25" t="s">
        <v>3</v>
      </c>
    </row>
    <row r="3" spans="1:7" s="60" customFormat="1" ht="13.2">
      <c r="A3" s="107">
        <v>1</v>
      </c>
      <c r="B3" s="62">
        <v>2</v>
      </c>
      <c r="C3" s="61">
        <v>3</v>
      </c>
    </row>
    <row r="4" spans="1:7" s="57" customFormat="1" ht="15" customHeight="1">
      <c r="A4" s="122">
        <v>7</v>
      </c>
      <c r="B4" s="233" t="s">
        <v>706</v>
      </c>
      <c r="C4" s="234"/>
      <c r="D4" s="58"/>
      <c r="E4" s="58"/>
      <c r="F4" s="58"/>
      <c r="G4" s="58"/>
    </row>
    <row r="5" spans="1:7" s="59" customFormat="1" ht="14.25" customHeight="1">
      <c r="A5" s="121" t="s">
        <v>707</v>
      </c>
      <c r="B5" s="233" t="s">
        <v>708</v>
      </c>
      <c r="C5" s="234"/>
      <c r="D5" s="60"/>
      <c r="E5" s="60"/>
      <c r="F5" s="60"/>
      <c r="G5" s="60"/>
    </row>
    <row r="6" spans="1:7" s="57" customFormat="1" ht="39.6">
      <c r="A6" s="133" t="s">
        <v>709</v>
      </c>
      <c r="B6" s="166" t="s">
        <v>710</v>
      </c>
      <c r="C6" s="200" t="s">
        <v>9</v>
      </c>
      <c r="D6" s="58"/>
      <c r="E6" s="58"/>
      <c r="F6" s="58"/>
      <c r="G6" s="58"/>
    </row>
    <row r="7" spans="1:7" s="57" customFormat="1" ht="28.5" customHeight="1">
      <c r="A7" s="133" t="s">
        <v>711</v>
      </c>
      <c r="B7" s="166" t="s">
        <v>712</v>
      </c>
      <c r="C7" s="200" t="s">
        <v>9</v>
      </c>
      <c r="D7" s="58"/>
      <c r="E7" s="58"/>
      <c r="F7" s="58"/>
      <c r="G7" s="58"/>
    </row>
    <row r="8" spans="1:7" s="57" customFormat="1" ht="39.6">
      <c r="A8" s="133" t="s">
        <v>713</v>
      </c>
      <c r="B8" s="52" t="s">
        <v>714</v>
      </c>
      <c r="C8" s="200" t="s">
        <v>9</v>
      </c>
      <c r="D8" s="58"/>
      <c r="E8" s="58"/>
      <c r="F8" s="58"/>
      <c r="G8" s="58"/>
    </row>
    <row r="9" spans="1:7" s="57" customFormat="1" ht="66">
      <c r="A9" s="133" t="s">
        <v>715</v>
      </c>
      <c r="B9" s="52" t="s">
        <v>716</v>
      </c>
      <c r="C9" s="200" t="s">
        <v>12</v>
      </c>
      <c r="D9" s="58"/>
      <c r="E9" s="58"/>
      <c r="F9" s="58"/>
      <c r="G9" s="58"/>
    </row>
    <row r="10" spans="1:7" s="57" customFormat="1" ht="26.4">
      <c r="A10" s="133" t="s">
        <v>717</v>
      </c>
      <c r="B10" s="52" t="s">
        <v>718</v>
      </c>
      <c r="C10" s="200" t="s">
        <v>9</v>
      </c>
      <c r="D10" s="58"/>
      <c r="E10" s="58"/>
      <c r="F10" s="58"/>
      <c r="G10" s="58"/>
    </row>
    <row r="11" spans="1:7" s="57" customFormat="1" ht="27" customHeight="1">
      <c r="A11" s="133" t="s">
        <v>719</v>
      </c>
      <c r="B11" s="52" t="s">
        <v>720</v>
      </c>
      <c r="C11" s="200" t="s">
        <v>9</v>
      </c>
      <c r="D11" s="58"/>
      <c r="E11" s="58"/>
      <c r="F11" s="58"/>
      <c r="G11" s="58"/>
    </row>
    <row r="12" spans="1:7" s="58" customFormat="1" ht="38.25" customHeight="1">
      <c r="A12" s="133" t="s">
        <v>721</v>
      </c>
      <c r="B12" s="52" t="s">
        <v>722</v>
      </c>
      <c r="C12" s="200" t="s">
        <v>9</v>
      </c>
    </row>
    <row r="13" spans="1:7" s="58" customFormat="1" ht="26.4">
      <c r="A13" s="133" t="s">
        <v>723</v>
      </c>
      <c r="B13" s="151" t="s">
        <v>724</v>
      </c>
      <c r="C13" s="200" t="s">
        <v>9</v>
      </c>
    </row>
    <row r="14" spans="1:7" s="58" customFormat="1" ht="52.8">
      <c r="A14" s="133" t="s">
        <v>725</v>
      </c>
      <c r="B14" s="52" t="s">
        <v>726</v>
      </c>
      <c r="C14" s="200" t="s">
        <v>9</v>
      </c>
    </row>
    <row r="15" spans="1:7" s="58" customFormat="1" ht="46.5" customHeight="1">
      <c r="A15" s="133" t="s">
        <v>727</v>
      </c>
      <c r="B15" s="52" t="s">
        <v>728</v>
      </c>
      <c r="C15" s="200" t="s">
        <v>9</v>
      </c>
    </row>
    <row r="16" spans="1:7" s="58" customFormat="1" ht="52.8">
      <c r="A16" s="133" t="s">
        <v>729</v>
      </c>
      <c r="B16" s="52" t="s">
        <v>730</v>
      </c>
      <c r="C16" s="200" t="s">
        <v>9</v>
      </c>
    </row>
    <row r="17" spans="1:7" s="58" customFormat="1" ht="13.2">
      <c r="A17" s="133" t="s">
        <v>731</v>
      </c>
      <c r="B17" s="52" t="s">
        <v>732</v>
      </c>
      <c r="C17" s="200" t="s">
        <v>12</v>
      </c>
    </row>
    <row r="18" spans="1:7" s="58" customFormat="1" ht="39.6">
      <c r="A18" s="133" t="s">
        <v>733</v>
      </c>
      <c r="B18" s="52" t="s">
        <v>734</v>
      </c>
      <c r="C18" s="200" t="s">
        <v>9</v>
      </c>
    </row>
    <row r="19" spans="1:7" s="58" customFormat="1" ht="26.4">
      <c r="A19" s="133" t="s">
        <v>735</v>
      </c>
      <c r="B19" s="52" t="s">
        <v>736</v>
      </c>
      <c r="C19" s="200" t="s">
        <v>9</v>
      </c>
    </row>
    <row r="20" spans="1:7" s="59" customFormat="1" ht="15" customHeight="1">
      <c r="A20" s="121" t="s">
        <v>737</v>
      </c>
      <c r="B20" s="235" t="s">
        <v>738</v>
      </c>
      <c r="C20" s="234"/>
      <c r="D20" s="60"/>
      <c r="E20" s="60"/>
      <c r="F20" s="60"/>
      <c r="G20" s="60"/>
    </row>
    <row r="21" spans="1:7" s="58" customFormat="1" ht="39.6">
      <c r="A21" s="133" t="s">
        <v>739</v>
      </c>
      <c r="B21" s="166" t="s">
        <v>740</v>
      </c>
      <c r="C21" s="17" t="s">
        <v>254</v>
      </c>
    </row>
    <row r="22" spans="1:7" s="59" customFormat="1" ht="39.6">
      <c r="A22" s="133" t="s">
        <v>741</v>
      </c>
      <c r="B22" s="182" t="s">
        <v>817</v>
      </c>
      <c r="C22" s="17" t="s">
        <v>254</v>
      </c>
      <c r="D22" s="60"/>
      <c r="E22" s="60"/>
      <c r="F22" s="60"/>
      <c r="G22" s="60"/>
    </row>
    <row r="23" spans="1:7" s="57" customFormat="1" ht="62.25" customHeight="1">
      <c r="A23" s="133" t="s">
        <v>742</v>
      </c>
      <c r="B23" s="182" t="s">
        <v>743</v>
      </c>
      <c r="C23" s="17" t="s">
        <v>254</v>
      </c>
      <c r="D23" s="58"/>
      <c r="E23" s="58"/>
      <c r="F23" s="58"/>
      <c r="G23" s="58"/>
    </row>
    <row r="24" spans="1:7" s="57" customFormat="1" ht="52.8">
      <c r="A24" s="133" t="s">
        <v>744</v>
      </c>
      <c r="B24" s="182" t="s">
        <v>745</v>
      </c>
      <c r="C24" s="17" t="s">
        <v>254</v>
      </c>
      <c r="D24" s="58"/>
      <c r="E24" s="58"/>
      <c r="F24" s="58"/>
      <c r="G24" s="58"/>
    </row>
    <row r="25" spans="1:7" s="57" customFormat="1" ht="52.8">
      <c r="A25" s="133" t="s">
        <v>746</v>
      </c>
      <c r="B25" s="182" t="s">
        <v>747</v>
      </c>
      <c r="C25" s="17" t="s">
        <v>254</v>
      </c>
      <c r="D25" s="58"/>
      <c r="E25" s="58"/>
      <c r="F25" s="58"/>
      <c r="G25" s="58"/>
    </row>
    <row r="26" spans="1:7" s="57" customFormat="1" ht="26.4">
      <c r="A26" s="133" t="s">
        <v>748</v>
      </c>
      <c r="B26" s="167" t="s">
        <v>749</v>
      </c>
      <c r="C26" s="17" t="s">
        <v>254</v>
      </c>
      <c r="D26" s="58"/>
      <c r="E26" s="58"/>
      <c r="F26" s="58"/>
      <c r="G26" s="58"/>
    </row>
    <row r="27" spans="1:7" s="4" customFormat="1" ht="39.75" customHeight="1">
      <c r="A27" s="133" t="s">
        <v>750</v>
      </c>
      <c r="B27" s="52" t="s">
        <v>751</v>
      </c>
      <c r="C27" s="17" t="s">
        <v>254</v>
      </c>
    </row>
    <row r="28" spans="1:7" s="4" customFormat="1" ht="39.6">
      <c r="A28" s="133" t="s">
        <v>752</v>
      </c>
      <c r="B28" s="165" t="s">
        <v>753</v>
      </c>
      <c r="C28" s="17" t="s">
        <v>254</v>
      </c>
    </row>
    <row r="29" spans="1:7" s="4" customFormat="1" ht="50.25" customHeight="1">
      <c r="A29" s="133" t="s">
        <v>754</v>
      </c>
      <c r="B29" s="182" t="s">
        <v>755</v>
      </c>
      <c r="C29" s="17" t="s">
        <v>254</v>
      </c>
    </row>
    <row r="30" spans="1:7" s="4" customFormat="1" ht="26.4">
      <c r="A30" s="133" t="s">
        <v>756</v>
      </c>
      <c r="B30" s="182" t="s">
        <v>757</v>
      </c>
      <c r="C30" s="17" t="s">
        <v>254</v>
      </c>
    </row>
    <row r="31" spans="1:7" s="4" customFormat="1" ht="57" customHeight="1">
      <c r="A31" s="133" t="s">
        <v>758</v>
      </c>
      <c r="B31" s="182" t="s">
        <v>759</v>
      </c>
      <c r="C31" s="17" t="s">
        <v>254</v>
      </c>
    </row>
    <row r="32" spans="1:7" s="4" customFormat="1" ht="26.4">
      <c r="A32" s="133" t="s">
        <v>760</v>
      </c>
      <c r="B32" s="52" t="s">
        <v>761</v>
      </c>
      <c r="C32" s="17" t="s">
        <v>254</v>
      </c>
    </row>
    <row r="33" spans="1:3" s="4" customFormat="1" ht="39.6">
      <c r="A33" s="133" t="s">
        <v>762</v>
      </c>
      <c r="B33" s="155" t="s">
        <v>763</v>
      </c>
      <c r="C33" s="156" t="s">
        <v>254</v>
      </c>
    </row>
    <row r="34" spans="1:3" s="4" customFormat="1" ht="92.4">
      <c r="A34" s="133" t="s">
        <v>764</v>
      </c>
      <c r="B34" s="197" t="s">
        <v>765</v>
      </c>
      <c r="C34" s="160" t="s">
        <v>254</v>
      </c>
    </row>
    <row r="35" spans="1:3" s="4" customFormat="1" ht="39.6">
      <c r="A35" s="133" t="s">
        <v>766</v>
      </c>
      <c r="B35" s="185" t="s">
        <v>767</v>
      </c>
      <c r="C35" s="186" t="s">
        <v>254</v>
      </c>
    </row>
    <row r="36" spans="1:3" s="4" customFormat="1" ht="26.4">
      <c r="A36" s="133" t="s">
        <v>768</v>
      </c>
      <c r="B36" s="155" t="s">
        <v>769</v>
      </c>
      <c r="C36" s="160" t="s">
        <v>254</v>
      </c>
    </row>
    <row r="37" spans="1:3" s="4" customFormat="1" ht="26.4">
      <c r="A37" s="205" t="s">
        <v>770</v>
      </c>
      <c r="B37" s="206" t="s">
        <v>771</v>
      </c>
      <c r="C37" s="160" t="s">
        <v>254</v>
      </c>
    </row>
    <row r="38" spans="1:3" s="4" customFormat="1" ht="26.4">
      <c r="A38" s="205" t="s">
        <v>818</v>
      </c>
      <c r="B38" s="52" t="s">
        <v>823</v>
      </c>
      <c r="C38" s="160" t="s">
        <v>254</v>
      </c>
    </row>
    <row r="39" spans="1:3" s="4" customFormat="1" ht="39.6">
      <c r="A39" s="205" t="s">
        <v>819</v>
      </c>
      <c r="B39" s="52" t="s">
        <v>827</v>
      </c>
      <c r="C39" s="160" t="s">
        <v>254</v>
      </c>
    </row>
    <row r="40" spans="1:3" s="4" customFormat="1" ht="52.8">
      <c r="A40" s="205" t="s">
        <v>820</v>
      </c>
      <c r="B40" s="151" t="s">
        <v>826</v>
      </c>
      <c r="C40" s="160" t="s">
        <v>254</v>
      </c>
    </row>
    <row r="41" spans="1:3" s="4" customFormat="1" ht="52.8">
      <c r="A41" s="205" t="s">
        <v>821</v>
      </c>
      <c r="B41" s="52" t="s">
        <v>825</v>
      </c>
      <c r="C41" s="160" t="s">
        <v>254</v>
      </c>
    </row>
    <row r="42" spans="1:3" s="4" customFormat="1" ht="13.8">
      <c r="A42" s="134" t="s">
        <v>824</v>
      </c>
      <c r="B42" s="52" t="s">
        <v>822</v>
      </c>
      <c r="C42" s="17" t="s">
        <v>254</v>
      </c>
    </row>
    <row r="43" spans="1:3" s="4" customFormat="1" ht="13.8">
      <c r="A43" s="157"/>
      <c r="B43" s="158"/>
      <c r="C43" s="159"/>
    </row>
    <row r="44" spans="1:3" s="4" customFormat="1" ht="13.8" hidden="1">
      <c r="A44" s="125"/>
      <c r="B44" s="65" t="s">
        <v>127</v>
      </c>
      <c r="C44" s="31">
        <f>COUNTIF(C6:C19,"Warunek graniczny")</f>
        <v>12</v>
      </c>
    </row>
    <row r="45" spans="1:3" s="4" customFormat="1" ht="13.8" hidden="1">
      <c r="A45" s="125"/>
      <c r="B45" s="67" t="s">
        <v>128</v>
      </c>
      <c r="C45" s="32">
        <f>COUNTIF(C6:C19,"NIE")</f>
        <v>0</v>
      </c>
    </row>
    <row r="46" spans="1:3" s="4" customFormat="1" ht="13.8" hidden="1">
      <c r="A46" s="123"/>
      <c r="B46" s="93" t="s">
        <v>129</v>
      </c>
      <c r="C46" s="97">
        <f>COUNTIF(C6:C19,"Opcja")+COUNTIF(C6:C19,"Jest")+COUNTIF(C6:C19,"Nie ma")</f>
        <v>2</v>
      </c>
    </row>
    <row r="47" spans="1:3" s="4" customFormat="1" ht="13.8" hidden="1">
      <c r="A47" s="123"/>
      <c r="B47" s="92" t="s">
        <v>130</v>
      </c>
      <c r="C47" s="96">
        <f>COUNTIF(C6:C19,"Opcja")</f>
        <v>2</v>
      </c>
    </row>
    <row r="48" spans="1:3" s="4" customFormat="1" ht="13.8" hidden="1">
      <c r="A48" s="123"/>
      <c r="B48" s="94" t="s">
        <v>131</v>
      </c>
      <c r="C48" s="98">
        <f>COUNTIF(C6:C19,"Jest")</f>
        <v>0</v>
      </c>
    </row>
    <row r="49" spans="1:3" s="4" customFormat="1" ht="13.8" hidden="1">
      <c r="A49" s="123"/>
      <c r="B49" s="95" t="s">
        <v>132</v>
      </c>
      <c r="C49" s="99">
        <f>COUNTIF(C6:C19,"Nie ma")</f>
        <v>0</v>
      </c>
    </row>
  </sheetData>
  <sheetProtection algorithmName="SHA-512" hashValue="7fZfJ5e33RzyKuySc83doYsc8hCtCS3tXfVKBLuvk1LUGVowEB0/m90/HlsZpUt8SNcQwUiWl3ofp7uRb8jyBg==" saltValue="fjq1bVHTiTh+wsLW2KjmXg==" spinCount="100000" sheet="1" objects="1" scenarios="1" formatCells="0" formatColumns="0"/>
  <mergeCells count="4">
    <mergeCell ref="B4:C4"/>
    <mergeCell ref="B5:C5"/>
    <mergeCell ref="B20:C20"/>
    <mergeCell ref="A1:B1"/>
  </mergeCells>
  <phoneticPr fontId="15" type="noConversion"/>
  <dataValidations count="2">
    <dataValidation type="list" allowBlank="1" showInputMessage="1" showErrorMessage="1" errorTitle="Nieprawidłowa wartość" error="Dla warunku granicznego możesz jedynie podać wartość z listy wyboru: NIE albo TAK" sqref="C6:C8 C10:C16 C18:C19" xr:uid="{4227C2E0-4C1D-4723-BA9C-8FC8279B3D36}">
      <formula1>"Warunek graniczny,TAK,NIE"</formula1>
    </dataValidation>
    <dataValidation type="list" allowBlank="1" showInputMessage="1" showErrorMessage="1" errorTitle="Błędna wartość" error="Możesz podać jedynie wartości z listy wyboru, tj. Nie ma, Będzie, Jest." sqref="C9 C17" xr:uid="{DBA506EA-C630-4A70-856F-1AF54CF21DAC}">
      <formula1>"Opcja,Nie ma,Jest"</formula1>
    </dataValidation>
  </dataValidations>
  <pageMargins left="0.7" right="0.7" top="0.75" bottom="0.75" header="0.3" footer="0.3"/>
  <pageSetup paperSize="9" scale="3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tabColor rgb="FF00B050"/>
  </sheetPr>
  <dimension ref="A1:G57"/>
  <sheetViews>
    <sheetView showGridLines="0" zoomScaleNormal="100" workbookViewId="0">
      <pane xSplit="5" ySplit="1" topLeftCell="F10" activePane="bottomRight" state="frozen"/>
      <selection pane="topRight" activeCell="F1" sqref="F1"/>
      <selection pane="bottomLeft" activeCell="A2" sqref="A2"/>
      <selection pane="bottomRight" activeCell="A9" sqref="A9:E9"/>
    </sheetView>
  </sheetViews>
  <sheetFormatPr defaultColWidth="10" defaultRowHeight="13.2"/>
  <cols>
    <col min="1" max="1" width="11.88671875" style="1" customWidth="1"/>
    <col min="2" max="2" width="10.33203125" style="51" customWidth="1"/>
    <col min="3" max="3" width="12.5546875" style="51" customWidth="1"/>
    <col min="4" max="4" width="69.109375" style="1" customWidth="1"/>
    <col min="5" max="5" width="16.33203125" style="1" customWidth="1"/>
    <col min="6" max="16384" width="10" style="1"/>
  </cols>
  <sheetData>
    <row r="1" spans="1:7" ht="12.75" customHeight="1">
      <c r="A1" s="207" t="s">
        <v>772</v>
      </c>
      <c r="B1" s="207"/>
      <c r="C1" s="207"/>
      <c r="D1" s="207"/>
      <c r="E1" s="207"/>
    </row>
    <row r="2" spans="1:7" s="85" customFormat="1" ht="12.75" customHeight="1">
      <c r="A2" s="83"/>
      <c r="B2" s="83"/>
      <c r="C2" s="83"/>
      <c r="D2" s="83"/>
      <c r="E2" s="83"/>
    </row>
    <row r="3" spans="1:7" s="79" customFormat="1" ht="25.5" customHeight="1">
      <c r="A3" s="253" t="s">
        <v>773</v>
      </c>
      <c r="B3" s="253"/>
      <c r="C3" s="253"/>
      <c r="D3" s="253"/>
      <c r="E3" s="253"/>
    </row>
    <row r="4" spans="1:7" ht="9.75" customHeight="1"/>
    <row r="5" spans="1:7">
      <c r="A5" s="240" t="s">
        <v>774</v>
      </c>
      <c r="B5" s="240"/>
      <c r="C5" s="240"/>
      <c r="D5" s="240"/>
      <c r="E5" s="240"/>
      <c r="F5" s="79"/>
      <c r="G5" s="79"/>
    </row>
    <row r="6" spans="1:7" ht="3.75" customHeight="1">
      <c r="A6" s="82"/>
      <c r="B6" s="81"/>
      <c r="C6" s="80"/>
      <c r="D6" s="79"/>
      <c r="E6" s="79"/>
      <c r="F6" s="79"/>
      <c r="G6" s="79"/>
    </row>
    <row r="7" spans="1:7">
      <c r="A7" s="241" t="s">
        <v>775</v>
      </c>
      <c r="B7" s="241"/>
      <c r="C7" s="241"/>
      <c r="D7" s="241"/>
      <c r="E7" s="241"/>
      <c r="F7" s="79"/>
      <c r="G7" s="79"/>
    </row>
    <row r="8" spans="1:7" ht="16.5" customHeight="1">
      <c r="A8" s="242" t="s">
        <v>776</v>
      </c>
      <c r="B8" s="242"/>
      <c r="C8" s="242"/>
      <c r="D8" s="242"/>
      <c r="E8" s="242"/>
      <c r="F8" s="79"/>
      <c r="G8" s="79"/>
    </row>
    <row r="9" spans="1:7" ht="12.75" customHeight="1">
      <c r="A9" s="242" t="s">
        <v>777</v>
      </c>
      <c r="B9" s="242"/>
      <c r="C9" s="242"/>
      <c r="D9" s="242"/>
      <c r="E9" s="242"/>
      <c r="F9" s="79"/>
      <c r="G9" s="79"/>
    </row>
    <row r="10" spans="1:7">
      <c r="A10" s="242" t="s">
        <v>778</v>
      </c>
      <c r="B10" s="242"/>
      <c r="C10" s="242"/>
      <c r="D10" s="242"/>
      <c r="E10" s="242"/>
      <c r="F10" s="79"/>
      <c r="G10" s="79"/>
    </row>
    <row r="11" spans="1:7" ht="28.95" customHeight="1">
      <c r="A11" s="254" t="s">
        <v>779</v>
      </c>
      <c r="B11" s="254"/>
      <c r="C11" s="254"/>
      <c r="D11" s="254"/>
      <c r="E11" s="254"/>
      <c r="F11" s="79"/>
      <c r="G11" s="79"/>
    </row>
    <row r="12" spans="1:7" ht="28.95" customHeight="1">
      <c r="A12" s="243" t="s">
        <v>780</v>
      </c>
      <c r="B12" s="243"/>
      <c r="C12" s="243"/>
      <c r="D12" s="243"/>
      <c r="E12" s="243"/>
      <c r="F12" s="79"/>
      <c r="G12" s="79"/>
    </row>
    <row r="13" spans="1:7" ht="40.5" customHeight="1">
      <c r="A13" s="239" t="s">
        <v>781</v>
      </c>
      <c r="B13" s="239"/>
      <c r="C13" s="239"/>
      <c r="D13" s="239"/>
      <c r="E13" s="239"/>
      <c r="F13" s="79"/>
      <c r="G13" s="79"/>
    </row>
    <row r="14" spans="1:7" ht="7.5" customHeight="1">
      <c r="A14" s="187"/>
      <c r="B14" s="187"/>
      <c r="C14" s="187"/>
      <c r="D14" s="187"/>
      <c r="E14" s="187"/>
      <c r="F14" s="79"/>
      <c r="G14" s="79"/>
    </row>
    <row r="15" spans="1:7" ht="22.5" customHeight="1">
      <c r="A15" s="255" t="s">
        <v>782</v>
      </c>
      <c r="B15" s="243"/>
      <c r="C15" s="243"/>
      <c r="D15" s="243"/>
      <c r="E15" s="243"/>
      <c r="F15" s="79"/>
      <c r="G15" s="79"/>
    </row>
    <row r="16" spans="1:7" ht="32.4" customHeight="1">
      <c r="A16" s="243" t="s">
        <v>783</v>
      </c>
      <c r="B16" s="243"/>
      <c r="C16" s="243"/>
      <c r="D16" s="243"/>
      <c r="E16" s="243"/>
      <c r="F16" s="79"/>
      <c r="G16" s="79"/>
    </row>
    <row r="17" spans="1:7" ht="39.6" customHeight="1">
      <c r="A17" s="239" t="s">
        <v>784</v>
      </c>
      <c r="B17" s="239"/>
      <c r="C17" s="239"/>
      <c r="D17" s="239"/>
      <c r="E17" s="239"/>
      <c r="F17" s="79"/>
      <c r="G17" s="79"/>
    </row>
    <row r="18" spans="1:7" s="84" customFormat="1" ht="20.25" customHeight="1">
      <c r="A18" s="237" t="s">
        <v>785</v>
      </c>
      <c r="B18" s="237"/>
      <c r="C18" s="237"/>
      <c r="D18" s="237"/>
      <c r="E18" s="237"/>
    </row>
    <row r="19" spans="1:7" s="22" customFormat="1" ht="13.2" customHeight="1">
      <c r="A19" s="237" t="s">
        <v>786</v>
      </c>
      <c r="B19" s="237"/>
      <c r="C19" s="237"/>
      <c r="D19" s="237"/>
      <c r="E19" s="237"/>
    </row>
    <row r="20" spans="1:7" ht="4.5" customHeight="1">
      <c r="A20" s="193"/>
      <c r="B20" s="193"/>
      <c r="C20" s="193"/>
      <c r="D20" s="193"/>
      <c r="E20" s="193"/>
    </row>
    <row r="21" spans="1:7" s="192" customFormat="1">
      <c r="A21" s="202" t="s">
        <v>787</v>
      </c>
      <c r="B21" s="238" t="s">
        <v>788</v>
      </c>
      <c r="C21" s="238"/>
      <c r="D21" s="238"/>
      <c r="E21" s="238"/>
    </row>
    <row r="22" spans="1:7" ht="26.4" customHeight="1">
      <c r="A22" s="195" t="s">
        <v>9</v>
      </c>
      <c r="B22" s="236" t="s">
        <v>789</v>
      </c>
      <c r="C22" s="236"/>
      <c r="D22" s="236"/>
      <c r="E22" s="236"/>
    </row>
    <row r="23" spans="1:7" ht="25.5" customHeight="1">
      <c r="A23" s="195" t="s">
        <v>790</v>
      </c>
      <c r="B23" s="236" t="s">
        <v>791</v>
      </c>
      <c r="C23" s="236"/>
      <c r="D23" s="236"/>
      <c r="E23" s="236"/>
    </row>
    <row r="24" spans="1:7" ht="13.2" customHeight="1">
      <c r="A24" s="195" t="s">
        <v>792</v>
      </c>
      <c r="B24" s="236" t="s">
        <v>793</v>
      </c>
      <c r="C24" s="236"/>
      <c r="D24" s="236"/>
      <c r="E24" s="236"/>
    </row>
    <row r="25" spans="1:7">
      <c r="A25" s="193"/>
      <c r="B25" s="194"/>
      <c r="C25" s="194"/>
      <c r="D25" s="193"/>
      <c r="E25" s="193"/>
    </row>
    <row r="26" spans="1:7" ht="13.2" customHeight="1">
      <c r="A26" s="237" t="s">
        <v>794</v>
      </c>
      <c r="B26" s="237"/>
      <c r="C26" s="237"/>
      <c r="D26" s="237"/>
      <c r="E26" s="237"/>
    </row>
    <row r="27" spans="1:7" ht="5.25" customHeight="1">
      <c r="A27" s="193"/>
      <c r="B27" s="193"/>
      <c r="C27" s="194"/>
      <c r="D27" s="193"/>
      <c r="E27" s="193"/>
    </row>
    <row r="28" spans="1:7">
      <c r="A28" s="202" t="s">
        <v>787</v>
      </c>
      <c r="B28" s="238" t="s">
        <v>788</v>
      </c>
      <c r="C28" s="238"/>
      <c r="D28" s="238"/>
      <c r="E28" s="238"/>
    </row>
    <row r="29" spans="1:7" ht="13.2" customHeight="1">
      <c r="A29" s="195" t="s">
        <v>12</v>
      </c>
      <c r="B29" s="236" t="s">
        <v>789</v>
      </c>
      <c r="C29" s="236"/>
      <c r="D29" s="236"/>
      <c r="E29" s="236"/>
    </row>
    <row r="30" spans="1:7" s="79" customFormat="1" ht="24" customHeight="1">
      <c r="A30" s="195" t="s">
        <v>795</v>
      </c>
      <c r="B30" s="236" t="s">
        <v>796</v>
      </c>
      <c r="C30" s="236"/>
      <c r="D30" s="236"/>
      <c r="E30" s="236"/>
    </row>
    <row r="31" spans="1:7" s="79" customFormat="1" ht="13.2" customHeight="1">
      <c r="A31" s="195" t="s">
        <v>797</v>
      </c>
      <c r="B31" s="236" t="s">
        <v>798</v>
      </c>
      <c r="C31" s="236"/>
      <c r="D31" s="236"/>
      <c r="E31" s="236"/>
    </row>
    <row r="33" spans="1:5" ht="13.8" hidden="1">
      <c r="C33" s="29"/>
      <c r="D33" s="78"/>
    </row>
    <row r="34" spans="1:5" hidden="1">
      <c r="A34" s="250"/>
      <c r="B34" s="251"/>
      <c r="C34" s="252"/>
      <c r="D34" s="110" t="s">
        <v>799</v>
      </c>
      <c r="E34" s="111" t="s">
        <v>800</v>
      </c>
    </row>
    <row r="35" spans="1:5" hidden="1">
      <c r="A35" s="247" t="s">
        <v>801</v>
      </c>
      <c r="B35" s="248"/>
      <c r="C35" s="249"/>
      <c r="D35" s="90">
        <f>10*'1.1.Wymagania ogólne'!C70</f>
        <v>260</v>
      </c>
      <c r="E35" s="77">
        <f>10*'1.1.Wymagania ogólne'!C72</f>
        <v>0</v>
      </c>
    </row>
    <row r="36" spans="1:5" hidden="1">
      <c r="A36" s="247" t="s">
        <v>802</v>
      </c>
      <c r="B36" s="248"/>
      <c r="C36" s="249"/>
      <c r="D36" s="91">
        <f>10*'1.2.Wymagania szczegółowe'!C179</f>
        <v>770</v>
      </c>
      <c r="E36" s="91">
        <f>10*'1.2.Wymagania szczegółowe'!C181</f>
        <v>0</v>
      </c>
    </row>
    <row r="37" spans="1:5" hidden="1">
      <c r="A37" s="247" t="s">
        <v>803</v>
      </c>
      <c r="B37" s="248"/>
      <c r="C37" s="249"/>
      <c r="D37" s="144">
        <f>10*'1.3.Sprzęt'!C30</f>
        <v>0</v>
      </c>
      <c r="E37" s="91">
        <f>10*'1.3.Sprzęt'!C32</f>
        <v>0</v>
      </c>
    </row>
    <row r="38" spans="1:5" hidden="1">
      <c r="A38" s="247" t="s">
        <v>804</v>
      </c>
      <c r="B38" s="248"/>
      <c r="C38" s="249"/>
      <c r="D38" s="91">
        <f>10*'1.4.Integracja'!C31</f>
        <v>110</v>
      </c>
      <c r="E38" s="91">
        <f>10*'1.4.Integracja'!C33</f>
        <v>0</v>
      </c>
    </row>
    <row r="39" spans="1:5" hidden="1">
      <c r="A39" s="247" t="s">
        <v>805</v>
      </c>
      <c r="B39" s="248"/>
      <c r="C39" s="249"/>
      <c r="D39" s="91">
        <f>10*'1.5.Dostawca i implementacja'!C62</f>
        <v>230</v>
      </c>
      <c r="E39" s="91">
        <f>10*'1.5.Dostawca i implementacja'!C64</f>
        <v>0</v>
      </c>
    </row>
    <row r="40" spans="1:5" hidden="1">
      <c r="A40" s="247" t="s">
        <v>806</v>
      </c>
      <c r="B40" s="248"/>
      <c r="C40" s="249"/>
      <c r="D40" s="91">
        <f>10*'1.6.Prawo'!C25</f>
        <v>30</v>
      </c>
      <c r="E40" s="91">
        <f>10*'1.6.Prawo'!C27</f>
        <v>0</v>
      </c>
    </row>
    <row r="41" spans="1:5" hidden="1">
      <c r="A41" s="247" t="s">
        <v>807</v>
      </c>
      <c r="B41" s="248"/>
      <c r="C41" s="249"/>
      <c r="D41" s="91">
        <f>10*'1.7.Gwarancja jakości'!C46</f>
        <v>20</v>
      </c>
      <c r="E41" s="91">
        <f>10*'1.7.Gwarancja jakości'!C48</f>
        <v>0</v>
      </c>
    </row>
    <row r="42" spans="1:5" hidden="1">
      <c r="A42" s="244" t="s">
        <v>808</v>
      </c>
      <c r="B42" s="245"/>
      <c r="C42" s="246"/>
      <c r="D42" s="76">
        <f>SUM(D35:D41)</f>
        <v>1420</v>
      </c>
      <c r="E42" s="76">
        <f>SUM(E35:E41)</f>
        <v>0</v>
      </c>
    </row>
    <row r="43" spans="1:5" hidden="1"/>
    <row r="54" spans="1:1" s="51" customFormat="1">
      <c r="A54" s="1"/>
    </row>
    <row r="55" spans="1:1" s="51" customFormat="1">
      <c r="A55" s="1"/>
    </row>
    <row r="56" spans="1:1" s="51" customFormat="1">
      <c r="A56" s="1"/>
    </row>
    <row r="57" spans="1:1" s="51" customFormat="1">
      <c r="A57" s="1"/>
    </row>
  </sheetData>
  <sheetProtection algorithmName="SHA-512" hashValue="uqPBpl6vrXpOBW6n0H5Obyi3UeEAyfPiy/b/e1tAIiZgyRs/oGR/LRiO2iEJCfwFYWFLT9vIykmRurxWgNBsXg==" saltValue="FEkmeIpu8wTuBD3Tef15Wg==" spinCount="100000" sheet="1" objects="1" scenarios="1" formatCells="0" formatColumns="0"/>
  <mergeCells count="33">
    <mergeCell ref="A1:E1"/>
    <mergeCell ref="A42:C42"/>
    <mergeCell ref="A39:C39"/>
    <mergeCell ref="A40:C40"/>
    <mergeCell ref="A41:C41"/>
    <mergeCell ref="A34:C34"/>
    <mergeCell ref="A35:C35"/>
    <mergeCell ref="A36:C36"/>
    <mergeCell ref="A37:C37"/>
    <mergeCell ref="A38:C38"/>
    <mergeCell ref="A3:E3"/>
    <mergeCell ref="A16:E16"/>
    <mergeCell ref="A13:E13"/>
    <mergeCell ref="A11:E11"/>
    <mergeCell ref="A15:E15"/>
    <mergeCell ref="A17:E17"/>
    <mergeCell ref="A5:E5"/>
    <mergeCell ref="A7:E7"/>
    <mergeCell ref="A8:E8"/>
    <mergeCell ref="A9:E9"/>
    <mergeCell ref="A10:E10"/>
    <mergeCell ref="A12:E12"/>
    <mergeCell ref="B29:E29"/>
    <mergeCell ref="B30:E30"/>
    <mergeCell ref="B31:E31"/>
    <mergeCell ref="A26:E26"/>
    <mergeCell ref="A18:E18"/>
    <mergeCell ref="A19:E19"/>
    <mergeCell ref="B21:E21"/>
    <mergeCell ref="B22:E22"/>
    <mergeCell ref="B23:E23"/>
    <mergeCell ref="B24:E24"/>
    <mergeCell ref="B28:E28"/>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be3389c-0c40-4f7c-a693-6ea323669126">
      <UserInfo>
        <DisplayName>Chwesiuk-Gadomska Katarzyna</DisplayName>
        <AccountId>15</AccountId>
        <AccountType/>
      </UserInfo>
      <UserInfo>
        <DisplayName>Pepłowska Beata</DisplayName>
        <AccountId>16</AccountId>
        <AccountType/>
      </UserInfo>
      <UserInfo>
        <DisplayName>Szczepaniak Joanna</DisplayName>
        <AccountId>17</AccountId>
        <AccountType/>
      </UserInfo>
    </SharedWithUsers>
    <TaxCatchAll xmlns="ebe3389c-0c40-4f7c-a693-6ea323669126" xsi:nil="true"/>
    <lcf76f155ced4ddcb4097134ff3c332f xmlns="55a51da8-de30-4bca-95a0-2fde8eb56288">
      <Terms xmlns="http://schemas.microsoft.com/office/infopath/2007/PartnerControls"/>
    </lcf76f155ced4ddcb4097134ff3c332f>
    <Link xmlns="55a51da8-de30-4bca-95a0-2fde8eb56288">
      <Url xsi:nil="true"/>
      <Description xsi:nil="true"/>
    </Link>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7" ma:contentTypeDescription="Utwórz nowy dokument." ma:contentTypeScope="" ma:versionID="c041da0416bae62ca02af60a94d5894b">
  <xsd:schema xmlns:xsd="http://www.w3.org/2001/XMLSchema" xmlns:xs="http://www.w3.org/2001/XMLSchema" xmlns:p="http://schemas.microsoft.com/office/2006/metadata/properties" xmlns:ns1="http://schemas.microsoft.com/sharepoint/v3" xmlns:ns2="55a51da8-de30-4bca-95a0-2fde8eb56288" xmlns:ns3="ebe3389c-0c40-4f7c-a693-6ea323669126" targetNamespace="http://schemas.microsoft.com/office/2006/metadata/properties" ma:root="true" ma:fieldsID="4df6711c3aa847e7b739189364008c9f" ns1:_="" ns2:_="" ns3:_="">
    <xsd:import namespace="http://schemas.microsoft.com/sharepoint/v3"/>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Właściwości ujednoliconych zasad zgodności" ma:hidden="true" ma:internalName="_ip_UnifiedCompliancePolicyProperties">
      <xsd:simpleType>
        <xsd:restriction base="dms:Note"/>
      </xsd:simpleType>
    </xsd:element>
    <xsd:element name="_ip_UnifiedCompliancePolicyUIAction" ma:index="24"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3AD3C-325A-4913-967E-A2728515076F}">
  <ds:schemaRefs>
    <ds:schemaRef ds:uri="http://schemas.microsoft.com/office/2006/metadata/properties"/>
    <ds:schemaRef ds:uri="http://schemas.microsoft.com/office/infopath/2007/PartnerControls"/>
    <ds:schemaRef ds:uri="ebe3389c-0c40-4f7c-a693-6ea323669126"/>
    <ds:schemaRef ds:uri="55a51da8-de30-4bca-95a0-2fde8eb56288"/>
    <ds:schemaRef ds:uri="http://schemas.microsoft.com/sharepoint/v3"/>
  </ds:schemaRefs>
</ds:datastoreItem>
</file>

<file path=customXml/itemProps2.xml><?xml version="1.0" encoding="utf-8"?>
<ds:datastoreItem xmlns:ds="http://schemas.openxmlformats.org/officeDocument/2006/customXml" ds:itemID="{86A21C2A-B188-4CDA-AC9F-D14FE5599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a51da8-de30-4bca-95a0-2fde8eb56288"/>
    <ds:schemaRef ds:uri="ebe3389c-0c40-4f7c-a693-6ea323669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159230-C9C3-4267-9A60-9343E8C3A6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6</vt:i4>
      </vt:variant>
    </vt:vector>
  </HeadingPairs>
  <TitlesOfParts>
    <vt:vector size="14" baseType="lpstr">
      <vt:lpstr>1.1.Wymagania ogólne</vt:lpstr>
      <vt:lpstr>1.2.Wymagania szczegółowe</vt:lpstr>
      <vt:lpstr>1.3.Sprzęt</vt:lpstr>
      <vt:lpstr>1.4.Integracja</vt:lpstr>
      <vt:lpstr>1.5.Dostawca i implementacja</vt:lpstr>
      <vt:lpstr>1.6.Prawo</vt:lpstr>
      <vt:lpstr>1.7.Gwarancja jakości</vt:lpstr>
      <vt:lpstr>1.8.Instrukcja wypełniania</vt:lpstr>
      <vt:lpstr>'1.2.Wymagania szczegółowe'!_Toc67575666</vt:lpstr>
      <vt:lpstr>'1.1.Wymagania ogólne'!Obszar_wydruku</vt:lpstr>
      <vt:lpstr>'1.2.Wymagania szczegółowe'!Obszar_wydruku</vt:lpstr>
      <vt:lpstr>'1.4.Integracja'!Obszar_wydruku</vt:lpstr>
      <vt:lpstr>'1.6.Prawo'!Obszar_wydruku</vt:lpstr>
      <vt:lpstr>'1.7.Gwarancja jakości'!Obszar_wydruku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Białas-Połeć Karolina</cp:lastModifiedBy>
  <cp:revision/>
  <dcterms:created xsi:type="dcterms:W3CDTF">2023-12-04T14:21:23Z</dcterms:created>
  <dcterms:modified xsi:type="dcterms:W3CDTF">2024-06-25T13:45:49Z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