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zetargi\Oczyszczanie\Ania_Na gotowo do BZP\Oczyszczanie dla P. Prezydenta\Czesc I\"/>
    </mc:Choice>
  </mc:AlternateContent>
  <bookViews>
    <workbookView xWindow="0" yWindow="0" windowWidth="28800" windowHeight="12000"/>
  </bookViews>
  <sheets>
    <sheet name="Część I" sheetId="2" r:id="rId1"/>
  </sheets>
  <definedNames>
    <definedName name="powierzchnia">#REF!</definedName>
    <definedName name="stawka">#REF!</definedName>
  </definedNames>
  <calcPr calcId="162913"/>
</workbook>
</file>

<file path=xl/calcChain.xml><?xml version="1.0" encoding="utf-8"?>
<calcChain xmlns="http://schemas.openxmlformats.org/spreadsheetml/2006/main">
  <c r="H168" i="2" l="1"/>
  <c r="H169" i="2"/>
  <c r="I169" i="2" s="1"/>
  <c r="J169" i="2" s="1"/>
  <c r="H170" i="2"/>
  <c r="H171" i="2"/>
  <c r="H172" i="2"/>
  <c r="I172" i="2" s="1"/>
  <c r="I170" i="2" l="1"/>
  <c r="J170" i="2" s="1"/>
  <c r="J172" i="2"/>
  <c r="I171" i="2"/>
  <c r="J171" i="2" s="1"/>
  <c r="I168" i="2"/>
  <c r="J168" i="2" s="1"/>
  <c r="H83" i="2" l="1"/>
  <c r="I83" i="2" s="1"/>
  <c r="J83" i="2" l="1"/>
  <c r="H110" i="2"/>
  <c r="I110" i="2" s="1"/>
  <c r="J110" i="2" l="1"/>
  <c r="H111" i="2" l="1"/>
  <c r="I111" i="2" s="1"/>
  <c r="J111" i="2" l="1"/>
  <c r="H103" i="2"/>
  <c r="I103" i="2" s="1"/>
  <c r="J103" i="2" l="1"/>
  <c r="H179" i="2" l="1"/>
  <c r="H174" i="2"/>
  <c r="H175" i="2"/>
  <c r="H176" i="2"/>
  <c r="I176" i="2" s="1"/>
  <c r="H177" i="2"/>
  <c r="I177" i="2" s="1"/>
  <c r="I179" i="2" l="1"/>
  <c r="J179" i="2" s="1"/>
  <c r="J176" i="2"/>
  <c r="J177" i="2"/>
  <c r="I175" i="2"/>
  <c r="J175" i="2" s="1"/>
  <c r="I174" i="2"/>
  <c r="J174" i="2" s="1"/>
  <c r="H100" i="2"/>
  <c r="I100" i="2" s="1"/>
  <c r="H101" i="2"/>
  <c r="I101" i="2" s="1"/>
  <c r="H75" i="2"/>
  <c r="H62" i="2"/>
  <c r="I62" i="2" s="1"/>
  <c r="J62" i="2" s="1"/>
  <c r="H52" i="2"/>
  <c r="I52" i="2" s="1"/>
  <c r="J52" i="2" s="1"/>
  <c r="H45" i="2"/>
  <c r="I45" i="2" s="1"/>
  <c r="J45" i="2" s="1"/>
  <c r="H8" i="2"/>
  <c r="H24" i="2"/>
  <c r="I24" i="2" s="1"/>
  <c r="H25" i="2"/>
  <c r="I25" i="2" s="1"/>
  <c r="H26" i="2"/>
  <c r="I26" i="2" s="1"/>
  <c r="J26" i="2" s="1"/>
  <c r="H21" i="2"/>
  <c r="I21" i="2" s="1"/>
  <c r="H22" i="2"/>
  <c r="I22" i="2" s="1"/>
  <c r="H15" i="2"/>
  <c r="H16" i="2"/>
  <c r="H17" i="2"/>
  <c r="I17" i="2" s="1"/>
  <c r="J17" i="2" s="1"/>
  <c r="H11" i="2"/>
  <c r="H14" i="2"/>
  <c r="J21" i="2" l="1"/>
  <c r="I8" i="2"/>
  <c r="J8" i="2" s="1"/>
  <c r="J100" i="2"/>
  <c r="J101" i="2"/>
  <c r="I75" i="2"/>
  <c r="J75" i="2" s="1"/>
  <c r="J25" i="2"/>
  <c r="J22" i="2"/>
  <c r="I16" i="2"/>
  <c r="J16" i="2" s="1"/>
  <c r="J24" i="2"/>
  <c r="I11" i="2"/>
  <c r="J11" i="2" s="1"/>
  <c r="I15" i="2"/>
  <c r="J15" i="2" s="1"/>
  <c r="I14" i="2"/>
  <c r="J14" i="2" s="1"/>
  <c r="H109" i="2"/>
  <c r="I109" i="2" s="1"/>
  <c r="H108" i="2"/>
  <c r="I108" i="2" s="1"/>
  <c r="H114" i="2"/>
  <c r="H84" i="2"/>
  <c r="I84" i="2" s="1"/>
  <c r="I114" i="2" l="1"/>
  <c r="J114" i="2" s="1"/>
  <c r="J108" i="2"/>
  <c r="J109" i="2"/>
  <c r="J84" i="2"/>
  <c r="H38" i="2"/>
  <c r="I38" i="2" s="1"/>
  <c r="J38" i="2" l="1"/>
  <c r="H165" i="2" l="1"/>
  <c r="H163" i="2"/>
  <c r="H162" i="2"/>
  <c r="H161" i="2"/>
  <c r="H160" i="2"/>
  <c r="H159" i="2"/>
  <c r="I159" i="2" s="1"/>
  <c r="H155" i="2"/>
  <c r="I155" i="2" s="1"/>
  <c r="J155" i="2" s="1"/>
  <c r="H154" i="2"/>
  <c r="I154" i="2" s="1"/>
  <c r="J154" i="2" s="1"/>
  <c r="H153" i="2"/>
  <c r="H152" i="2"/>
  <c r="H149" i="2"/>
  <c r="H148" i="2"/>
  <c r="I148" i="2" s="1"/>
  <c r="J148" i="2" s="1"/>
  <c r="H147" i="2"/>
  <c r="I147" i="2" s="1"/>
  <c r="J147" i="2" s="1"/>
  <c r="H146" i="2"/>
  <c r="H142" i="2"/>
  <c r="H141" i="2"/>
  <c r="I141" i="2" s="1"/>
  <c r="J141" i="2" s="1"/>
  <c r="H140" i="2"/>
  <c r="I140" i="2" s="1"/>
  <c r="J140" i="2" s="1"/>
  <c r="H139" i="2"/>
  <c r="H138" i="2"/>
  <c r="H137" i="2"/>
  <c r="I137" i="2" s="1"/>
  <c r="J137" i="2" s="1"/>
  <c r="H136" i="2"/>
  <c r="I136" i="2" s="1"/>
  <c r="J136" i="2" s="1"/>
  <c r="H135" i="2"/>
  <c r="H134" i="2"/>
  <c r="I134" i="2" s="1"/>
  <c r="H133" i="2"/>
  <c r="I133" i="2" s="1"/>
  <c r="H132" i="2"/>
  <c r="H131" i="2"/>
  <c r="I131" i="2" s="1"/>
  <c r="H130" i="2"/>
  <c r="H129" i="2"/>
  <c r="I129" i="2" s="1"/>
  <c r="H128" i="2"/>
  <c r="I128" i="2" s="1"/>
  <c r="H127" i="2"/>
  <c r="I127" i="2" s="1"/>
  <c r="J127" i="2" s="1"/>
  <c r="H126" i="2"/>
  <c r="I126" i="2" s="1"/>
  <c r="J126" i="2" s="1"/>
  <c r="H125" i="2"/>
  <c r="H124" i="2"/>
  <c r="I124" i="2" s="1"/>
  <c r="J124" i="2" s="1"/>
  <c r="H123" i="2"/>
  <c r="I123" i="2" s="1"/>
  <c r="H122" i="2"/>
  <c r="I122" i="2" s="1"/>
  <c r="J122" i="2" s="1"/>
  <c r="H121" i="2"/>
  <c r="I121" i="2" s="1"/>
  <c r="H117" i="2"/>
  <c r="I117" i="2" s="1"/>
  <c r="J117" i="2" s="1"/>
  <c r="H116" i="2"/>
  <c r="I116" i="2" s="1"/>
  <c r="J116" i="2" s="1"/>
  <c r="H115" i="2"/>
  <c r="I115" i="2" s="1"/>
  <c r="J115" i="2" s="1"/>
  <c r="H113" i="2"/>
  <c r="I113" i="2" s="1"/>
  <c r="H112" i="2"/>
  <c r="I112" i="2" s="1"/>
  <c r="H107" i="2"/>
  <c r="H106" i="2"/>
  <c r="I106" i="2" s="1"/>
  <c r="H105" i="2"/>
  <c r="I105" i="2" s="1"/>
  <c r="J105" i="2" s="1"/>
  <c r="H104" i="2"/>
  <c r="H102" i="2"/>
  <c r="I102" i="2" s="1"/>
  <c r="J102" i="2" s="1"/>
  <c r="H99" i="2"/>
  <c r="H95" i="2"/>
  <c r="H94" i="2"/>
  <c r="I94" i="2" s="1"/>
  <c r="J94" i="2" s="1"/>
  <c r="H93" i="2"/>
  <c r="I93" i="2" s="1"/>
  <c r="H92" i="2"/>
  <c r="I92" i="2" s="1"/>
  <c r="H91" i="2"/>
  <c r="I91" i="2" s="1"/>
  <c r="H90" i="2"/>
  <c r="H86" i="2"/>
  <c r="H85" i="2"/>
  <c r="H82" i="2"/>
  <c r="I82" i="2" s="1"/>
  <c r="J82" i="2" s="1"/>
  <c r="H81" i="2"/>
  <c r="H80" i="2"/>
  <c r="H79" i="2"/>
  <c r="I79" i="2" s="1"/>
  <c r="J79" i="2" s="1"/>
  <c r="H78" i="2"/>
  <c r="H77" i="2"/>
  <c r="H76" i="2"/>
  <c r="H72" i="2"/>
  <c r="I72" i="2" s="1"/>
  <c r="H71" i="2"/>
  <c r="I71" i="2" s="1"/>
  <c r="J71" i="2" s="1"/>
  <c r="H70" i="2"/>
  <c r="H69" i="2"/>
  <c r="I69" i="2" s="1"/>
  <c r="H68" i="2"/>
  <c r="I68" i="2" s="1"/>
  <c r="H67" i="2"/>
  <c r="I67" i="2" s="1"/>
  <c r="H66" i="2"/>
  <c r="H65" i="2"/>
  <c r="I65" i="2" s="1"/>
  <c r="H64" i="2"/>
  <c r="I64" i="2" s="1"/>
  <c r="H63" i="2"/>
  <c r="I63" i="2" s="1"/>
  <c r="H61" i="2"/>
  <c r="I61" i="2" s="1"/>
  <c r="J61" i="2" s="1"/>
  <c r="H60" i="2"/>
  <c r="H59" i="2"/>
  <c r="I59" i="2" s="1"/>
  <c r="J59" i="2" s="1"/>
  <c r="H58" i="2"/>
  <c r="I58" i="2" s="1"/>
  <c r="H57" i="2"/>
  <c r="H56" i="2"/>
  <c r="I56" i="2" s="1"/>
  <c r="J56" i="2" s="1"/>
  <c r="H55" i="2"/>
  <c r="H54" i="2"/>
  <c r="H53" i="2"/>
  <c r="H51" i="2"/>
  <c r="H50" i="2"/>
  <c r="H49" i="2"/>
  <c r="H48" i="2"/>
  <c r="I48" i="2" s="1"/>
  <c r="J48" i="2" s="1"/>
  <c r="H47" i="2"/>
  <c r="I47" i="2" s="1"/>
  <c r="H46" i="2"/>
  <c r="H44" i="2"/>
  <c r="H43" i="2"/>
  <c r="I43" i="2" s="1"/>
  <c r="J43" i="2" s="1"/>
  <c r="H42" i="2"/>
  <c r="H41" i="2"/>
  <c r="I41" i="2" s="1"/>
  <c r="H40" i="2"/>
  <c r="H39" i="2"/>
  <c r="H37" i="2"/>
  <c r="I37" i="2" s="1"/>
  <c r="J37" i="2" s="1"/>
  <c r="H36" i="2"/>
  <c r="H35" i="2"/>
  <c r="H34" i="2"/>
  <c r="H33" i="2"/>
  <c r="I33" i="2" s="1"/>
  <c r="J33" i="2" s="1"/>
  <c r="H32" i="2"/>
  <c r="H31" i="2"/>
  <c r="H30" i="2"/>
  <c r="I30" i="2" s="1"/>
  <c r="J30" i="2" s="1"/>
  <c r="H29" i="2"/>
  <c r="H28" i="2"/>
  <c r="H27" i="2"/>
  <c r="I27" i="2" s="1"/>
  <c r="H23" i="2"/>
  <c r="H20" i="2"/>
  <c r="H19" i="2"/>
  <c r="H18" i="2"/>
  <c r="H13" i="2"/>
  <c r="H12" i="2"/>
  <c r="I12" i="2" s="1"/>
  <c r="H10" i="2"/>
  <c r="I10" i="2" s="1"/>
  <c r="J10" i="2" s="1"/>
  <c r="H9" i="2"/>
  <c r="H7" i="2"/>
  <c r="I161" i="2" l="1"/>
  <c r="J161" i="2" s="1"/>
  <c r="I181" i="2"/>
  <c r="J63" i="2"/>
  <c r="I81" i="2"/>
  <c r="J81" i="2" s="1"/>
  <c r="J12" i="2"/>
  <c r="I29" i="2"/>
  <c r="J29" i="2" s="1"/>
  <c r="I39" i="2"/>
  <c r="J39" i="2" s="1"/>
  <c r="J93" i="2"/>
  <c r="I18" i="2"/>
  <c r="J18" i="2" s="1"/>
  <c r="I34" i="2"/>
  <c r="J34" i="2" s="1"/>
  <c r="I50" i="2"/>
  <c r="J50" i="2" s="1"/>
  <c r="I132" i="2"/>
  <c r="J132" i="2" s="1"/>
  <c r="I44" i="2"/>
  <c r="J44" i="2" s="1"/>
  <c r="I35" i="2"/>
  <c r="J35" i="2" s="1"/>
  <c r="I49" i="2"/>
  <c r="J49" i="2" s="1"/>
  <c r="J67" i="2"/>
  <c r="I135" i="2"/>
  <c r="J135" i="2" s="1"/>
  <c r="I99" i="2"/>
  <c r="J99" i="2" s="1"/>
  <c r="I104" i="2"/>
  <c r="J104" i="2" s="1"/>
  <c r="I107" i="2"/>
  <c r="J107" i="2" s="1"/>
  <c r="I160" i="2"/>
  <c r="J160" i="2" s="1"/>
  <c r="J121" i="2"/>
  <c r="I146" i="2"/>
  <c r="J146" i="2" s="1"/>
  <c r="I153" i="2"/>
  <c r="J153" i="2" s="1"/>
  <c r="J159" i="2"/>
  <c r="I163" i="2"/>
  <c r="J163" i="2" s="1"/>
  <c r="I36" i="2"/>
  <c r="J36" i="2" s="1"/>
  <c r="I55" i="2"/>
  <c r="J55" i="2" s="1"/>
  <c r="I77" i="2"/>
  <c r="J77" i="2" s="1"/>
  <c r="I78" i="2"/>
  <c r="J78" i="2" s="1"/>
  <c r="I85" i="2"/>
  <c r="J85" i="2" s="1"/>
  <c r="I40" i="2"/>
  <c r="J40" i="2" s="1"/>
  <c r="I46" i="2"/>
  <c r="J46" i="2" s="1"/>
  <c r="I51" i="2"/>
  <c r="J51" i="2" s="1"/>
  <c r="I57" i="2"/>
  <c r="J57" i="2" s="1"/>
  <c r="J68" i="2"/>
  <c r="I7" i="2"/>
  <c r="I19" i="2"/>
  <c r="J19" i="2" s="1"/>
  <c r="J27" i="2"/>
  <c r="I28" i="2"/>
  <c r="J28" i="2" s="1"/>
  <c r="I32" i="2"/>
  <c r="J32" i="2" s="1"/>
  <c r="I42" i="2"/>
  <c r="J42" i="2" s="1"/>
  <c r="I54" i="2"/>
  <c r="J54" i="2" s="1"/>
  <c r="I60" i="2"/>
  <c r="J60" i="2" s="1"/>
  <c r="I70" i="2"/>
  <c r="J70" i="2" s="1"/>
  <c r="I9" i="2"/>
  <c r="J9" i="2" s="1"/>
  <c r="I13" i="2"/>
  <c r="J13" i="2" s="1"/>
  <c r="I20" i="2"/>
  <c r="J20" i="2" s="1"/>
  <c r="I23" i="2"/>
  <c r="J23" i="2" s="1"/>
  <c r="I31" i="2"/>
  <c r="J31" i="2" s="1"/>
  <c r="J41" i="2"/>
  <c r="J47" i="2"/>
  <c r="I53" i="2"/>
  <c r="J53" i="2" s="1"/>
  <c r="J58" i="2"/>
  <c r="J64" i="2"/>
  <c r="I66" i="2"/>
  <c r="J66" i="2" s="1"/>
  <c r="I139" i="2"/>
  <c r="J139" i="2" s="1"/>
  <c r="I142" i="2"/>
  <c r="J142" i="2" s="1"/>
  <c r="I152" i="2"/>
  <c r="J152" i="2" s="1"/>
  <c r="I162" i="2"/>
  <c r="J162" i="2" s="1"/>
  <c r="J65" i="2"/>
  <c r="J69" i="2"/>
  <c r="J72" i="2"/>
  <c r="I90" i="2"/>
  <c r="J90" i="2" s="1"/>
  <c r="I95" i="2"/>
  <c r="J95" i="2" s="1"/>
  <c r="J113" i="2"/>
  <c r="J106" i="2"/>
  <c r="I76" i="2"/>
  <c r="J76" i="2" s="1"/>
  <c r="I80" i="2"/>
  <c r="J80" i="2" s="1"/>
  <c r="I86" i="2"/>
  <c r="J86" i="2" s="1"/>
  <c r="J91" i="2"/>
  <c r="J92" i="2"/>
  <c r="I125" i="2"/>
  <c r="J125" i="2" s="1"/>
  <c r="I130" i="2"/>
  <c r="J130" i="2" s="1"/>
  <c r="J112" i="2"/>
  <c r="J123" i="2"/>
  <c r="J128" i="2"/>
  <c r="J129" i="2"/>
  <c r="J131" i="2"/>
  <c r="J133" i="2"/>
  <c r="J134" i="2"/>
  <c r="I138" i="2"/>
  <c r="J138" i="2" s="1"/>
  <c r="I149" i="2"/>
  <c r="J149" i="2" s="1"/>
  <c r="I165" i="2"/>
  <c r="J165" i="2" s="1"/>
  <c r="I182" i="2" l="1"/>
  <c r="I183" i="2" s="1"/>
  <c r="F183" i="2" s="1"/>
  <c r="J7" i="2"/>
</calcChain>
</file>

<file path=xl/sharedStrings.xml><?xml version="1.0" encoding="utf-8"?>
<sst xmlns="http://schemas.openxmlformats.org/spreadsheetml/2006/main" count="351" uniqueCount="151">
  <si>
    <t>Numer pozycji</t>
  </si>
  <si>
    <t>Ilość</t>
  </si>
  <si>
    <t xml:space="preserve">                                      Wartość netto (zł)</t>
  </si>
  <si>
    <t xml:space="preserve">                           Wartość brutto (zł)</t>
  </si>
  <si>
    <t xml:space="preserve">                                 VAT</t>
  </si>
  <si>
    <t>2.</t>
  </si>
  <si>
    <t>3.</t>
  </si>
  <si>
    <t>Dworcowa</t>
  </si>
  <si>
    <t>Barlickiego</t>
  </si>
  <si>
    <t>Sosnowa</t>
  </si>
  <si>
    <t>Czeska</t>
  </si>
  <si>
    <t>Jaracza</t>
  </si>
  <si>
    <t>Ludzi Morza</t>
  </si>
  <si>
    <t>Skandynawska</t>
  </si>
  <si>
    <t>Rejon III</t>
  </si>
  <si>
    <t>Rejon IV</t>
  </si>
  <si>
    <t>Modrzejewskiej</t>
  </si>
  <si>
    <t>Fińska</t>
  </si>
  <si>
    <t>Norweska</t>
  </si>
  <si>
    <t>Mostowa</t>
  </si>
  <si>
    <t>Zalewowa</t>
  </si>
  <si>
    <t>Odrzańska</t>
  </si>
  <si>
    <t>szt</t>
  </si>
  <si>
    <t>Niecała</t>
  </si>
  <si>
    <t>ul. Mostowa</t>
  </si>
  <si>
    <t>Wolińska</t>
  </si>
  <si>
    <t>1-go Maja</t>
  </si>
  <si>
    <t>Sąsiedzka</t>
  </si>
  <si>
    <t>Przytór - przystań żeglarska</t>
  </si>
  <si>
    <t>Duńska</t>
  </si>
  <si>
    <t>Pomorska</t>
  </si>
  <si>
    <t>Opis usługi  do wykonania</t>
  </si>
  <si>
    <t>RĘCZNE ZAMIATANIE CHODNIKÓW</t>
  </si>
  <si>
    <t>MECHANICZNE ZAMIATANIE ŚCIEŻEK ROWEROWYCH</t>
  </si>
  <si>
    <t>ZBIERANIE PADŁYCH ZWIERZĄT</t>
  </si>
  <si>
    <t>Jm</t>
  </si>
  <si>
    <t>Częstotliwość</t>
  </si>
  <si>
    <t>sprzatanie terenu</t>
  </si>
  <si>
    <t>samochód dostawczy</t>
  </si>
  <si>
    <t>śmieciarka</t>
  </si>
  <si>
    <t>ZABEZPIECZENIE POJEMNIKÓW NA ODPADY I SPRZĄTANIE TERENU W TRAKCIE IMPREZ MASOWYCH</t>
  </si>
  <si>
    <t>zwierzęta o masie do 5 kg</t>
  </si>
  <si>
    <t>zwierzęta o masie od 5 do 15 kg</t>
  </si>
  <si>
    <t>zwierzęta o masie od 15 do 50 kg</t>
  </si>
  <si>
    <t>zwierzęta o masie powyżej 50 kg</t>
  </si>
  <si>
    <t>MECHANICZNE ZAMIATANIE JEZDNI</t>
  </si>
  <si>
    <t>szt.</t>
  </si>
  <si>
    <t>Ku Morzu</t>
  </si>
  <si>
    <t>Okólna</t>
  </si>
  <si>
    <t>Przytór - slip</t>
  </si>
  <si>
    <t>Karsibór - slip</t>
  </si>
  <si>
    <t>Pomnik - Karsibór</t>
  </si>
  <si>
    <t>Łęgowa - sprzątanie wiaty spoczynkowej i okolic</t>
  </si>
  <si>
    <t>Parking leśny w Łunowie</t>
  </si>
  <si>
    <t>SPRZĄTANIE TERENÓW PRZEPRAWY PROMOWEJ KARSIBÓR I INNYCH</t>
  </si>
  <si>
    <t>1.</t>
  </si>
  <si>
    <t>4.</t>
  </si>
  <si>
    <t>7.</t>
  </si>
  <si>
    <t>10.</t>
  </si>
  <si>
    <t>11.</t>
  </si>
  <si>
    <t>12.</t>
  </si>
  <si>
    <t>13.</t>
  </si>
  <si>
    <t>Łąkowa</t>
  </si>
  <si>
    <t>Turniejowa</t>
  </si>
  <si>
    <t>Węgierska</t>
  </si>
  <si>
    <t>punkt 7.1.</t>
  </si>
  <si>
    <t>punkt 7.2.</t>
  </si>
  <si>
    <t>punkt 7.3.</t>
  </si>
  <si>
    <t>punkt 7.4.</t>
  </si>
  <si>
    <t>punkt 7.6.</t>
  </si>
  <si>
    <t>punkt 7.7.</t>
  </si>
  <si>
    <t>punkt 7.9.</t>
  </si>
  <si>
    <t>punkt 7.10.</t>
  </si>
  <si>
    <t>punkt 7.11.</t>
  </si>
  <si>
    <t>punkt 7.12.</t>
  </si>
  <si>
    <t>Szwedzka</t>
  </si>
  <si>
    <t>Kaszubska</t>
  </si>
  <si>
    <t>5.</t>
  </si>
  <si>
    <t>punkt 7.5.</t>
  </si>
  <si>
    <t>GRABIENIE ZIELENI W PASACH DROGOWYCH</t>
  </si>
  <si>
    <t>Nadbrzeżna</t>
  </si>
  <si>
    <t>punkt 7.8.</t>
  </si>
  <si>
    <t>Stawka jednostkowa netto (zł) za jm</t>
  </si>
  <si>
    <t>m²</t>
  </si>
  <si>
    <t>Podjazdy do promów „BIELIK” prawobrzeże</t>
  </si>
  <si>
    <t>Barkowa</t>
  </si>
  <si>
    <t>Brzegowa</t>
  </si>
  <si>
    <t>Brzozowa</t>
  </si>
  <si>
    <t>Gajowa</t>
  </si>
  <si>
    <t>Głęboka</t>
  </si>
  <si>
    <t>Gradowa</t>
  </si>
  <si>
    <t>Holenderska</t>
  </si>
  <si>
    <t>Husarska</t>
  </si>
  <si>
    <t>Kręta</t>
  </si>
  <si>
    <t>Ku morzu</t>
  </si>
  <si>
    <t>Kwiatowa</t>
  </si>
  <si>
    <t>Łęgowa</t>
  </si>
  <si>
    <t>Miodowa</t>
  </si>
  <si>
    <t>Ogrodowa</t>
  </si>
  <si>
    <t>Osadników Wojskowych</t>
  </si>
  <si>
    <t>Owocowa</t>
  </si>
  <si>
    <t>Pogodna</t>
  </si>
  <si>
    <t>Polna</t>
  </si>
  <si>
    <t>Porębskiego</t>
  </si>
  <si>
    <t>Promowa</t>
  </si>
  <si>
    <t>Prosta</t>
  </si>
  <si>
    <t>Słoneczna</t>
  </si>
  <si>
    <t>Spokojna</t>
  </si>
  <si>
    <t>Sucha</t>
  </si>
  <si>
    <t>Szmaragdowa</t>
  </si>
  <si>
    <t>Sztormowa</t>
  </si>
  <si>
    <t>Tęczowa</t>
  </si>
  <si>
    <t>Trzcinowa</t>
  </si>
  <si>
    <t>Turkusowa</t>
  </si>
  <si>
    <t>Warzywna</t>
  </si>
  <si>
    <t>Wąska</t>
  </si>
  <si>
    <t>Wierzbowa</t>
  </si>
  <si>
    <t>Wrzosowa</t>
  </si>
  <si>
    <t>Wyspowa</t>
  </si>
  <si>
    <t>Zarzecze</t>
  </si>
  <si>
    <t>MECHANICZNE ZAMIATANIE CHODNIKÓW</t>
  </si>
  <si>
    <t>VAT</t>
  </si>
  <si>
    <t>Podstawa- OPZ Oczyszczanie terenów stanowiacych własność Gminy Miasto Świnoujście punkt:</t>
  </si>
  <si>
    <t xml:space="preserve">1 Maja </t>
  </si>
  <si>
    <t>1 Maja  chodnik + deptak wzdłuż kanału</t>
  </si>
  <si>
    <t xml:space="preserve">Przeprawa Karsibór </t>
  </si>
  <si>
    <t xml:space="preserve">SPRZĄTANIE REJONÓW </t>
  </si>
  <si>
    <t>9.</t>
  </si>
  <si>
    <t xml:space="preserve"> </t>
  </si>
  <si>
    <t>Rejon I</t>
  </si>
  <si>
    <t>Rejon II</t>
  </si>
  <si>
    <t>Bialoruska</t>
  </si>
  <si>
    <t>Armii Wojska Polskiego</t>
  </si>
  <si>
    <t>Jana Pawla II</t>
  </si>
  <si>
    <t>Kanałowa</t>
  </si>
  <si>
    <t xml:space="preserve">Odrowców </t>
  </si>
  <si>
    <t xml:space="preserve">OPRÓŻNIANIE POJEMNIKÓW </t>
  </si>
  <si>
    <t>OCZYSZCZANIE SŁUPÓW OGłOSZENIOWYCH</t>
  </si>
  <si>
    <t>Przeprawa promowa 660l karsibór</t>
  </si>
  <si>
    <t>8.</t>
  </si>
  <si>
    <t>pojemnik 1100 l</t>
  </si>
  <si>
    <t>pojemnik 240 l</t>
  </si>
  <si>
    <t>rh</t>
  </si>
  <si>
    <t>mh</t>
  </si>
  <si>
    <t>Załącznik nr 6.3.1. do SWZ nr BZP.271.1.33.2024</t>
  </si>
  <si>
    <t>Kwota netto</t>
  </si>
  <si>
    <t>Kwota brutto</t>
  </si>
  <si>
    <t>WZROST 10%</t>
  </si>
  <si>
    <t>USUWANIE SKUTKÓW ZDARZEŃ LOSOWYCH, KTÓRE NASTĄPIŁY NA DROGACH BĘDĄCYCH W ZASOBACH GMINY MIASTO ŚWINOUJŚCIE PRAWOBRZEŻE</t>
  </si>
  <si>
    <t>Oczyszczanie terenów bedących w zasobach Gminy Miasto Świnoujście</t>
  </si>
  <si>
    <t xml:space="preserve"> ZAKRES  RZECZOWO - FINANSOWY PRAWOBRZERZE - Czesc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</si>
</sst>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;[Red]#,##0"/>
    <numFmt numFmtId="166" formatCode="#,##0.00;[Red]#,##0.00"/>
  </numFmts>
  <fonts count="32">
    <font>
      <sz val="11"/>
      <color indexed="8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8"/>
      <name val="Times New Roman"/>
      <family val="1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8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1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0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4" borderId="0" applyNumberFormat="0" applyBorder="0" applyAlignment="0" applyProtection="0"/>
    <xf numFmtId="164" fontId="22" fillId="0" borderId="0" applyFont="0" applyFill="0" applyBorder="0" applyAlignment="0" applyProtection="0"/>
    <xf numFmtId="0" fontId="8" fillId="0" borderId="3" applyNumberFormat="0" applyFill="0" applyAlignment="0" applyProtection="0"/>
    <xf numFmtId="0" fontId="9" fillId="21" borderId="4" applyNumberFormat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23" fillId="0" borderId="0"/>
    <xf numFmtId="0" fontId="14" fillId="20" borderId="1" applyNumberFormat="0" applyAlignment="0" applyProtection="0"/>
    <xf numFmtId="0" fontId="15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0" fillId="23" borderId="9" applyNumberFormat="0" applyAlignment="0" applyProtection="0"/>
    <xf numFmtId="0" fontId="19" fillId="3" borderId="0" applyNumberFormat="0" applyBorder="0" applyAlignment="0" applyProtection="0"/>
    <xf numFmtId="0" fontId="20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12">
    <xf numFmtId="0" fontId="0" fillId="0" borderId="0" xfId="0"/>
    <xf numFmtId="4" fontId="21" fillId="0" borderId="10" xfId="0" applyNumberFormat="1" applyFont="1" applyFill="1" applyBorder="1" applyAlignment="1">
      <alignment vertical="center"/>
    </xf>
    <xf numFmtId="166" fontId="24" fillId="0" borderId="10" xfId="0" applyNumberFormat="1" applyFont="1" applyFill="1" applyBorder="1" applyAlignment="1">
      <alignment horizontal="center" vertical="center" wrapText="1"/>
    </xf>
    <xf numFmtId="166" fontId="21" fillId="0" borderId="10" xfId="0" applyNumberFormat="1" applyFont="1" applyBorder="1"/>
    <xf numFmtId="0" fontId="21" fillId="0" borderId="10" xfId="0" applyFont="1" applyFill="1" applyBorder="1" applyAlignment="1">
      <alignment vertical="center" wrapText="1"/>
    </xf>
    <xf numFmtId="0" fontId="21" fillId="0" borderId="0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Border="1" applyAlignment="1">
      <alignment horizontal="center" wrapText="1"/>
    </xf>
    <xf numFmtId="0" fontId="21" fillId="0" borderId="0" xfId="0" applyFont="1" applyBorder="1" applyAlignment="1">
      <alignment horizontal="right" vertic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Border="1" applyAlignment="1">
      <alignment horizontal="right" vertical="center" wrapText="1"/>
    </xf>
    <xf numFmtId="0" fontId="21" fillId="0" borderId="0" xfId="0" applyFont="1" applyBorder="1" applyAlignment="1">
      <alignment horizontal="right"/>
    </xf>
    <xf numFmtId="0" fontId="24" fillId="0" borderId="10" xfId="0" applyFont="1" applyFill="1" applyBorder="1" applyAlignment="1">
      <alignment horizontal="center" vertical="center" wrapText="1"/>
    </xf>
    <xf numFmtId="4" fontId="24" fillId="0" borderId="10" xfId="0" applyNumberFormat="1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left" vertical="center" wrapText="1"/>
    </xf>
    <xf numFmtId="4" fontId="21" fillId="0" borderId="10" xfId="0" applyNumberFormat="1" applyFont="1" applyFill="1" applyBorder="1" applyAlignment="1">
      <alignment horizontal="right" vertical="center"/>
    </xf>
    <xf numFmtId="0" fontId="24" fillId="0" borderId="10" xfId="0" applyFont="1" applyFill="1" applyBorder="1" applyAlignment="1">
      <alignment vertical="center" wrapText="1"/>
    </xf>
    <xf numFmtId="165" fontId="21" fillId="0" borderId="10" xfId="0" applyNumberFormat="1" applyFont="1" applyFill="1" applyBorder="1" applyAlignment="1">
      <alignment horizontal="right" vertical="center"/>
    </xf>
    <xf numFmtId="0" fontId="21" fillId="0" borderId="0" xfId="0" applyFont="1" applyBorder="1" applyAlignment="1">
      <alignment horizontal="right" wrapText="1"/>
    </xf>
    <xf numFmtId="0" fontId="21" fillId="0" borderId="10" xfId="0" applyFont="1" applyFill="1" applyBorder="1" applyAlignment="1">
      <alignment wrapText="1"/>
    </xf>
    <xf numFmtId="0" fontId="21" fillId="0" borderId="10" xfId="0" applyFont="1" applyFill="1" applyBorder="1" applyAlignment="1">
      <alignment horizontal="right"/>
    </xf>
    <xf numFmtId="2" fontId="24" fillId="0" borderId="10" xfId="0" applyNumberFormat="1" applyFont="1" applyFill="1" applyBorder="1" applyAlignment="1">
      <alignment vertical="center"/>
    </xf>
    <xf numFmtId="0" fontId="21" fillId="0" borderId="0" xfId="0" applyFont="1"/>
    <xf numFmtId="0" fontId="24" fillId="0" borderId="10" xfId="0" applyFont="1" applyFill="1" applyBorder="1" applyAlignment="1">
      <alignment horizontal="left" vertical="center" wrapText="1"/>
    </xf>
    <xf numFmtId="4" fontId="21" fillId="0" borderId="10" xfId="45" applyNumberFormat="1" applyFont="1" applyBorder="1" applyAlignment="1">
      <alignment horizontal="right" vertical="center"/>
    </xf>
    <xf numFmtId="0" fontId="24" fillId="0" borderId="10" xfId="0" applyFont="1" applyBorder="1" applyAlignment="1">
      <alignment wrapText="1"/>
    </xf>
    <xf numFmtId="0" fontId="21" fillId="0" borderId="10" xfId="0" applyFont="1" applyFill="1" applyBorder="1" applyAlignment="1">
      <alignment vertical="center"/>
    </xf>
    <xf numFmtId="166" fontId="21" fillId="0" borderId="10" xfId="0" applyNumberFormat="1" applyFont="1" applyFill="1" applyBorder="1" applyAlignment="1">
      <alignment horizontal="left" vertical="center" wrapText="1"/>
    </xf>
    <xf numFmtId="166" fontId="21" fillId="0" borderId="0" xfId="0" applyNumberFormat="1" applyFont="1"/>
    <xf numFmtId="0" fontId="21" fillId="0" borderId="10" xfId="0" applyFont="1" applyBorder="1" applyAlignment="1">
      <alignment horizontal="right" vertical="center" wrapText="1"/>
    </xf>
    <xf numFmtId="166" fontId="24" fillId="0" borderId="10" xfId="0" applyNumberFormat="1" applyFont="1" applyFill="1" applyBorder="1" applyAlignment="1">
      <alignment horizontal="left" vertical="center" wrapText="1"/>
    </xf>
    <xf numFmtId="0" fontId="21" fillId="0" borderId="0" xfId="0" applyFont="1" applyAlignment="1">
      <alignment wrapText="1"/>
    </xf>
    <xf numFmtId="0" fontId="21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/>
    </xf>
    <xf numFmtId="0" fontId="21" fillId="25" borderId="11" xfId="44" applyFont="1" applyFill="1" applyBorder="1" applyAlignment="1">
      <alignment horizontal="left" vertical="center"/>
    </xf>
    <xf numFmtId="4" fontId="21" fillId="0" borderId="0" xfId="0" applyNumberFormat="1" applyFont="1" applyBorder="1" applyAlignment="1">
      <alignment horizontal="right" vertical="center"/>
    </xf>
    <xf numFmtId="4" fontId="21" fillId="0" borderId="10" xfId="0" applyNumberFormat="1" applyFont="1" applyFill="1" applyBorder="1" applyAlignment="1">
      <alignment horizontal="right"/>
    </xf>
    <xf numFmtId="4" fontId="21" fillId="0" borderId="10" xfId="0" applyNumberFormat="1" applyFont="1" applyFill="1" applyBorder="1" applyAlignment="1">
      <alignment horizontal="right" vertical="center" wrapText="1"/>
    </xf>
    <xf numFmtId="4" fontId="21" fillId="0" borderId="10" xfId="0" applyNumberFormat="1" applyFont="1" applyFill="1" applyBorder="1" applyAlignment="1">
      <alignment horizontal="center" vertical="center"/>
    </xf>
    <xf numFmtId="4" fontId="21" fillId="0" borderId="0" xfId="0" applyNumberFormat="1" applyFont="1" applyAlignment="1">
      <alignment horizontal="right" vertical="center"/>
    </xf>
    <xf numFmtId="0" fontId="21" fillId="0" borderId="12" xfId="0" applyFont="1" applyFill="1" applyBorder="1" applyAlignment="1">
      <alignment horizontal="right" vertical="center" wrapText="1"/>
    </xf>
    <xf numFmtId="0" fontId="26" fillId="0" borderId="0" xfId="0" applyFont="1"/>
    <xf numFmtId="0" fontId="27" fillId="0" borderId="0" xfId="0" applyFont="1" applyAlignment="1">
      <alignment vertical="center"/>
    </xf>
    <xf numFmtId="0" fontId="21" fillId="0" borderId="11" xfId="46" applyFont="1" applyFill="1" applyBorder="1" applyAlignment="1">
      <alignment horizontal="left" vertical="center" wrapText="1"/>
    </xf>
    <xf numFmtId="4" fontId="21" fillId="0" borderId="11" xfId="46" applyNumberFormat="1" applyFont="1" applyFill="1" applyBorder="1" applyAlignment="1">
      <alignment horizontal="right" vertical="center" wrapText="1"/>
    </xf>
    <xf numFmtId="0" fontId="25" fillId="0" borderId="11" xfId="46" applyFont="1" applyFill="1" applyBorder="1" applyAlignment="1">
      <alignment horizontal="left" vertical="center" wrapText="1"/>
    </xf>
    <xf numFmtId="4" fontId="25" fillId="0" borderId="11" xfId="46" applyNumberFormat="1" applyFont="1" applyFill="1" applyBorder="1" applyAlignment="1">
      <alignment horizontal="right" vertical="center" wrapText="1"/>
    </xf>
    <xf numFmtId="4" fontId="21" fillId="0" borderId="13" xfId="46" applyNumberFormat="1" applyFont="1" applyFill="1" applyBorder="1" applyAlignment="1">
      <alignment horizontal="right" vertical="center" wrapText="1"/>
    </xf>
    <xf numFmtId="0" fontId="21" fillId="0" borderId="13" xfId="46" applyFont="1" applyFill="1" applyBorder="1" applyAlignment="1">
      <alignment horizontal="left" vertical="center" wrapText="1"/>
    </xf>
    <xf numFmtId="0" fontId="21" fillId="0" borderId="11" xfId="44" applyFont="1" applyFill="1" applyBorder="1" applyAlignment="1">
      <alignment vertical="center" wrapText="1"/>
    </xf>
    <xf numFmtId="4" fontId="21" fillId="0" borderId="11" xfId="44" applyNumberFormat="1" applyFont="1" applyFill="1" applyBorder="1" applyAlignment="1">
      <alignment horizontal="right" vertical="center"/>
    </xf>
    <xf numFmtId="0" fontId="21" fillId="0" borderId="11" xfId="45" applyFont="1" applyFill="1" applyBorder="1" applyAlignment="1">
      <alignment vertical="center" wrapText="1"/>
    </xf>
    <xf numFmtId="0" fontId="28" fillId="0" borderId="0" xfId="0" applyFont="1"/>
    <xf numFmtId="0" fontId="28" fillId="0" borderId="0" xfId="0" applyFont="1" applyFill="1"/>
    <xf numFmtId="2" fontId="21" fillId="0" borderId="11" xfId="0" applyNumberFormat="1" applyFont="1" applyFill="1" applyBorder="1" applyAlignment="1">
      <alignment vertical="center"/>
    </xf>
    <xf numFmtId="2" fontId="21" fillId="0" borderId="10" xfId="0" applyNumberFormat="1" applyFont="1" applyFill="1" applyBorder="1" applyAlignment="1">
      <alignment vertical="center"/>
    </xf>
    <xf numFmtId="166" fontId="26" fillId="0" borderId="0" xfId="0" applyNumberFormat="1" applyFont="1"/>
    <xf numFmtId="0" fontId="21" fillId="24" borderId="10" xfId="0" applyFont="1" applyFill="1" applyBorder="1" applyAlignment="1">
      <alignment vertical="center" wrapText="1"/>
    </xf>
    <xf numFmtId="0" fontId="21" fillId="0" borderId="13" xfId="0" applyFont="1" applyFill="1" applyBorder="1" applyAlignment="1">
      <alignment vertical="center"/>
    </xf>
    <xf numFmtId="0" fontId="21" fillId="26" borderId="10" xfId="0" applyFont="1" applyFill="1" applyBorder="1" applyAlignment="1">
      <alignment horizontal="left" vertical="center" wrapText="1"/>
    </xf>
    <xf numFmtId="0" fontId="21" fillId="0" borderId="13" xfId="45" applyFont="1" applyFill="1" applyBorder="1" applyAlignment="1">
      <alignment vertical="center" wrapText="1"/>
    </xf>
    <xf numFmtId="0" fontId="21" fillId="0" borderId="10" xfId="0" applyFont="1" applyFill="1" applyBorder="1" applyAlignment="1">
      <alignment horizontal="right" vertical="center"/>
    </xf>
    <xf numFmtId="0" fontId="21" fillId="0" borderId="10" xfId="0" applyFont="1" applyFill="1" applyBorder="1" applyAlignment="1">
      <alignment horizontal="right" vertical="center" wrapText="1"/>
    </xf>
    <xf numFmtId="0" fontId="24" fillId="0" borderId="0" xfId="0" applyFont="1" applyBorder="1" applyAlignment="1">
      <alignment horizontal="center"/>
    </xf>
    <xf numFmtId="0" fontId="21" fillId="0" borderId="10" xfId="0" applyFont="1" applyFill="1" applyBorder="1" applyAlignment="1">
      <alignment horizontal="right" vertical="center" wrapText="1"/>
    </xf>
    <xf numFmtId="0" fontId="21" fillId="0" borderId="11" xfId="0" applyFont="1" applyFill="1" applyBorder="1" applyAlignment="1">
      <alignment vertical="center"/>
    </xf>
    <xf numFmtId="4" fontId="21" fillId="0" borderId="11" xfId="0" applyNumberFormat="1" applyFont="1" applyFill="1" applyBorder="1" applyAlignment="1">
      <alignment horizontal="right" vertical="center"/>
    </xf>
    <xf numFmtId="166" fontId="21" fillId="0" borderId="10" xfId="0" applyNumberFormat="1" applyFont="1" applyFill="1" applyBorder="1"/>
    <xf numFmtId="0" fontId="21" fillId="0" borderId="0" xfId="0" applyFont="1" applyFill="1"/>
    <xf numFmtId="4" fontId="21" fillId="0" borderId="10" xfId="45" applyNumberFormat="1" applyFont="1" applyFill="1" applyBorder="1" applyAlignment="1">
      <alignment horizontal="right" vertical="center"/>
    </xf>
    <xf numFmtId="0" fontId="21" fillId="0" borderId="10" xfId="0" applyFont="1" applyFill="1" applyBorder="1" applyAlignment="1">
      <alignment horizontal="right" vertical="center" wrapText="1"/>
    </xf>
    <xf numFmtId="0" fontId="26" fillId="0" borderId="0" xfId="0" applyFont="1" applyFill="1"/>
    <xf numFmtId="0" fontId="21" fillId="0" borderId="11" xfId="36" applyFont="1" applyFill="1" applyBorder="1" applyAlignment="1">
      <alignment horizontal="left" vertical="center"/>
    </xf>
    <xf numFmtId="4" fontId="21" fillId="0" borderId="11" xfId="36" applyNumberFormat="1" applyFont="1" applyFill="1" applyBorder="1" applyAlignment="1">
      <alignment horizontal="right" vertical="center"/>
    </xf>
    <xf numFmtId="0" fontId="21" fillId="0" borderId="13" xfId="36" applyFont="1" applyFill="1" applyBorder="1" applyAlignment="1">
      <alignment horizontal="left" vertical="center"/>
    </xf>
    <xf numFmtId="4" fontId="21" fillId="0" borderId="13" xfId="36" applyNumberFormat="1" applyFont="1" applyFill="1" applyBorder="1" applyAlignment="1">
      <alignment horizontal="right" vertical="center"/>
    </xf>
    <xf numFmtId="0" fontId="25" fillId="0" borderId="13" xfId="36" applyFont="1" applyFill="1" applyBorder="1" applyAlignment="1">
      <alignment horizontal="left" vertical="center"/>
    </xf>
    <xf numFmtId="4" fontId="25" fillId="0" borderId="13" xfId="36" applyNumberFormat="1" applyFont="1" applyFill="1" applyBorder="1" applyAlignment="1">
      <alignment horizontal="right" vertical="center"/>
    </xf>
    <xf numFmtId="0" fontId="21" fillId="0" borderId="0" xfId="44" applyFont="1" applyFill="1" applyBorder="1" applyAlignment="1">
      <alignment vertical="center" wrapText="1"/>
    </xf>
    <xf numFmtId="4" fontId="21" fillId="0" borderId="0" xfId="44" applyNumberFormat="1" applyFont="1" applyFill="1" applyBorder="1" applyAlignment="1">
      <alignment horizontal="right" vertical="center"/>
    </xf>
    <xf numFmtId="166" fontId="21" fillId="0" borderId="0" xfId="0" applyNumberFormat="1" applyFont="1" applyFill="1"/>
    <xf numFmtId="4" fontId="21" fillId="0" borderId="13" xfId="0" applyNumberFormat="1" applyFont="1" applyFill="1" applyBorder="1" applyAlignment="1">
      <alignment horizontal="right" vertical="center"/>
    </xf>
    <xf numFmtId="4" fontId="21" fillId="0" borderId="13" xfId="45" applyNumberFormat="1" applyFont="1" applyFill="1" applyBorder="1" applyAlignment="1">
      <alignment horizontal="right" vertical="center"/>
    </xf>
    <xf numFmtId="0" fontId="25" fillId="0" borderId="11" xfId="0" applyFont="1" applyFill="1" applyBorder="1"/>
    <xf numFmtId="4" fontId="21" fillId="0" borderId="11" xfId="45" applyNumberFormat="1" applyFont="1" applyFill="1" applyBorder="1" applyAlignment="1">
      <alignment horizontal="right" vertical="center"/>
    </xf>
    <xf numFmtId="0" fontId="24" fillId="0" borderId="10" xfId="45" applyFont="1" applyFill="1" applyBorder="1" applyAlignment="1">
      <alignment vertical="center" wrapText="1"/>
    </xf>
    <xf numFmtId="0" fontId="21" fillId="0" borderId="11" xfId="44" applyFont="1" applyFill="1" applyBorder="1" applyAlignment="1">
      <alignment horizontal="left" vertical="center"/>
    </xf>
    <xf numFmtId="0" fontId="21" fillId="0" borderId="10" xfId="0" applyFont="1" applyFill="1" applyBorder="1" applyAlignment="1">
      <alignment horizontal="right" vertical="center" wrapText="1"/>
    </xf>
    <xf numFmtId="4" fontId="21" fillId="0" borderId="0" xfId="0" applyNumberFormat="1" applyFont="1" applyFill="1" applyBorder="1" applyAlignment="1">
      <alignment horizontal="right" vertical="center"/>
    </xf>
    <xf numFmtId="0" fontId="21" fillId="0" borderId="0" xfId="0" applyFont="1" applyFill="1" applyBorder="1" applyAlignment="1">
      <alignment vertical="center" wrapText="1"/>
    </xf>
    <xf numFmtId="0" fontId="21" fillId="0" borderId="10" xfId="0" applyFont="1" applyFill="1" applyBorder="1" applyAlignment="1">
      <alignment horizontal="right" vertical="center" wrapText="1"/>
    </xf>
    <xf numFmtId="0" fontId="21" fillId="0" borderId="10" xfId="0" applyFont="1" applyFill="1" applyBorder="1" applyAlignment="1">
      <alignment horizontal="right" vertical="center"/>
    </xf>
    <xf numFmtId="0" fontId="21" fillId="0" borderId="10" xfId="0" applyFont="1" applyFill="1" applyBorder="1" applyAlignment="1">
      <alignment horizontal="right" vertical="center" wrapText="1"/>
    </xf>
    <xf numFmtId="0" fontId="29" fillId="0" borderId="0" xfId="0" applyFont="1" applyFill="1"/>
    <xf numFmtId="166" fontId="21" fillId="0" borderId="10" xfId="0" applyNumberFormat="1" applyFont="1" applyFill="1" applyBorder="1" applyAlignment="1">
      <alignment horizontal="right"/>
    </xf>
    <xf numFmtId="0" fontId="21" fillId="0" borderId="10" xfId="0" applyFont="1" applyFill="1" applyBorder="1" applyAlignment="1">
      <alignment horizontal="right" vertical="center" wrapText="1"/>
    </xf>
    <xf numFmtId="0" fontId="21" fillId="0" borderId="10" xfId="0" applyFont="1" applyFill="1" applyBorder="1" applyAlignment="1">
      <alignment horizontal="right" vertical="center" wrapText="1"/>
    </xf>
    <xf numFmtId="2" fontId="21" fillId="0" borderId="0" xfId="0" applyNumberFormat="1" applyFont="1" applyFill="1" applyBorder="1" applyAlignment="1">
      <alignment horizontal="right"/>
    </xf>
    <xf numFmtId="44" fontId="21" fillId="0" borderId="0" xfId="0" applyNumberFormat="1" applyFont="1" applyFill="1"/>
    <xf numFmtId="0" fontId="30" fillId="0" borderId="10" xfId="0" applyFont="1" applyFill="1" applyBorder="1" applyAlignment="1">
      <alignment vertical="center"/>
    </xf>
    <xf numFmtId="0" fontId="31" fillId="0" borderId="0" xfId="0" applyFont="1" applyFill="1"/>
    <xf numFmtId="44" fontId="31" fillId="0" borderId="0" xfId="0" applyNumberFormat="1" applyFont="1" applyFill="1"/>
    <xf numFmtId="44" fontId="30" fillId="0" borderId="10" xfId="0" applyNumberFormat="1" applyFont="1" applyFill="1" applyBorder="1" applyAlignment="1">
      <alignment vertical="center" wrapText="1"/>
    </xf>
    <xf numFmtId="44" fontId="30" fillId="0" borderId="10" xfId="0" applyNumberFormat="1" applyFont="1" applyFill="1" applyBorder="1" applyAlignment="1">
      <alignment vertical="center"/>
    </xf>
    <xf numFmtId="44" fontId="21" fillId="27" borderId="0" xfId="0" applyNumberFormat="1" applyFont="1" applyFill="1"/>
    <xf numFmtId="0" fontId="24" fillId="0" borderId="0" xfId="0" applyFont="1" applyBorder="1" applyAlignment="1">
      <alignment horizontal="right" wrapText="1"/>
    </xf>
    <xf numFmtId="0" fontId="15" fillId="0" borderId="0" xfId="0" applyFont="1" applyAlignment="1"/>
    <xf numFmtId="0" fontId="24" fillId="0" borderId="0" xfId="0" applyFont="1" applyBorder="1" applyAlignment="1">
      <alignment horizontal="center" vertical="center"/>
    </xf>
    <xf numFmtId="0" fontId="26" fillId="0" borderId="0" xfId="0" applyFont="1" applyAlignment="1"/>
    <xf numFmtId="0" fontId="24" fillId="0" borderId="0" xfId="0" applyFont="1" applyBorder="1" applyAlignment="1">
      <alignment horizontal="center"/>
    </xf>
    <xf numFmtId="0" fontId="21" fillId="0" borderId="0" xfId="0" applyFont="1" applyAlignment="1"/>
  </cellXfs>
  <cellStyles count="50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 2" xfId="28"/>
    <cellStyle name="Komórka połączona" xfId="29" builtinId="24" customBuiltin="1"/>
    <cellStyle name="Komórka zaznaczona" xfId="30" builtinId="23" customBuiltin="1"/>
    <cellStyle name="Nagłówek 1" xfId="31" builtinId="16" customBuiltin="1"/>
    <cellStyle name="Nagłówek 2" xfId="32" builtinId="17" customBuiltin="1"/>
    <cellStyle name="Nagłówek 3" xfId="33" builtinId="18" customBuiltin="1"/>
    <cellStyle name="Nagłówek 4" xfId="34" builtinId="19" customBuiltin="1"/>
    <cellStyle name="Neutralny" xfId="35" builtinId="28" customBuiltin="1"/>
    <cellStyle name="Normalny" xfId="0" builtinId="0"/>
    <cellStyle name="Normalny 2" xfId="36"/>
    <cellStyle name="Normalny 2 2" xfId="46"/>
    <cellStyle name="Normalny 2 2 2" xfId="49"/>
    <cellStyle name="Normalny 2 3" xfId="47"/>
    <cellStyle name="Normalny 3" xfId="44"/>
    <cellStyle name="Normalny 4" xfId="45"/>
    <cellStyle name="Normalny 4 2" xfId="48"/>
    <cellStyle name="Obliczenia" xfId="37" builtinId="22" customBuiltin="1"/>
    <cellStyle name="Suma" xfId="38" builtinId="25" customBuiltin="1"/>
    <cellStyle name="Tekst objaśnienia" xfId="39" builtinId="53" customBuiltin="1"/>
    <cellStyle name="Tekst ostrzeżenia" xfId="40" builtinId="11" customBuiltin="1"/>
    <cellStyle name="Tytuł" xfId="41" builtinId="15" customBuiltin="1"/>
    <cellStyle name="Uwaga" xfId="42" builtinId="10" customBuiltin="1"/>
    <cellStyle name="Zły" xfId="43" builtinId="27" customBuiltin="1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3"/>
  <sheetViews>
    <sheetView tabSelected="1" workbookViewId="0">
      <selection activeCell="F41" sqref="F6:F41"/>
    </sheetView>
  </sheetViews>
  <sheetFormatPr defaultRowHeight="11.25"/>
  <cols>
    <col min="1" max="1" width="6.125" style="6" customWidth="1"/>
    <col min="2" max="2" width="20.75" style="6" bestFit="1" customWidth="1"/>
    <col min="3" max="3" width="45.375" style="32" bestFit="1" customWidth="1"/>
    <col min="4" max="4" width="5.625" style="33" customWidth="1"/>
    <col min="5" max="5" width="11.875" style="40" customWidth="1"/>
    <col min="6" max="6" width="11.75" style="23" customWidth="1"/>
    <col min="7" max="7" width="10.75" style="23" customWidth="1"/>
    <col min="8" max="8" width="10.25" style="23" customWidth="1"/>
    <col min="9" max="9" width="13.125" style="34" customWidth="1"/>
    <col min="10" max="10" width="11.5" style="29" bestFit="1" customWidth="1"/>
    <col min="11" max="11" width="10.875" style="42" customWidth="1"/>
    <col min="12" max="16384" width="9" style="42"/>
  </cols>
  <sheetData>
    <row r="1" spans="1:10" ht="15">
      <c r="A1" s="5"/>
      <c r="C1" s="7"/>
      <c r="D1" s="8"/>
      <c r="E1" s="36"/>
      <c r="F1" s="19"/>
      <c r="G1" s="19"/>
      <c r="H1" s="106" t="s">
        <v>144</v>
      </c>
      <c r="I1" s="107"/>
      <c r="J1" s="107"/>
    </row>
    <row r="2" spans="1:10">
      <c r="A2" s="108" t="s">
        <v>150</v>
      </c>
      <c r="B2" s="108"/>
      <c r="C2" s="108"/>
      <c r="D2" s="108"/>
      <c r="E2" s="108"/>
      <c r="F2" s="108"/>
      <c r="G2" s="108"/>
      <c r="H2" s="108"/>
      <c r="I2" s="109"/>
      <c r="J2" s="109"/>
    </row>
    <row r="3" spans="1:10">
      <c r="A3" s="64"/>
      <c r="B3" s="110" t="s">
        <v>149</v>
      </c>
      <c r="C3" s="110"/>
      <c r="D3" s="110"/>
      <c r="E3" s="110"/>
      <c r="F3" s="110"/>
      <c r="G3" s="111"/>
      <c r="H3" s="111"/>
      <c r="I3" s="111"/>
      <c r="J3" s="111"/>
    </row>
    <row r="4" spans="1:10">
      <c r="A4" s="64"/>
      <c r="B4" s="5"/>
      <c r="C4" s="9"/>
      <c r="D4" s="10"/>
      <c r="E4" s="36"/>
      <c r="F4" s="5"/>
      <c r="G4" s="5"/>
      <c r="H4" s="5"/>
      <c r="I4" s="11"/>
    </row>
    <row r="5" spans="1:10" s="43" customFormat="1" ht="43.5" customHeight="1">
      <c r="A5" s="12" t="s">
        <v>0</v>
      </c>
      <c r="B5" s="24" t="s">
        <v>122</v>
      </c>
      <c r="C5" s="12" t="s">
        <v>31</v>
      </c>
      <c r="D5" s="12" t="s">
        <v>35</v>
      </c>
      <c r="E5" s="13" t="s">
        <v>1</v>
      </c>
      <c r="F5" s="13" t="s">
        <v>82</v>
      </c>
      <c r="G5" s="13" t="s">
        <v>36</v>
      </c>
      <c r="H5" s="13" t="s">
        <v>2</v>
      </c>
      <c r="I5" s="13" t="s">
        <v>4</v>
      </c>
      <c r="J5" s="2" t="s">
        <v>3</v>
      </c>
    </row>
    <row r="6" spans="1:10">
      <c r="A6" s="14" t="s">
        <v>55</v>
      </c>
      <c r="B6" s="60" t="s">
        <v>65</v>
      </c>
      <c r="C6" s="17" t="s">
        <v>45</v>
      </c>
      <c r="D6" s="63"/>
      <c r="E6" s="16"/>
      <c r="F6" s="56"/>
      <c r="G6" s="1"/>
      <c r="H6" s="1"/>
      <c r="I6" s="16"/>
      <c r="J6" s="3"/>
    </row>
    <row r="7" spans="1:10" s="72" customFormat="1">
      <c r="A7" s="14"/>
      <c r="B7" s="15"/>
      <c r="C7" s="44" t="s">
        <v>26</v>
      </c>
      <c r="D7" s="65" t="s">
        <v>83</v>
      </c>
      <c r="E7" s="45">
        <v>12868.64</v>
      </c>
      <c r="F7" s="55"/>
      <c r="G7" s="1">
        <v>10</v>
      </c>
      <c r="H7" s="1">
        <f t="shared" ref="H7:H26" si="0">ROUND(E7*F7*G7,3)</f>
        <v>0</v>
      </c>
      <c r="I7" s="16">
        <f t="shared" ref="I7:I26" si="1">SUM(H7*8%)</f>
        <v>0</v>
      </c>
      <c r="J7" s="68">
        <f t="shared" ref="J7:J26" si="2">SUM(H7+I7)</f>
        <v>0</v>
      </c>
    </row>
    <row r="8" spans="1:10" s="72" customFormat="1">
      <c r="A8" s="14"/>
      <c r="B8" s="15"/>
      <c r="C8" s="44" t="s">
        <v>132</v>
      </c>
      <c r="D8" s="65" t="s">
        <v>83</v>
      </c>
      <c r="E8" s="45">
        <v>2187</v>
      </c>
      <c r="F8" s="55"/>
      <c r="G8" s="1">
        <v>2</v>
      </c>
      <c r="H8" s="1">
        <f t="shared" si="0"/>
        <v>0</v>
      </c>
      <c r="I8" s="16">
        <f t="shared" si="1"/>
        <v>0</v>
      </c>
      <c r="J8" s="68">
        <f t="shared" si="2"/>
        <v>0</v>
      </c>
    </row>
    <row r="9" spans="1:10" s="72" customFormat="1">
      <c r="A9" s="14"/>
      <c r="B9" s="15"/>
      <c r="C9" s="73" t="s">
        <v>85</v>
      </c>
      <c r="D9" s="65" t="s">
        <v>83</v>
      </c>
      <c r="E9" s="74">
        <v>635</v>
      </c>
      <c r="F9" s="55"/>
      <c r="G9" s="1">
        <v>2</v>
      </c>
      <c r="H9" s="1">
        <f t="shared" si="0"/>
        <v>0</v>
      </c>
      <c r="I9" s="16">
        <f t="shared" si="1"/>
        <v>0</v>
      </c>
      <c r="J9" s="68">
        <f t="shared" si="2"/>
        <v>0</v>
      </c>
    </row>
    <row r="10" spans="1:10" s="72" customFormat="1">
      <c r="A10" s="14"/>
      <c r="B10" s="15"/>
      <c r="C10" s="44" t="s">
        <v>8</v>
      </c>
      <c r="D10" s="65" t="s">
        <v>83</v>
      </c>
      <c r="E10" s="45">
        <v>31862</v>
      </c>
      <c r="F10" s="55"/>
      <c r="G10" s="1">
        <v>10</v>
      </c>
      <c r="H10" s="1">
        <f t="shared" si="0"/>
        <v>0</v>
      </c>
      <c r="I10" s="16">
        <f t="shared" si="1"/>
        <v>0</v>
      </c>
      <c r="J10" s="68">
        <f t="shared" si="2"/>
        <v>0</v>
      </c>
    </row>
    <row r="11" spans="1:10" s="72" customFormat="1">
      <c r="A11" s="14"/>
      <c r="B11" s="15"/>
      <c r="C11" s="44" t="s">
        <v>131</v>
      </c>
      <c r="D11" s="65" t="s">
        <v>83</v>
      </c>
      <c r="E11" s="45">
        <v>1149</v>
      </c>
      <c r="F11" s="55"/>
      <c r="G11" s="1">
        <v>4</v>
      </c>
      <c r="H11" s="1">
        <f t="shared" si="0"/>
        <v>0</v>
      </c>
      <c r="I11" s="16">
        <f t="shared" si="1"/>
        <v>0</v>
      </c>
      <c r="J11" s="68">
        <f t="shared" si="2"/>
        <v>0</v>
      </c>
    </row>
    <row r="12" spans="1:10" s="72" customFormat="1">
      <c r="A12" s="14"/>
      <c r="B12" s="15"/>
      <c r="C12" s="73" t="s">
        <v>86</v>
      </c>
      <c r="D12" s="65" t="s">
        <v>83</v>
      </c>
      <c r="E12" s="74">
        <v>1290</v>
      </c>
      <c r="F12" s="55"/>
      <c r="G12" s="1">
        <v>2</v>
      </c>
      <c r="H12" s="1">
        <f t="shared" si="0"/>
        <v>0</v>
      </c>
      <c r="I12" s="16">
        <f t="shared" si="1"/>
        <v>0</v>
      </c>
      <c r="J12" s="68">
        <f t="shared" si="2"/>
        <v>0</v>
      </c>
    </row>
    <row r="13" spans="1:10" s="72" customFormat="1">
      <c r="A13" s="14"/>
      <c r="B13" s="15"/>
      <c r="C13" s="73" t="s">
        <v>87</v>
      </c>
      <c r="D13" s="65" t="s">
        <v>83</v>
      </c>
      <c r="E13" s="74">
        <v>2657</v>
      </c>
      <c r="F13" s="55"/>
      <c r="G13" s="1">
        <v>2</v>
      </c>
      <c r="H13" s="1">
        <f t="shared" si="0"/>
        <v>0</v>
      </c>
      <c r="I13" s="16">
        <f t="shared" si="1"/>
        <v>0</v>
      </c>
      <c r="J13" s="68">
        <f t="shared" si="2"/>
        <v>0</v>
      </c>
    </row>
    <row r="14" spans="1:10" s="72" customFormat="1">
      <c r="A14" s="14"/>
      <c r="B14" s="15"/>
      <c r="C14" s="73" t="s">
        <v>10</v>
      </c>
      <c r="D14" s="65" t="s">
        <v>83</v>
      </c>
      <c r="E14" s="74">
        <v>2296</v>
      </c>
      <c r="F14" s="55"/>
      <c r="G14" s="1">
        <v>8</v>
      </c>
      <c r="H14" s="1">
        <f t="shared" si="0"/>
        <v>0</v>
      </c>
      <c r="I14" s="16">
        <f t="shared" si="1"/>
        <v>0</v>
      </c>
      <c r="J14" s="68">
        <f t="shared" si="2"/>
        <v>0</v>
      </c>
    </row>
    <row r="15" spans="1:10" s="72" customFormat="1">
      <c r="A15" s="14"/>
      <c r="B15" s="15"/>
      <c r="C15" s="73" t="s">
        <v>7</v>
      </c>
      <c r="D15" s="65" t="s">
        <v>83</v>
      </c>
      <c r="E15" s="74">
        <v>3335</v>
      </c>
      <c r="F15" s="55"/>
      <c r="G15" s="1">
        <v>8</v>
      </c>
      <c r="H15" s="1">
        <f t="shared" si="0"/>
        <v>0</v>
      </c>
      <c r="I15" s="16">
        <f t="shared" si="1"/>
        <v>0</v>
      </c>
      <c r="J15" s="68">
        <f t="shared" si="2"/>
        <v>0</v>
      </c>
    </row>
    <row r="16" spans="1:10" s="72" customFormat="1">
      <c r="A16" s="14"/>
      <c r="B16" s="15"/>
      <c r="C16" s="73" t="s">
        <v>29</v>
      </c>
      <c r="D16" s="65" t="s">
        <v>83</v>
      </c>
      <c r="E16" s="74">
        <v>4229</v>
      </c>
      <c r="F16" s="55"/>
      <c r="G16" s="1">
        <v>2</v>
      </c>
      <c r="H16" s="1">
        <f t="shared" si="0"/>
        <v>0</v>
      </c>
      <c r="I16" s="16">
        <f t="shared" si="1"/>
        <v>0</v>
      </c>
      <c r="J16" s="68">
        <f t="shared" si="2"/>
        <v>0</v>
      </c>
    </row>
    <row r="17" spans="1:10" s="72" customFormat="1">
      <c r="A17" s="14"/>
      <c r="B17" s="15"/>
      <c r="C17" s="73" t="s">
        <v>17</v>
      </c>
      <c r="D17" s="65" t="s">
        <v>83</v>
      </c>
      <c r="E17" s="74">
        <v>7525</v>
      </c>
      <c r="F17" s="55"/>
      <c r="G17" s="1">
        <v>2</v>
      </c>
      <c r="H17" s="1">
        <f t="shared" si="0"/>
        <v>0</v>
      </c>
      <c r="I17" s="16">
        <f t="shared" si="1"/>
        <v>0</v>
      </c>
      <c r="J17" s="68">
        <f t="shared" si="2"/>
        <v>0</v>
      </c>
    </row>
    <row r="18" spans="1:10" s="72" customFormat="1">
      <c r="A18" s="14"/>
      <c r="B18" s="15"/>
      <c r="C18" s="73" t="s">
        <v>88</v>
      </c>
      <c r="D18" s="65" t="s">
        <v>83</v>
      </c>
      <c r="E18" s="74">
        <v>2681</v>
      </c>
      <c r="F18" s="55"/>
      <c r="G18" s="1">
        <v>2</v>
      </c>
      <c r="H18" s="1">
        <f t="shared" si="0"/>
        <v>0</v>
      </c>
      <c r="I18" s="16">
        <f t="shared" si="1"/>
        <v>0</v>
      </c>
      <c r="J18" s="68">
        <f t="shared" si="2"/>
        <v>0</v>
      </c>
    </row>
    <row r="19" spans="1:10" s="72" customFormat="1">
      <c r="A19" s="14"/>
      <c r="B19" s="15"/>
      <c r="C19" s="73" t="s">
        <v>89</v>
      </c>
      <c r="D19" s="65" t="s">
        <v>83</v>
      </c>
      <c r="E19" s="74">
        <v>1621</v>
      </c>
      <c r="F19" s="55"/>
      <c r="G19" s="1">
        <v>2</v>
      </c>
      <c r="H19" s="1">
        <f t="shared" si="0"/>
        <v>0</v>
      </c>
      <c r="I19" s="16">
        <f t="shared" si="1"/>
        <v>0</v>
      </c>
      <c r="J19" s="68">
        <f t="shared" si="2"/>
        <v>0</v>
      </c>
    </row>
    <row r="20" spans="1:10" s="72" customFormat="1">
      <c r="A20" s="14"/>
      <c r="B20" s="15"/>
      <c r="C20" s="73" t="s">
        <v>90</v>
      </c>
      <c r="D20" s="65" t="s">
        <v>83</v>
      </c>
      <c r="E20" s="74">
        <v>2033</v>
      </c>
      <c r="F20" s="55"/>
      <c r="G20" s="1">
        <v>8</v>
      </c>
      <c r="H20" s="1">
        <f t="shared" si="0"/>
        <v>0</v>
      </c>
      <c r="I20" s="16">
        <f t="shared" si="1"/>
        <v>0</v>
      </c>
      <c r="J20" s="68">
        <f t="shared" si="2"/>
        <v>0</v>
      </c>
    </row>
    <row r="21" spans="1:10" s="72" customFormat="1">
      <c r="A21" s="14"/>
      <c r="B21" s="15"/>
      <c r="C21" s="73" t="s">
        <v>91</v>
      </c>
      <c r="D21" s="65" t="s">
        <v>83</v>
      </c>
      <c r="E21" s="74">
        <v>319</v>
      </c>
      <c r="F21" s="55"/>
      <c r="G21" s="1">
        <v>2</v>
      </c>
      <c r="H21" s="1">
        <f t="shared" si="0"/>
        <v>0</v>
      </c>
      <c r="I21" s="16">
        <f t="shared" si="1"/>
        <v>0</v>
      </c>
      <c r="J21" s="68">
        <f t="shared" si="2"/>
        <v>0</v>
      </c>
    </row>
    <row r="22" spans="1:10" s="72" customFormat="1">
      <c r="A22" s="14"/>
      <c r="B22" s="15"/>
      <c r="C22" s="73" t="s">
        <v>92</v>
      </c>
      <c r="D22" s="65" t="s">
        <v>83</v>
      </c>
      <c r="E22" s="74">
        <v>1279</v>
      </c>
      <c r="F22" s="55"/>
      <c r="G22" s="1">
        <v>2</v>
      </c>
      <c r="H22" s="1">
        <f t="shared" si="0"/>
        <v>0</v>
      </c>
      <c r="I22" s="16">
        <f t="shared" si="1"/>
        <v>0</v>
      </c>
      <c r="J22" s="68">
        <f t="shared" si="2"/>
        <v>0</v>
      </c>
    </row>
    <row r="23" spans="1:10" s="72" customFormat="1">
      <c r="A23" s="14"/>
      <c r="B23" s="15"/>
      <c r="C23" s="49" t="s">
        <v>11</v>
      </c>
      <c r="D23" s="65" t="s">
        <v>83</v>
      </c>
      <c r="E23" s="48">
        <v>2784</v>
      </c>
      <c r="F23" s="55"/>
      <c r="G23" s="1">
        <v>2</v>
      </c>
      <c r="H23" s="1">
        <f t="shared" si="0"/>
        <v>0</v>
      </c>
      <c r="I23" s="16">
        <f t="shared" si="1"/>
        <v>0</v>
      </c>
      <c r="J23" s="68">
        <f t="shared" si="2"/>
        <v>0</v>
      </c>
    </row>
    <row r="24" spans="1:10" s="72" customFormat="1">
      <c r="A24" s="14"/>
      <c r="B24" s="15"/>
      <c r="C24" s="49" t="s">
        <v>133</v>
      </c>
      <c r="D24" s="65" t="s">
        <v>83</v>
      </c>
      <c r="E24" s="48">
        <v>1641</v>
      </c>
      <c r="F24" s="55"/>
      <c r="G24" s="1">
        <v>2</v>
      </c>
      <c r="H24" s="1">
        <f t="shared" si="0"/>
        <v>0</v>
      </c>
      <c r="I24" s="16">
        <f t="shared" si="1"/>
        <v>0</v>
      </c>
      <c r="J24" s="68">
        <f t="shared" si="2"/>
        <v>0</v>
      </c>
    </row>
    <row r="25" spans="1:10" s="72" customFormat="1">
      <c r="A25" s="14"/>
      <c r="B25" s="15"/>
      <c r="C25" s="49" t="s">
        <v>134</v>
      </c>
      <c r="D25" s="88" t="s">
        <v>83</v>
      </c>
      <c r="E25" s="48">
        <v>7546</v>
      </c>
      <c r="F25" s="55"/>
      <c r="G25" s="1">
        <v>2</v>
      </c>
      <c r="H25" s="1">
        <f t="shared" si="0"/>
        <v>0</v>
      </c>
      <c r="I25" s="16">
        <f t="shared" si="1"/>
        <v>0</v>
      </c>
      <c r="J25" s="68">
        <f t="shared" si="2"/>
        <v>0</v>
      </c>
    </row>
    <row r="26" spans="1:10" s="72" customFormat="1">
      <c r="A26" s="14"/>
      <c r="B26" s="15"/>
      <c r="C26" s="49" t="s">
        <v>76</v>
      </c>
      <c r="D26" s="65" t="s">
        <v>83</v>
      </c>
      <c r="E26" s="48">
        <v>1467</v>
      </c>
      <c r="F26" s="55"/>
      <c r="G26" s="1">
        <v>2</v>
      </c>
      <c r="H26" s="1">
        <f t="shared" si="0"/>
        <v>0</v>
      </c>
      <c r="I26" s="16">
        <f t="shared" si="1"/>
        <v>0</v>
      </c>
      <c r="J26" s="68">
        <f t="shared" si="2"/>
        <v>0</v>
      </c>
    </row>
    <row r="27" spans="1:10" s="72" customFormat="1">
      <c r="A27" s="14"/>
      <c r="B27" s="15"/>
      <c r="C27" s="75" t="s">
        <v>93</v>
      </c>
      <c r="D27" s="65" t="s">
        <v>83</v>
      </c>
      <c r="E27" s="76">
        <v>1040</v>
      </c>
      <c r="F27" s="55"/>
      <c r="G27" s="1">
        <v>2</v>
      </c>
      <c r="H27" s="1">
        <f t="shared" ref="H27:H48" si="3">ROUND(E27*F27*G27,3)</f>
        <v>0</v>
      </c>
      <c r="I27" s="16">
        <f t="shared" ref="I27:I48" si="4">SUM(H27*8%)</f>
        <v>0</v>
      </c>
      <c r="J27" s="68">
        <f t="shared" ref="J27:J48" si="5">SUM(H27+I27)</f>
        <v>0</v>
      </c>
    </row>
    <row r="28" spans="1:10" s="72" customFormat="1">
      <c r="A28" s="14"/>
      <c r="B28" s="15"/>
      <c r="C28" s="75" t="s">
        <v>94</v>
      </c>
      <c r="D28" s="65" t="s">
        <v>83</v>
      </c>
      <c r="E28" s="76">
        <v>22323</v>
      </c>
      <c r="F28" s="55"/>
      <c r="G28" s="1">
        <v>2</v>
      </c>
      <c r="H28" s="1">
        <f t="shared" si="3"/>
        <v>0</v>
      </c>
      <c r="I28" s="16">
        <f t="shared" si="4"/>
        <v>0</v>
      </c>
      <c r="J28" s="68">
        <f t="shared" si="5"/>
        <v>0</v>
      </c>
    </row>
    <row r="29" spans="1:10" s="72" customFormat="1">
      <c r="A29" s="14"/>
      <c r="B29" s="15"/>
      <c r="C29" s="75" t="s">
        <v>95</v>
      </c>
      <c r="D29" s="65" t="s">
        <v>83</v>
      </c>
      <c r="E29" s="76">
        <v>1125</v>
      </c>
      <c r="F29" s="55"/>
      <c r="G29" s="1">
        <v>2</v>
      </c>
      <c r="H29" s="1">
        <f t="shared" si="3"/>
        <v>0</v>
      </c>
      <c r="I29" s="16">
        <f t="shared" si="4"/>
        <v>0</v>
      </c>
      <c r="J29" s="68">
        <f t="shared" si="5"/>
        <v>0</v>
      </c>
    </row>
    <row r="30" spans="1:10" s="72" customFormat="1">
      <c r="A30" s="14"/>
      <c r="B30" s="15"/>
      <c r="C30" s="49" t="s">
        <v>12</v>
      </c>
      <c r="D30" s="65" t="s">
        <v>83</v>
      </c>
      <c r="E30" s="48">
        <v>18395</v>
      </c>
      <c r="F30" s="55"/>
      <c r="G30" s="1">
        <v>10</v>
      </c>
      <c r="H30" s="1">
        <f t="shared" si="3"/>
        <v>0</v>
      </c>
      <c r="I30" s="16">
        <f t="shared" si="4"/>
        <v>0</v>
      </c>
      <c r="J30" s="68">
        <f t="shared" si="5"/>
        <v>0</v>
      </c>
    </row>
    <row r="31" spans="1:10" s="72" customFormat="1">
      <c r="A31" s="14"/>
      <c r="B31" s="15"/>
      <c r="C31" s="75" t="s">
        <v>62</v>
      </c>
      <c r="D31" s="65" t="s">
        <v>83</v>
      </c>
      <c r="E31" s="76">
        <v>1634</v>
      </c>
      <c r="F31" s="55"/>
      <c r="G31" s="1">
        <v>10</v>
      </c>
      <c r="H31" s="1">
        <f t="shared" si="3"/>
        <v>0</v>
      </c>
      <c r="I31" s="16">
        <f t="shared" si="4"/>
        <v>0</v>
      </c>
      <c r="J31" s="68">
        <f t="shared" si="5"/>
        <v>0</v>
      </c>
    </row>
    <row r="32" spans="1:10" s="72" customFormat="1">
      <c r="A32" s="14"/>
      <c r="B32" s="15"/>
      <c r="C32" s="75" t="s">
        <v>96</v>
      </c>
      <c r="D32" s="65" t="s">
        <v>83</v>
      </c>
      <c r="E32" s="76">
        <v>6038</v>
      </c>
      <c r="F32" s="55"/>
      <c r="G32" s="1">
        <v>2</v>
      </c>
      <c r="H32" s="1">
        <f t="shared" si="3"/>
        <v>0</v>
      </c>
      <c r="I32" s="16">
        <f t="shared" si="4"/>
        <v>0</v>
      </c>
      <c r="J32" s="68">
        <f t="shared" si="5"/>
        <v>0</v>
      </c>
    </row>
    <row r="33" spans="1:10" s="72" customFormat="1">
      <c r="A33" s="14"/>
      <c r="B33" s="15"/>
      <c r="C33" s="75" t="s">
        <v>97</v>
      </c>
      <c r="D33" s="65" t="s">
        <v>83</v>
      </c>
      <c r="E33" s="76">
        <v>1008</v>
      </c>
      <c r="F33" s="55"/>
      <c r="G33" s="1">
        <v>2</v>
      </c>
      <c r="H33" s="1">
        <f t="shared" si="3"/>
        <v>0</v>
      </c>
      <c r="I33" s="16">
        <f t="shared" si="4"/>
        <v>0</v>
      </c>
      <c r="J33" s="68">
        <f t="shared" si="5"/>
        <v>0</v>
      </c>
    </row>
    <row r="34" spans="1:10" s="72" customFormat="1">
      <c r="A34" s="14"/>
      <c r="B34" s="15"/>
      <c r="C34" s="49" t="s">
        <v>16</v>
      </c>
      <c r="D34" s="65" t="s">
        <v>83</v>
      </c>
      <c r="E34" s="48">
        <v>2183</v>
      </c>
      <c r="F34" s="55"/>
      <c r="G34" s="1">
        <v>2</v>
      </c>
      <c r="H34" s="1">
        <f t="shared" si="3"/>
        <v>0</v>
      </c>
      <c r="I34" s="16">
        <f t="shared" si="4"/>
        <v>0</v>
      </c>
      <c r="J34" s="68">
        <f t="shared" si="5"/>
        <v>0</v>
      </c>
    </row>
    <row r="35" spans="1:10" s="72" customFormat="1" ht="14.25" customHeight="1">
      <c r="A35" s="14"/>
      <c r="B35" s="15"/>
      <c r="C35" s="49" t="s">
        <v>19</v>
      </c>
      <c r="D35" s="65" t="s">
        <v>83</v>
      </c>
      <c r="E35" s="48">
        <v>25626</v>
      </c>
      <c r="F35" s="55"/>
      <c r="G35" s="1">
        <v>8</v>
      </c>
      <c r="H35" s="1">
        <f t="shared" si="3"/>
        <v>0</v>
      </c>
      <c r="I35" s="16">
        <f t="shared" si="4"/>
        <v>0</v>
      </c>
      <c r="J35" s="68">
        <f t="shared" si="5"/>
        <v>0</v>
      </c>
    </row>
    <row r="36" spans="1:10" s="72" customFormat="1">
      <c r="A36" s="14"/>
      <c r="B36" s="15"/>
      <c r="C36" s="49" t="s">
        <v>23</v>
      </c>
      <c r="D36" s="65" t="s">
        <v>83</v>
      </c>
      <c r="E36" s="48">
        <v>1226</v>
      </c>
      <c r="F36" s="55"/>
      <c r="G36" s="1">
        <v>2</v>
      </c>
      <c r="H36" s="1">
        <f t="shared" si="3"/>
        <v>0</v>
      </c>
      <c r="I36" s="16">
        <f t="shared" si="4"/>
        <v>0</v>
      </c>
      <c r="J36" s="68">
        <f t="shared" si="5"/>
        <v>0</v>
      </c>
    </row>
    <row r="37" spans="1:10" s="72" customFormat="1">
      <c r="A37" s="14"/>
      <c r="B37" s="15"/>
      <c r="C37" s="49" t="s">
        <v>18</v>
      </c>
      <c r="D37" s="65" t="s">
        <v>83</v>
      </c>
      <c r="E37" s="48">
        <v>2800</v>
      </c>
      <c r="F37" s="55"/>
      <c r="G37" s="1">
        <v>8</v>
      </c>
      <c r="H37" s="1">
        <f t="shared" si="3"/>
        <v>0</v>
      </c>
      <c r="I37" s="16">
        <f t="shared" si="4"/>
        <v>0</v>
      </c>
      <c r="J37" s="68">
        <f t="shared" si="5"/>
        <v>0</v>
      </c>
    </row>
    <row r="38" spans="1:10" s="72" customFormat="1">
      <c r="A38" s="14"/>
      <c r="B38" s="15"/>
      <c r="C38" s="49" t="s">
        <v>135</v>
      </c>
      <c r="D38" s="65" t="s">
        <v>83</v>
      </c>
      <c r="E38" s="48">
        <v>2840</v>
      </c>
      <c r="F38" s="55"/>
      <c r="G38" s="1">
        <v>2</v>
      </c>
      <c r="H38" s="1">
        <f t="shared" si="3"/>
        <v>0</v>
      </c>
      <c r="I38" s="16">
        <f t="shared" si="4"/>
        <v>0</v>
      </c>
      <c r="J38" s="68">
        <f t="shared" si="5"/>
        <v>0</v>
      </c>
    </row>
    <row r="39" spans="1:10" s="72" customFormat="1">
      <c r="A39" s="14"/>
      <c r="B39" s="15"/>
      <c r="C39" s="49" t="s">
        <v>21</v>
      </c>
      <c r="D39" s="65" t="s">
        <v>83</v>
      </c>
      <c r="E39" s="48">
        <v>4973</v>
      </c>
      <c r="F39" s="55"/>
      <c r="G39" s="1">
        <v>8</v>
      </c>
      <c r="H39" s="1">
        <f t="shared" si="3"/>
        <v>0</v>
      </c>
      <c r="I39" s="16">
        <f t="shared" si="4"/>
        <v>0</v>
      </c>
      <c r="J39" s="68">
        <f t="shared" si="5"/>
        <v>0</v>
      </c>
    </row>
    <row r="40" spans="1:10" s="72" customFormat="1">
      <c r="A40" s="14"/>
      <c r="B40" s="15"/>
      <c r="C40" s="75" t="s">
        <v>98</v>
      </c>
      <c r="D40" s="65" t="s">
        <v>83</v>
      </c>
      <c r="E40" s="76">
        <v>3095</v>
      </c>
      <c r="F40" s="55"/>
      <c r="G40" s="1">
        <v>2</v>
      </c>
      <c r="H40" s="1">
        <f t="shared" si="3"/>
        <v>0</v>
      </c>
      <c r="I40" s="16">
        <f t="shared" si="4"/>
        <v>0</v>
      </c>
      <c r="J40" s="68">
        <f t="shared" si="5"/>
        <v>0</v>
      </c>
    </row>
    <row r="41" spans="1:10" s="72" customFormat="1">
      <c r="A41" s="14"/>
      <c r="B41" s="15"/>
      <c r="C41" s="77" t="s">
        <v>48</v>
      </c>
      <c r="D41" s="65" t="s">
        <v>83</v>
      </c>
      <c r="E41" s="78">
        <v>1586</v>
      </c>
      <c r="F41" s="55"/>
      <c r="G41" s="1">
        <v>8</v>
      </c>
      <c r="H41" s="1">
        <f t="shared" si="3"/>
        <v>0</v>
      </c>
      <c r="I41" s="16">
        <f t="shared" si="4"/>
        <v>0</v>
      </c>
      <c r="J41" s="68">
        <f t="shared" si="5"/>
        <v>0</v>
      </c>
    </row>
    <row r="42" spans="1:10" s="72" customFormat="1">
      <c r="A42" s="14"/>
      <c r="B42" s="15"/>
      <c r="C42" s="75" t="s">
        <v>99</v>
      </c>
      <c r="D42" s="65" t="s">
        <v>83</v>
      </c>
      <c r="E42" s="76">
        <v>1638</v>
      </c>
      <c r="F42" s="55"/>
      <c r="G42" s="1">
        <v>2</v>
      </c>
      <c r="H42" s="1">
        <f t="shared" si="3"/>
        <v>0</v>
      </c>
      <c r="I42" s="16">
        <f t="shared" si="4"/>
        <v>0</v>
      </c>
      <c r="J42" s="68">
        <f t="shared" si="5"/>
        <v>0</v>
      </c>
    </row>
    <row r="43" spans="1:10" s="72" customFormat="1">
      <c r="A43" s="14"/>
      <c r="B43" s="15"/>
      <c r="C43" s="75" t="s">
        <v>100</v>
      </c>
      <c r="D43" s="65" t="s">
        <v>83</v>
      </c>
      <c r="E43" s="76">
        <v>2254</v>
      </c>
      <c r="F43" s="55"/>
      <c r="G43" s="1">
        <v>2</v>
      </c>
      <c r="H43" s="1">
        <f t="shared" si="3"/>
        <v>0</v>
      </c>
      <c r="I43" s="16">
        <f t="shared" si="4"/>
        <v>0</v>
      </c>
      <c r="J43" s="68">
        <f t="shared" si="5"/>
        <v>0</v>
      </c>
    </row>
    <row r="44" spans="1:10" s="72" customFormat="1">
      <c r="A44" s="14"/>
      <c r="B44" s="15"/>
      <c r="C44" s="49" t="s">
        <v>84</v>
      </c>
      <c r="D44" s="65" t="s">
        <v>83</v>
      </c>
      <c r="E44" s="48">
        <v>1700</v>
      </c>
      <c r="F44" s="55"/>
      <c r="G44" s="1">
        <v>8</v>
      </c>
      <c r="H44" s="1">
        <f t="shared" si="3"/>
        <v>0</v>
      </c>
      <c r="I44" s="16">
        <f t="shared" si="4"/>
        <v>0</v>
      </c>
      <c r="J44" s="68">
        <f t="shared" si="5"/>
        <v>0</v>
      </c>
    </row>
    <row r="45" spans="1:10" s="72" customFormat="1">
      <c r="A45" s="14"/>
      <c r="B45" s="15"/>
      <c r="C45" s="49" t="s">
        <v>103</v>
      </c>
      <c r="D45" s="65" t="s">
        <v>83</v>
      </c>
      <c r="E45" s="48">
        <v>2125</v>
      </c>
      <c r="F45" s="55"/>
      <c r="G45" s="1">
        <v>2</v>
      </c>
      <c r="H45" s="1">
        <f t="shared" si="3"/>
        <v>0</v>
      </c>
      <c r="I45" s="16">
        <f t="shared" si="4"/>
        <v>0</v>
      </c>
      <c r="J45" s="68">
        <f t="shared" si="5"/>
        <v>0</v>
      </c>
    </row>
    <row r="46" spans="1:10" s="72" customFormat="1">
      <c r="A46" s="14"/>
      <c r="B46" s="15"/>
      <c r="C46" s="73" t="s">
        <v>101</v>
      </c>
      <c r="D46" s="65" t="s">
        <v>83</v>
      </c>
      <c r="E46" s="74">
        <v>2582</v>
      </c>
      <c r="F46" s="55"/>
      <c r="G46" s="1">
        <v>2</v>
      </c>
      <c r="H46" s="1">
        <f t="shared" si="3"/>
        <v>0</v>
      </c>
      <c r="I46" s="16">
        <f t="shared" si="4"/>
        <v>0</v>
      </c>
      <c r="J46" s="68">
        <f t="shared" si="5"/>
        <v>0</v>
      </c>
    </row>
    <row r="47" spans="1:10" s="72" customFormat="1">
      <c r="A47" s="14"/>
      <c r="B47" s="15"/>
      <c r="C47" s="73" t="s">
        <v>102</v>
      </c>
      <c r="D47" s="65" t="s">
        <v>83</v>
      </c>
      <c r="E47" s="74">
        <v>3600</v>
      </c>
      <c r="F47" s="55"/>
      <c r="G47" s="1">
        <v>2</v>
      </c>
      <c r="H47" s="1">
        <f t="shared" si="3"/>
        <v>0</v>
      </c>
      <c r="I47" s="16">
        <f t="shared" si="4"/>
        <v>0</v>
      </c>
      <c r="J47" s="68">
        <f t="shared" si="5"/>
        <v>0</v>
      </c>
    </row>
    <row r="48" spans="1:10" s="72" customFormat="1">
      <c r="A48" s="14"/>
      <c r="B48" s="15"/>
      <c r="C48" s="73" t="s">
        <v>30</v>
      </c>
      <c r="D48" s="65" t="s">
        <v>83</v>
      </c>
      <c r="E48" s="74">
        <v>44380</v>
      </c>
      <c r="F48" s="55"/>
      <c r="G48" s="1">
        <v>2</v>
      </c>
      <c r="H48" s="1">
        <f t="shared" si="3"/>
        <v>0</v>
      </c>
      <c r="I48" s="16">
        <f t="shared" si="4"/>
        <v>0</v>
      </c>
      <c r="J48" s="68">
        <f t="shared" si="5"/>
        <v>0</v>
      </c>
    </row>
    <row r="49" spans="1:10" s="72" customFormat="1">
      <c r="A49" s="14"/>
      <c r="B49" s="15"/>
      <c r="C49" s="73" t="s">
        <v>104</v>
      </c>
      <c r="D49" s="65" t="s">
        <v>83</v>
      </c>
      <c r="E49" s="74">
        <v>1529</v>
      </c>
      <c r="F49" s="55"/>
      <c r="G49" s="1">
        <v>2</v>
      </c>
      <c r="H49" s="1">
        <f t="shared" ref="H49:H75" si="6">ROUND(E49*F49*G49,3)</f>
        <v>0</v>
      </c>
      <c r="I49" s="16">
        <f t="shared" ref="I49:I75" si="7">SUM(H49*8%)</f>
        <v>0</v>
      </c>
      <c r="J49" s="68">
        <f t="shared" ref="J49:J75" si="8">SUM(H49+I49)</f>
        <v>0</v>
      </c>
    </row>
    <row r="50" spans="1:10" s="72" customFormat="1">
      <c r="A50" s="14"/>
      <c r="B50" s="15"/>
      <c r="C50" s="73" t="s">
        <v>105</v>
      </c>
      <c r="D50" s="65" t="s">
        <v>83</v>
      </c>
      <c r="E50" s="74">
        <v>1779</v>
      </c>
      <c r="F50" s="55"/>
      <c r="G50" s="1">
        <v>2</v>
      </c>
      <c r="H50" s="1">
        <f t="shared" si="6"/>
        <v>0</v>
      </c>
      <c r="I50" s="16">
        <f t="shared" si="7"/>
        <v>0</v>
      </c>
      <c r="J50" s="68">
        <f t="shared" si="8"/>
        <v>0</v>
      </c>
    </row>
    <row r="51" spans="1:10" s="72" customFormat="1">
      <c r="A51" s="14"/>
      <c r="B51" s="15"/>
      <c r="C51" s="46" t="s">
        <v>27</v>
      </c>
      <c r="D51" s="65" t="s">
        <v>83</v>
      </c>
      <c r="E51" s="47">
        <v>10264</v>
      </c>
      <c r="F51" s="55"/>
      <c r="G51" s="1">
        <v>8</v>
      </c>
      <c r="H51" s="1">
        <f>ROUND(E51*F51*G51,3)</f>
        <v>0</v>
      </c>
      <c r="I51" s="16">
        <f>SUM(H51*8%)</f>
        <v>0</v>
      </c>
      <c r="J51" s="68">
        <f>SUM(H51+I51)</f>
        <v>0</v>
      </c>
    </row>
    <row r="52" spans="1:10" s="72" customFormat="1">
      <c r="A52" s="14"/>
      <c r="B52" s="15"/>
      <c r="C52" s="46" t="s">
        <v>9</v>
      </c>
      <c r="D52" s="65" t="s">
        <v>83</v>
      </c>
      <c r="E52" s="47">
        <v>3785</v>
      </c>
      <c r="F52" s="55"/>
      <c r="G52" s="1">
        <v>8</v>
      </c>
      <c r="H52" s="1">
        <f>ROUND(E52*F52*G52,3)</f>
        <v>0</v>
      </c>
      <c r="I52" s="16">
        <f>SUM(H52*8%)</f>
        <v>0</v>
      </c>
      <c r="J52" s="68">
        <f>SUM(H52+I52)</f>
        <v>0</v>
      </c>
    </row>
    <row r="53" spans="1:10" s="72" customFormat="1">
      <c r="A53" s="14"/>
      <c r="B53" s="15"/>
      <c r="C53" s="46" t="s">
        <v>13</v>
      </c>
      <c r="D53" s="65" t="s">
        <v>83</v>
      </c>
      <c r="E53" s="47">
        <v>1898</v>
      </c>
      <c r="F53" s="55"/>
      <c r="G53" s="1">
        <v>10</v>
      </c>
      <c r="H53" s="1">
        <f t="shared" si="6"/>
        <v>0</v>
      </c>
      <c r="I53" s="16">
        <f t="shared" si="7"/>
        <v>0</v>
      </c>
      <c r="J53" s="68">
        <f t="shared" si="8"/>
        <v>0</v>
      </c>
    </row>
    <row r="54" spans="1:10" s="72" customFormat="1">
      <c r="A54" s="14"/>
      <c r="B54" s="15"/>
      <c r="C54" s="73" t="s">
        <v>106</v>
      </c>
      <c r="D54" s="65" t="s">
        <v>83</v>
      </c>
      <c r="E54" s="74">
        <v>1890</v>
      </c>
      <c r="F54" s="55"/>
      <c r="G54" s="1">
        <v>2</v>
      </c>
      <c r="H54" s="1">
        <f t="shared" si="6"/>
        <v>0</v>
      </c>
      <c r="I54" s="16">
        <f t="shared" si="7"/>
        <v>0</v>
      </c>
      <c r="J54" s="68">
        <f t="shared" si="8"/>
        <v>0</v>
      </c>
    </row>
    <row r="55" spans="1:10" s="72" customFormat="1">
      <c r="A55" s="14"/>
      <c r="B55" s="15"/>
      <c r="C55" s="73" t="s">
        <v>107</v>
      </c>
      <c r="D55" s="65" t="s">
        <v>83</v>
      </c>
      <c r="E55" s="74">
        <v>2820</v>
      </c>
      <c r="F55" s="55"/>
      <c r="G55" s="1">
        <v>2</v>
      </c>
      <c r="H55" s="1">
        <f t="shared" si="6"/>
        <v>0</v>
      </c>
      <c r="I55" s="16">
        <f t="shared" si="7"/>
        <v>0</v>
      </c>
      <c r="J55" s="68">
        <f t="shared" si="8"/>
        <v>0</v>
      </c>
    </row>
    <row r="56" spans="1:10" s="72" customFormat="1">
      <c r="A56" s="14"/>
      <c r="B56" s="15"/>
      <c r="C56" s="73" t="s">
        <v>108</v>
      </c>
      <c r="D56" s="65" t="s">
        <v>83</v>
      </c>
      <c r="E56" s="74">
        <v>2107</v>
      </c>
      <c r="F56" s="55"/>
      <c r="G56" s="1">
        <v>2</v>
      </c>
      <c r="H56" s="1">
        <f t="shared" si="6"/>
        <v>0</v>
      </c>
      <c r="I56" s="16">
        <f t="shared" si="7"/>
        <v>0</v>
      </c>
      <c r="J56" s="68">
        <f t="shared" si="8"/>
        <v>0</v>
      </c>
    </row>
    <row r="57" spans="1:10" s="72" customFormat="1">
      <c r="A57" s="14"/>
      <c r="B57" s="15"/>
      <c r="C57" s="73" t="s">
        <v>109</v>
      </c>
      <c r="D57" s="65" t="s">
        <v>83</v>
      </c>
      <c r="E57" s="74">
        <v>1455</v>
      </c>
      <c r="F57" s="55"/>
      <c r="G57" s="1">
        <v>8</v>
      </c>
      <c r="H57" s="1">
        <f t="shared" si="6"/>
        <v>0</v>
      </c>
      <c r="I57" s="16">
        <f t="shared" si="7"/>
        <v>0</v>
      </c>
      <c r="J57" s="68">
        <f t="shared" si="8"/>
        <v>0</v>
      </c>
    </row>
    <row r="58" spans="1:10" s="72" customFormat="1">
      <c r="A58" s="14"/>
      <c r="B58" s="15"/>
      <c r="C58" s="73" t="s">
        <v>110</v>
      </c>
      <c r="D58" s="65" t="s">
        <v>83</v>
      </c>
      <c r="E58" s="74">
        <v>2734</v>
      </c>
      <c r="F58" s="55"/>
      <c r="G58" s="1">
        <v>2</v>
      </c>
      <c r="H58" s="1">
        <f t="shared" si="6"/>
        <v>0</v>
      </c>
      <c r="I58" s="16">
        <f t="shared" si="7"/>
        <v>0</v>
      </c>
      <c r="J58" s="68">
        <f t="shared" si="8"/>
        <v>0</v>
      </c>
    </row>
    <row r="59" spans="1:10" s="72" customFormat="1">
      <c r="A59" s="14"/>
      <c r="B59" s="15"/>
      <c r="C59" s="46" t="s">
        <v>75</v>
      </c>
      <c r="D59" s="65" t="s">
        <v>83</v>
      </c>
      <c r="E59" s="47">
        <v>649</v>
      </c>
      <c r="F59" s="55"/>
      <c r="G59" s="1">
        <v>8</v>
      </c>
      <c r="H59" s="1">
        <f t="shared" si="6"/>
        <v>0</v>
      </c>
      <c r="I59" s="16">
        <f t="shared" si="7"/>
        <v>0</v>
      </c>
      <c r="J59" s="68">
        <f t="shared" si="8"/>
        <v>0</v>
      </c>
    </row>
    <row r="60" spans="1:10" s="72" customFormat="1">
      <c r="A60" s="14"/>
      <c r="B60" s="15"/>
      <c r="C60" s="73" t="s">
        <v>111</v>
      </c>
      <c r="D60" s="65" t="s">
        <v>83</v>
      </c>
      <c r="E60" s="74">
        <v>1420</v>
      </c>
      <c r="F60" s="55"/>
      <c r="G60" s="1">
        <v>2</v>
      </c>
      <c r="H60" s="1">
        <f t="shared" si="6"/>
        <v>0</v>
      </c>
      <c r="I60" s="16">
        <f t="shared" si="7"/>
        <v>0</v>
      </c>
      <c r="J60" s="68">
        <f t="shared" si="8"/>
        <v>0</v>
      </c>
    </row>
    <row r="61" spans="1:10" s="72" customFormat="1">
      <c r="A61" s="14"/>
      <c r="B61" s="15"/>
      <c r="C61" s="73" t="s">
        <v>112</v>
      </c>
      <c r="D61" s="65" t="s">
        <v>83</v>
      </c>
      <c r="E61" s="74">
        <v>2120</v>
      </c>
      <c r="F61" s="55"/>
      <c r="G61" s="1">
        <v>2</v>
      </c>
      <c r="H61" s="1">
        <f t="shared" si="6"/>
        <v>0</v>
      </c>
      <c r="I61" s="16">
        <f t="shared" si="7"/>
        <v>0</v>
      </c>
      <c r="J61" s="68">
        <f t="shared" si="8"/>
        <v>0</v>
      </c>
    </row>
    <row r="62" spans="1:10" s="72" customFormat="1">
      <c r="A62" s="14"/>
      <c r="B62" s="15"/>
      <c r="C62" s="73" t="s">
        <v>63</v>
      </c>
      <c r="D62" s="65" t="s">
        <v>83</v>
      </c>
      <c r="E62" s="74">
        <v>1632</v>
      </c>
      <c r="F62" s="55"/>
      <c r="G62" s="1">
        <v>2</v>
      </c>
      <c r="H62" s="1">
        <f t="shared" si="6"/>
        <v>0</v>
      </c>
      <c r="I62" s="16">
        <f t="shared" si="7"/>
        <v>0</v>
      </c>
      <c r="J62" s="68">
        <f t="shared" si="8"/>
        <v>0</v>
      </c>
    </row>
    <row r="63" spans="1:10" s="72" customFormat="1">
      <c r="A63" s="14"/>
      <c r="B63" s="15"/>
      <c r="C63" s="73" t="s">
        <v>113</v>
      </c>
      <c r="D63" s="65" t="s">
        <v>83</v>
      </c>
      <c r="E63" s="74">
        <v>3870</v>
      </c>
      <c r="F63" s="55"/>
      <c r="G63" s="1">
        <v>2</v>
      </c>
      <c r="H63" s="1">
        <f t="shared" si="6"/>
        <v>0</v>
      </c>
      <c r="I63" s="16">
        <f t="shared" si="7"/>
        <v>0</v>
      </c>
      <c r="J63" s="68">
        <f t="shared" si="8"/>
        <v>0</v>
      </c>
    </row>
    <row r="64" spans="1:10" s="72" customFormat="1">
      <c r="A64" s="14"/>
      <c r="B64" s="15"/>
      <c r="C64" s="73" t="s">
        <v>114</v>
      </c>
      <c r="D64" s="65" t="s">
        <v>83</v>
      </c>
      <c r="E64" s="74">
        <v>2343</v>
      </c>
      <c r="F64" s="55"/>
      <c r="G64" s="1">
        <v>2</v>
      </c>
      <c r="H64" s="1">
        <f t="shared" si="6"/>
        <v>0</v>
      </c>
      <c r="I64" s="16">
        <f t="shared" si="7"/>
        <v>0</v>
      </c>
      <c r="J64" s="68">
        <f t="shared" si="8"/>
        <v>0</v>
      </c>
    </row>
    <row r="65" spans="1:11" s="72" customFormat="1">
      <c r="A65" s="14"/>
      <c r="B65" s="15"/>
      <c r="C65" s="73" t="s">
        <v>115</v>
      </c>
      <c r="D65" s="65" t="s">
        <v>83</v>
      </c>
      <c r="E65" s="74">
        <v>1268</v>
      </c>
      <c r="F65" s="55"/>
      <c r="G65" s="1">
        <v>2</v>
      </c>
      <c r="H65" s="1">
        <f t="shared" si="6"/>
        <v>0</v>
      </c>
      <c r="I65" s="16">
        <f t="shared" si="7"/>
        <v>0</v>
      </c>
      <c r="J65" s="68">
        <f t="shared" si="8"/>
        <v>0</v>
      </c>
    </row>
    <row r="66" spans="1:11" s="72" customFormat="1">
      <c r="A66" s="14"/>
      <c r="B66" s="15"/>
      <c r="C66" s="73" t="s">
        <v>64</v>
      </c>
      <c r="D66" s="65" t="s">
        <v>83</v>
      </c>
      <c r="E66" s="74">
        <v>566</v>
      </c>
      <c r="F66" s="55"/>
      <c r="G66" s="1">
        <v>2</v>
      </c>
      <c r="H66" s="1">
        <f t="shared" si="6"/>
        <v>0</v>
      </c>
      <c r="I66" s="16">
        <f t="shared" si="7"/>
        <v>0</v>
      </c>
      <c r="J66" s="68">
        <f t="shared" si="8"/>
        <v>0</v>
      </c>
    </row>
    <row r="67" spans="1:11" s="72" customFormat="1">
      <c r="A67" s="14"/>
      <c r="B67" s="15"/>
      <c r="C67" s="73" t="s">
        <v>116</v>
      </c>
      <c r="D67" s="65" t="s">
        <v>83</v>
      </c>
      <c r="E67" s="74">
        <v>1648</v>
      </c>
      <c r="F67" s="55"/>
      <c r="G67" s="1">
        <v>2</v>
      </c>
      <c r="H67" s="1">
        <f t="shared" si="6"/>
        <v>0</v>
      </c>
      <c r="I67" s="16">
        <f t="shared" si="7"/>
        <v>0</v>
      </c>
      <c r="J67" s="68">
        <f t="shared" si="8"/>
        <v>0</v>
      </c>
    </row>
    <row r="68" spans="1:11" s="72" customFormat="1">
      <c r="A68" s="14"/>
      <c r="B68" s="15"/>
      <c r="C68" s="73" t="s">
        <v>25</v>
      </c>
      <c r="D68" s="65" t="s">
        <v>83</v>
      </c>
      <c r="E68" s="74">
        <v>55968</v>
      </c>
      <c r="F68" s="55"/>
      <c r="G68" s="1">
        <v>2</v>
      </c>
      <c r="H68" s="1">
        <f t="shared" si="6"/>
        <v>0</v>
      </c>
      <c r="I68" s="16">
        <f t="shared" si="7"/>
        <v>0</v>
      </c>
      <c r="J68" s="68">
        <f t="shared" si="8"/>
        <v>0</v>
      </c>
    </row>
    <row r="69" spans="1:11" s="72" customFormat="1">
      <c r="A69" s="14"/>
      <c r="B69" s="15"/>
      <c r="C69" s="73" t="s">
        <v>117</v>
      </c>
      <c r="D69" s="65" t="s">
        <v>83</v>
      </c>
      <c r="E69" s="74">
        <v>3152</v>
      </c>
      <c r="F69" s="55"/>
      <c r="G69" s="1">
        <v>2</v>
      </c>
      <c r="H69" s="1">
        <f t="shared" si="6"/>
        <v>0</v>
      </c>
      <c r="I69" s="16">
        <f t="shared" si="7"/>
        <v>0</v>
      </c>
      <c r="J69" s="68">
        <f t="shared" si="8"/>
        <v>0</v>
      </c>
    </row>
    <row r="70" spans="1:11" s="72" customFormat="1">
      <c r="A70" s="14"/>
      <c r="B70" s="15"/>
      <c r="C70" s="73" t="s">
        <v>118</v>
      </c>
      <c r="D70" s="65" t="s">
        <v>83</v>
      </c>
      <c r="E70" s="74">
        <v>870</v>
      </c>
      <c r="F70" s="55"/>
      <c r="G70" s="1">
        <v>2</v>
      </c>
      <c r="H70" s="1">
        <f t="shared" si="6"/>
        <v>0</v>
      </c>
      <c r="I70" s="16">
        <f t="shared" si="7"/>
        <v>0</v>
      </c>
      <c r="J70" s="68">
        <f t="shared" si="8"/>
        <v>0</v>
      </c>
    </row>
    <row r="71" spans="1:11" s="72" customFormat="1">
      <c r="A71" s="14"/>
      <c r="B71" s="15"/>
      <c r="C71" s="46" t="s">
        <v>20</v>
      </c>
      <c r="D71" s="65" t="s">
        <v>83</v>
      </c>
      <c r="E71" s="47">
        <v>14664</v>
      </c>
      <c r="F71" s="55"/>
      <c r="G71" s="1">
        <v>8</v>
      </c>
      <c r="H71" s="1">
        <f t="shared" si="6"/>
        <v>0</v>
      </c>
      <c r="I71" s="16">
        <f t="shared" si="7"/>
        <v>0</v>
      </c>
      <c r="J71" s="68">
        <f t="shared" si="8"/>
        <v>0</v>
      </c>
    </row>
    <row r="72" spans="1:11" s="72" customFormat="1">
      <c r="A72" s="14"/>
      <c r="B72" s="15"/>
      <c r="C72" s="73" t="s">
        <v>119</v>
      </c>
      <c r="D72" s="65" t="s">
        <v>83</v>
      </c>
      <c r="E72" s="74">
        <v>430</v>
      </c>
      <c r="F72" s="55"/>
      <c r="G72" s="1">
        <v>2</v>
      </c>
      <c r="H72" s="1">
        <f t="shared" si="6"/>
        <v>0</v>
      </c>
      <c r="I72" s="16">
        <f t="shared" si="7"/>
        <v>0</v>
      </c>
      <c r="J72" s="68">
        <f t="shared" si="8"/>
        <v>0</v>
      </c>
    </row>
    <row r="73" spans="1:11">
      <c r="A73" s="14"/>
      <c r="B73" s="15"/>
      <c r="C73" s="58"/>
      <c r="D73" s="63" t="s">
        <v>83</v>
      </c>
      <c r="E73" s="16"/>
      <c r="F73" s="55"/>
      <c r="G73" s="1"/>
      <c r="H73" s="1"/>
      <c r="I73" s="16"/>
      <c r="J73" s="68"/>
      <c r="K73" s="57"/>
    </row>
    <row r="74" spans="1:11" s="23" customFormat="1">
      <c r="A74" s="14" t="s">
        <v>5</v>
      </c>
      <c r="B74" s="60" t="s">
        <v>66</v>
      </c>
      <c r="C74" s="17" t="s">
        <v>33</v>
      </c>
      <c r="D74" s="63"/>
      <c r="E74" s="16"/>
      <c r="F74" s="55"/>
      <c r="G74" s="1"/>
      <c r="H74" s="1"/>
      <c r="I74" s="16"/>
      <c r="J74" s="68"/>
    </row>
    <row r="75" spans="1:11" s="23" customFormat="1">
      <c r="A75" s="14"/>
      <c r="B75" s="15"/>
      <c r="C75" s="90" t="s">
        <v>8</v>
      </c>
      <c r="D75" s="71" t="s">
        <v>83</v>
      </c>
      <c r="E75" s="89">
        <v>1066</v>
      </c>
      <c r="F75" s="55"/>
      <c r="G75" s="1">
        <v>10</v>
      </c>
      <c r="H75" s="1">
        <f t="shared" si="6"/>
        <v>0</v>
      </c>
      <c r="I75" s="16">
        <f t="shared" si="7"/>
        <v>0</v>
      </c>
      <c r="J75" s="68">
        <f t="shared" si="8"/>
        <v>0</v>
      </c>
    </row>
    <row r="76" spans="1:11" s="69" customFormat="1">
      <c r="A76" s="14"/>
      <c r="B76" s="15"/>
      <c r="C76" s="50" t="s">
        <v>29</v>
      </c>
      <c r="D76" s="65" t="s">
        <v>83</v>
      </c>
      <c r="E76" s="51">
        <v>205</v>
      </c>
      <c r="F76" s="55"/>
      <c r="G76" s="1">
        <v>2</v>
      </c>
      <c r="H76" s="1">
        <f t="shared" ref="H76:H91" si="9">ROUND(E76*F76*G76,3)</f>
        <v>0</v>
      </c>
      <c r="I76" s="16">
        <f t="shared" ref="I76:I91" si="10">SUM(H76*8%)</f>
        <v>0</v>
      </c>
      <c r="J76" s="68">
        <f t="shared" ref="J76:J91" si="11">SUM(H76+I76)</f>
        <v>0</v>
      </c>
    </row>
    <row r="77" spans="1:11" s="69" customFormat="1">
      <c r="A77" s="14"/>
      <c r="B77" s="15"/>
      <c r="C77" s="50" t="s">
        <v>7</v>
      </c>
      <c r="D77" s="65" t="s">
        <v>83</v>
      </c>
      <c r="E77" s="51">
        <v>157</v>
      </c>
      <c r="F77" s="55"/>
      <c r="G77" s="1">
        <v>8</v>
      </c>
      <c r="H77" s="1">
        <f t="shared" si="9"/>
        <v>0</v>
      </c>
      <c r="I77" s="16">
        <f t="shared" si="10"/>
        <v>0</v>
      </c>
      <c r="J77" s="68">
        <f t="shared" si="11"/>
        <v>0</v>
      </c>
    </row>
    <row r="78" spans="1:11" s="69" customFormat="1">
      <c r="A78" s="14"/>
      <c r="B78" s="15"/>
      <c r="C78" s="50" t="s">
        <v>47</v>
      </c>
      <c r="D78" s="65" t="s">
        <v>83</v>
      </c>
      <c r="E78" s="51">
        <v>567</v>
      </c>
      <c r="F78" s="55"/>
      <c r="G78" s="1">
        <v>2</v>
      </c>
      <c r="H78" s="1">
        <f t="shared" si="9"/>
        <v>0</v>
      </c>
      <c r="I78" s="16">
        <f t="shared" si="10"/>
        <v>0</v>
      </c>
      <c r="J78" s="68">
        <f t="shared" si="11"/>
        <v>0</v>
      </c>
    </row>
    <row r="79" spans="1:11" s="69" customFormat="1">
      <c r="A79" s="14"/>
      <c r="B79" s="15"/>
      <c r="C79" s="50" t="s">
        <v>12</v>
      </c>
      <c r="D79" s="65" t="s">
        <v>83</v>
      </c>
      <c r="E79" s="51">
        <v>5988</v>
      </c>
      <c r="F79" s="55"/>
      <c r="G79" s="1">
        <v>10</v>
      </c>
      <c r="H79" s="1">
        <f t="shared" si="9"/>
        <v>0</v>
      </c>
      <c r="I79" s="16">
        <f t="shared" si="10"/>
        <v>0</v>
      </c>
      <c r="J79" s="68">
        <f t="shared" si="11"/>
        <v>0</v>
      </c>
    </row>
    <row r="80" spans="1:11" s="69" customFormat="1">
      <c r="A80" s="14"/>
      <c r="B80" s="15"/>
      <c r="C80" s="50" t="s">
        <v>123</v>
      </c>
      <c r="D80" s="65" t="s">
        <v>83</v>
      </c>
      <c r="E80" s="51">
        <v>5208.18</v>
      </c>
      <c r="F80" s="55"/>
      <c r="G80" s="1">
        <v>10</v>
      </c>
      <c r="H80" s="1">
        <f t="shared" si="9"/>
        <v>0</v>
      </c>
      <c r="I80" s="16">
        <f t="shared" si="10"/>
        <v>0</v>
      </c>
      <c r="J80" s="68">
        <f t="shared" si="11"/>
        <v>0</v>
      </c>
    </row>
    <row r="81" spans="1:11" s="69" customFormat="1">
      <c r="A81" s="14"/>
      <c r="B81" s="15"/>
      <c r="C81" s="50" t="s">
        <v>19</v>
      </c>
      <c r="D81" s="65" t="s">
        <v>83</v>
      </c>
      <c r="E81" s="51">
        <v>2867</v>
      </c>
      <c r="F81" s="55"/>
      <c r="G81" s="1">
        <v>8</v>
      </c>
      <c r="H81" s="1">
        <f t="shared" si="9"/>
        <v>0</v>
      </c>
      <c r="I81" s="16">
        <f t="shared" si="10"/>
        <v>0</v>
      </c>
      <c r="J81" s="68">
        <f t="shared" si="11"/>
        <v>0</v>
      </c>
    </row>
    <row r="82" spans="1:11" s="69" customFormat="1">
      <c r="A82" s="14"/>
      <c r="B82" s="15"/>
      <c r="C82" s="50" t="s">
        <v>21</v>
      </c>
      <c r="D82" s="65" t="s">
        <v>83</v>
      </c>
      <c r="E82" s="51">
        <v>1414.81</v>
      </c>
      <c r="F82" s="55"/>
      <c r="G82" s="1">
        <v>8</v>
      </c>
      <c r="H82" s="1">
        <f t="shared" si="9"/>
        <v>0</v>
      </c>
      <c r="I82" s="16">
        <f t="shared" si="10"/>
        <v>0</v>
      </c>
      <c r="J82" s="68">
        <f t="shared" si="11"/>
        <v>0</v>
      </c>
    </row>
    <row r="83" spans="1:11" s="69" customFormat="1">
      <c r="A83" s="14"/>
      <c r="B83" s="15"/>
      <c r="C83" s="50" t="s">
        <v>48</v>
      </c>
      <c r="D83" s="96" t="s">
        <v>83</v>
      </c>
      <c r="E83" s="51">
        <v>100</v>
      </c>
      <c r="F83" s="55"/>
      <c r="G83" s="1">
        <v>8</v>
      </c>
      <c r="H83" s="1">
        <f t="shared" si="9"/>
        <v>0</v>
      </c>
      <c r="I83" s="16">
        <f t="shared" si="10"/>
        <v>0</v>
      </c>
      <c r="J83" s="68">
        <f t="shared" si="11"/>
        <v>0</v>
      </c>
    </row>
    <row r="84" spans="1:11" s="69" customFormat="1">
      <c r="A84" s="14"/>
      <c r="B84" s="15"/>
      <c r="C84" s="50" t="s">
        <v>13</v>
      </c>
      <c r="D84" s="71" t="s">
        <v>83</v>
      </c>
      <c r="E84" s="51">
        <v>641</v>
      </c>
      <c r="F84" s="55"/>
      <c r="G84" s="1">
        <v>10</v>
      </c>
      <c r="H84" s="1">
        <f t="shared" si="9"/>
        <v>0</v>
      </c>
      <c r="I84" s="16">
        <f t="shared" si="10"/>
        <v>0</v>
      </c>
      <c r="J84" s="68">
        <f t="shared" si="11"/>
        <v>0</v>
      </c>
    </row>
    <row r="85" spans="1:11" s="69" customFormat="1">
      <c r="A85" s="14"/>
      <c r="B85" s="15"/>
      <c r="C85" s="50" t="s">
        <v>25</v>
      </c>
      <c r="D85" s="65" t="s">
        <v>83</v>
      </c>
      <c r="E85" s="51">
        <v>19</v>
      </c>
      <c r="F85" s="55"/>
      <c r="G85" s="1">
        <v>2</v>
      </c>
      <c r="H85" s="1">
        <f t="shared" si="9"/>
        <v>0</v>
      </c>
      <c r="I85" s="16">
        <f t="shared" si="10"/>
        <v>0</v>
      </c>
      <c r="J85" s="68">
        <f t="shared" si="11"/>
        <v>0</v>
      </c>
    </row>
    <row r="86" spans="1:11" s="69" customFormat="1">
      <c r="A86" s="14"/>
      <c r="B86" s="15"/>
      <c r="C86" s="50" t="s">
        <v>20</v>
      </c>
      <c r="D86" s="41" t="s">
        <v>83</v>
      </c>
      <c r="E86" s="51">
        <v>1307</v>
      </c>
      <c r="F86" s="55"/>
      <c r="G86" s="1">
        <v>10</v>
      </c>
      <c r="H86" s="1">
        <f t="shared" si="9"/>
        <v>0</v>
      </c>
      <c r="I86" s="16">
        <f t="shared" si="10"/>
        <v>0</v>
      </c>
      <c r="J86" s="68">
        <f t="shared" si="11"/>
        <v>0</v>
      </c>
    </row>
    <row r="87" spans="1:11" s="69" customFormat="1" ht="13.5" customHeight="1">
      <c r="A87" s="14"/>
      <c r="B87" s="15"/>
      <c r="C87" s="79"/>
      <c r="D87" s="41"/>
      <c r="E87" s="80"/>
      <c r="F87" s="55"/>
      <c r="G87" s="1"/>
      <c r="H87" s="1"/>
      <c r="I87" s="16"/>
      <c r="J87" s="68"/>
    </row>
    <row r="88" spans="1:11" s="69" customFormat="1">
      <c r="A88" s="14"/>
      <c r="B88" s="15"/>
      <c r="C88" s="4"/>
      <c r="D88" s="65"/>
      <c r="E88" s="16"/>
      <c r="F88" s="55"/>
      <c r="G88" s="1"/>
      <c r="H88" s="1"/>
      <c r="I88" s="16"/>
      <c r="J88" s="68"/>
      <c r="K88" s="81"/>
    </row>
    <row r="89" spans="1:11" s="69" customFormat="1">
      <c r="A89" s="14" t="s">
        <v>6</v>
      </c>
      <c r="B89" s="60" t="s">
        <v>67</v>
      </c>
      <c r="C89" s="17" t="s">
        <v>120</v>
      </c>
      <c r="D89" s="65"/>
      <c r="E89" s="16"/>
      <c r="F89" s="55"/>
      <c r="G89" s="1"/>
      <c r="H89" s="1"/>
      <c r="I89" s="16"/>
      <c r="J89" s="68"/>
    </row>
    <row r="90" spans="1:11" s="69" customFormat="1">
      <c r="A90" s="14"/>
      <c r="B90" s="15"/>
      <c r="C90" s="59" t="s">
        <v>29</v>
      </c>
      <c r="D90" s="41" t="s">
        <v>83</v>
      </c>
      <c r="E90" s="82">
        <v>617</v>
      </c>
      <c r="F90" s="55"/>
      <c r="G90" s="1">
        <v>2</v>
      </c>
      <c r="H90" s="1">
        <f t="shared" si="9"/>
        <v>0</v>
      </c>
      <c r="I90" s="16">
        <f t="shared" si="10"/>
        <v>0</v>
      </c>
      <c r="J90" s="68">
        <f t="shared" si="11"/>
        <v>0</v>
      </c>
    </row>
    <row r="91" spans="1:11" s="69" customFormat="1">
      <c r="A91" s="14"/>
      <c r="B91" s="15"/>
      <c r="C91" s="59" t="s">
        <v>7</v>
      </c>
      <c r="D91" s="41" t="s">
        <v>83</v>
      </c>
      <c r="E91" s="82">
        <v>1052.52</v>
      </c>
      <c r="F91" s="55"/>
      <c r="G91" s="1">
        <v>8</v>
      </c>
      <c r="H91" s="1">
        <f t="shared" si="9"/>
        <v>0</v>
      </c>
      <c r="I91" s="16">
        <f t="shared" si="10"/>
        <v>0</v>
      </c>
      <c r="J91" s="68">
        <f t="shared" si="11"/>
        <v>0</v>
      </c>
    </row>
    <row r="92" spans="1:11" s="69" customFormat="1">
      <c r="A92" s="14"/>
      <c r="B92" s="15"/>
      <c r="C92" s="59" t="s">
        <v>124</v>
      </c>
      <c r="D92" s="41" t="s">
        <v>83</v>
      </c>
      <c r="E92" s="82">
        <v>8528.92</v>
      </c>
      <c r="F92" s="55"/>
      <c r="G92" s="1">
        <v>10</v>
      </c>
      <c r="H92" s="1">
        <f t="shared" ref="H92:H111" si="12">ROUND(E92*F92*G92,3)</f>
        <v>0</v>
      </c>
      <c r="I92" s="16">
        <f t="shared" ref="I92:I111" si="13">SUM(H92*8%)</f>
        <v>0</v>
      </c>
      <c r="J92" s="68">
        <f t="shared" ref="J92:J111" si="14">SUM(H92+I92)</f>
        <v>0</v>
      </c>
    </row>
    <row r="93" spans="1:11" s="69" customFormat="1">
      <c r="A93" s="14"/>
      <c r="B93" s="15"/>
      <c r="C93" s="61" t="s">
        <v>19</v>
      </c>
      <c r="D93" s="41" t="s">
        <v>83</v>
      </c>
      <c r="E93" s="83">
        <v>486.45</v>
      </c>
      <c r="F93" s="55"/>
      <c r="G93" s="1">
        <v>8</v>
      </c>
      <c r="H93" s="1">
        <f t="shared" si="12"/>
        <v>0</v>
      </c>
      <c r="I93" s="16">
        <f t="shared" si="13"/>
        <v>0</v>
      </c>
      <c r="J93" s="68">
        <f t="shared" si="14"/>
        <v>0</v>
      </c>
    </row>
    <row r="94" spans="1:11" s="69" customFormat="1">
      <c r="A94" s="14"/>
      <c r="B94" s="15"/>
      <c r="C94" s="61" t="s">
        <v>18</v>
      </c>
      <c r="D94" s="41" t="s">
        <v>83</v>
      </c>
      <c r="E94" s="83">
        <v>813.35</v>
      </c>
      <c r="F94" s="55"/>
      <c r="G94" s="1">
        <v>8</v>
      </c>
      <c r="H94" s="1">
        <f t="shared" si="12"/>
        <v>0</v>
      </c>
      <c r="I94" s="16">
        <f t="shared" si="13"/>
        <v>0</v>
      </c>
      <c r="J94" s="68">
        <f t="shared" si="14"/>
        <v>0</v>
      </c>
    </row>
    <row r="95" spans="1:11" s="69" customFormat="1">
      <c r="A95" s="14"/>
      <c r="B95" s="15"/>
      <c r="C95" s="66" t="s">
        <v>27</v>
      </c>
      <c r="D95" s="41" t="s">
        <v>83</v>
      </c>
      <c r="E95" s="67">
        <v>350</v>
      </c>
      <c r="F95" s="55"/>
      <c r="G95" s="1">
        <v>8</v>
      </c>
      <c r="H95" s="1">
        <f t="shared" si="12"/>
        <v>0</v>
      </c>
      <c r="I95" s="16">
        <f t="shared" si="13"/>
        <v>0</v>
      </c>
      <c r="J95" s="68">
        <f t="shared" si="14"/>
        <v>0</v>
      </c>
    </row>
    <row r="96" spans="1:11" s="69" customFormat="1">
      <c r="A96" s="14"/>
      <c r="B96" s="15"/>
      <c r="C96" s="27"/>
      <c r="D96" s="65"/>
      <c r="E96" s="16"/>
      <c r="F96" s="55"/>
      <c r="G96" s="1"/>
      <c r="H96" s="1"/>
      <c r="I96" s="16"/>
      <c r="J96" s="68"/>
      <c r="K96" s="81"/>
    </row>
    <row r="97" spans="1:10" s="69" customFormat="1">
      <c r="A97" s="14" t="s">
        <v>56</v>
      </c>
      <c r="B97" s="60" t="s">
        <v>68</v>
      </c>
      <c r="C97" s="22" t="s">
        <v>32</v>
      </c>
      <c r="D97" s="65"/>
      <c r="E97" s="1"/>
      <c r="F97" s="55"/>
      <c r="G97" s="1"/>
      <c r="H97" s="1"/>
      <c r="I97" s="16"/>
      <c r="J97" s="68"/>
    </row>
    <row r="98" spans="1:10" s="69" customFormat="1">
      <c r="A98" s="14"/>
      <c r="B98" s="15"/>
      <c r="C98" s="84"/>
      <c r="D98" s="41"/>
      <c r="E98" s="84"/>
      <c r="F98" s="55"/>
      <c r="G98" s="1"/>
      <c r="H98" s="1"/>
      <c r="I98" s="16"/>
      <c r="J98" s="68"/>
    </row>
    <row r="99" spans="1:10" s="69" customFormat="1">
      <c r="A99" s="14"/>
      <c r="B99" s="15"/>
      <c r="C99" s="66" t="s">
        <v>8</v>
      </c>
      <c r="D99" s="41" t="s">
        <v>83</v>
      </c>
      <c r="E99" s="67">
        <v>3721.57</v>
      </c>
      <c r="F99" s="55"/>
      <c r="G99" s="1">
        <v>10</v>
      </c>
      <c r="H99" s="1">
        <f t="shared" si="12"/>
        <v>0</v>
      </c>
      <c r="I99" s="16">
        <f t="shared" si="13"/>
        <v>0</v>
      </c>
      <c r="J99" s="68">
        <f t="shared" si="14"/>
        <v>0</v>
      </c>
    </row>
    <row r="100" spans="1:10" s="69" customFormat="1">
      <c r="A100" s="14"/>
      <c r="B100" s="15"/>
      <c r="C100" s="66" t="s">
        <v>7</v>
      </c>
      <c r="D100" s="41" t="s">
        <v>83</v>
      </c>
      <c r="E100" s="67">
        <v>330</v>
      </c>
      <c r="F100" s="55"/>
      <c r="G100" s="1">
        <v>8</v>
      </c>
      <c r="H100" s="1">
        <f t="shared" si="12"/>
        <v>0</v>
      </c>
      <c r="I100" s="16">
        <f t="shared" si="13"/>
        <v>0</v>
      </c>
      <c r="J100" s="68">
        <f t="shared" si="14"/>
        <v>0</v>
      </c>
    </row>
    <row r="101" spans="1:10" s="69" customFormat="1">
      <c r="A101" s="14"/>
      <c r="B101" s="15"/>
      <c r="C101" s="66" t="s">
        <v>10</v>
      </c>
      <c r="D101" s="41" t="s">
        <v>83</v>
      </c>
      <c r="E101" s="67">
        <v>1495.69</v>
      </c>
      <c r="F101" s="55"/>
      <c r="G101" s="1">
        <v>8</v>
      </c>
      <c r="H101" s="1">
        <f t="shared" si="12"/>
        <v>0</v>
      </c>
      <c r="I101" s="16">
        <f t="shared" si="13"/>
        <v>0</v>
      </c>
      <c r="J101" s="68">
        <f t="shared" si="14"/>
        <v>0</v>
      </c>
    </row>
    <row r="102" spans="1:10" s="69" customFormat="1">
      <c r="A102" s="14"/>
      <c r="B102" s="15"/>
      <c r="C102" s="66" t="s">
        <v>17</v>
      </c>
      <c r="D102" s="41" t="s">
        <v>83</v>
      </c>
      <c r="E102" s="67">
        <v>1265</v>
      </c>
      <c r="F102" s="55"/>
      <c r="G102" s="1">
        <v>3</v>
      </c>
      <c r="H102" s="1">
        <f t="shared" si="12"/>
        <v>0</v>
      </c>
      <c r="I102" s="16">
        <f t="shared" si="13"/>
        <v>0</v>
      </c>
      <c r="J102" s="68">
        <f t="shared" si="14"/>
        <v>0</v>
      </c>
    </row>
    <row r="103" spans="1:10" s="69" customFormat="1">
      <c r="A103" s="14"/>
      <c r="B103" s="15"/>
      <c r="C103" s="66" t="s">
        <v>90</v>
      </c>
      <c r="D103" s="41" t="s">
        <v>83</v>
      </c>
      <c r="E103" s="67">
        <v>290</v>
      </c>
      <c r="F103" s="55"/>
      <c r="G103" s="1">
        <v>8</v>
      </c>
      <c r="H103" s="1">
        <f t="shared" si="12"/>
        <v>0</v>
      </c>
      <c r="I103" s="16">
        <f t="shared" si="13"/>
        <v>0</v>
      </c>
      <c r="J103" s="68">
        <f t="shared" si="14"/>
        <v>0</v>
      </c>
    </row>
    <row r="104" spans="1:10" s="69" customFormat="1">
      <c r="A104" s="14"/>
      <c r="B104" s="15"/>
      <c r="C104" s="52" t="s">
        <v>11</v>
      </c>
      <c r="D104" s="41" t="s">
        <v>83</v>
      </c>
      <c r="E104" s="67">
        <v>390.7</v>
      </c>
      <c r="F104" s="55"/>
      <c r="G104" s="1">
        <v>8</v>
      </c>
      <c r="H104" s="1">
        <f t="shared" si="12"/>
        <v>0</v>
      </c>
      <c r="I104" s="16">
        <f t="shared" si="13"/>
        <v>0</v>
      </c>
      <c r="J104" s="68">
        <f t="shared" si="14"/>
        <v>0</v>
      </c>
    </row>
    <row r="105" spans="1:10" s="69" customFormat="1">
      <c r="A105" s="14"/>
      <c r="B105" s="15"/>
      <c r="C105" s="66" t="s">
        <v>47</v>
      </c>
      <c r="D105" s="41" t="s">
        <v>83</v>
      </c>
      <c r="E105" s="67">
        <v>2987.95</v>
      </c>
      <c r="F105" s="55"/>
      <c r="G105" s="1">
        <v>4</v>
      </c>
      <c r="H105" s="1">
        <f t="shared" si="12"/>
        <v>0</v>
      </c>
      <c r="I105" s="16">
        <f t="shared" si="13"/>
        <v>0</v>
      </c>
      <c r="J105" s="68">
        <f t="shared" si="14"/>
        <v>0</v>
      </c>
    </row>
    <row r="106" spans="1:10" s="69" customFormat="1">
      <c r="A106" s="14"/>
      <c r="B106" s="15"/>
      <c r="C106" s="66" t="s">
        <v>12</v>
      </c>
      <c r="D106" s="41" t="s">
        <v>83</v>
      </c>
      <c r="E106" s="67">
        <v>2475.66</v>
      </c>
      <c r="F106" s="55"/>
      <c r="G106" s="1">
        <v>8</v>
      </c>
      <c r="H106" s="1">
        <f t="shared" si="12"/>
        <v>0</v>
      </c>
      <c r="I106" s="16">
        <f t="shared" si="13"/>
        <v>0</v>
      </c>
      <c r="J106" s="68">
        <f t="shared" si="14"/>
        <v>0</v>
      </c>
    </row>
    <row r="107" spans="1:10" s="69" customFormat="1">
      <c r="A107" s="14"/>
      <c r="B107" s="15"/>
      <c r="C107" s="66" t="s">
        <v>62</v>
      </c>
      <c r="D107" s="41" t="s">
        <v>83</v>
      </c>
      <c r="E107" s="67">
        <v>195.29</v>
      </c>
      <c r="F107" s="55"/>
      <c r="G107" s="1">
        <v>10</v>
      </c>
      <c r="H107" s="1">
        <f t="shared" si="12"/>
        <v>0</v>
      </c>
      <c r="I107" s="16">
        <f t="shared" si="13"/>
        <v>0</v>
      </c>
      <c r="J107" s="68">
        <f t="shared" si="14"/>
        <v>0</v>
      </c>
    </row>
    <row r="108" spans="1:10" s="69" customFormat="1">
      <c r="A108" s="14"/>
      <c r="B108" s="15"/>
      <c r="C108" s="66" t="s">
        <v>16</v>
      </c>
      <c r="D108" s="41" t="s">
        <v>83</v>
      </c>
      <c r="E108" s="67">
        <v>510.99</v>
      </c>
      <c r="F108" s="55"/>
      <c r="G108" s="1">
        <v>8</v>
      </c>
      <c r="H108" s="1">
        <f t="shared" si="12"/>
        <v>0</v>
      </c>
      <c r="I108" s="16">
        <f t="shared" si="13"/>
        <v>0</v>
      </c>
      <c r="J108" s="68">
        <f t="shared" si="14"/>
        <v>0</v>
      </c>
    </row>
    <row r="109" spans="1:10" s="69" customFormat="1">
      <c r="A109" s="14"/>
      <c r="B109" s="15"/>
      <c r="C109" s="66" t="s">
        <v>23</v>
      </c>
      <c r="D109" s="41" t="s">
        <v>83</v>
      </c>
      <c r="E109" s="67">
        <v>955.94</v>
      </c>
      <c r="F109" s="55"/>
      <c r="G109" s="1">
        <v>8</v>
      </c>
      <c r="H109" s="1">
        <f t="shared" si="12"/>
        <v>0</v>
      </c>
      <c r="I109" s="16">
        <f t="shared" si="13"/>
        <v>0</v>
      </c>
      <c r="J109" s="68">
        <f t="shared" si="14"/>
        <v>0</v>
      </c>
    </row>
    <row r="110" spans="1:10" s="69" customFormat="1">
      <c r="A110" s="14"/>
      <c r="B110" s="15"/>
      <c r="C110" s="66" t="s">
        <v>48</v>
      </c>
      <c r="D110" s="41" t="s">
        <v>83</v>
      </c>
      <c r="E110" s="67">
        <v>200</v>
      </c>
      <c r="F110" s="55"/>
      <c r="G110" s="1">
        <v>8</v>
      </c>
      <c r="H110" s="1">
        <f t="shared" si="12"/>
        <v>0</v>
      </c>
      <c r="I110" s="16">
        <f t="shared" si="13"/>
        <v>0</v>
      </c>
      <c r="J110" s="68">
        <f t="shared" si="14"/>
        <v>0</v>
      </c>
    </row>
    <row r="111" spans="1:10" s="69" customFormat="1">
      <c r="A111" s="14"/>
      <c r="B111" s="15"/>
      <c r="C111" s="66" t="s">
        <v>21</v>
      </c>
      <c r="D111" s="41" t="s">
        <v>83</v>
      </c>
      <c r="E111" s="67">
        <v>601.5</v>
      </c>
      <c r="F111" s="55"/>
      <c r="G111" s="1">
        <v>8</v>
      </c>
      <c r="H111" s="1">
        <f t="shared" si="12"/>
        <v>0</v>
      </c>
      <c r="I111" s="16">
        <f t="shared" si="13"/>
        <v>0</v>
      </c>
      <c r="J111" s="68">
        <f t="shared" si="14"/>
        <v>0</v>
      </c>
    </row>
    <row r="112" spans="1:10" s="69" customFormat="1">
      <c r="A112" s="14"/>
      <c r="B112" s="15"/>
      <c r="C112" s="52" t="s">
        <v>30</v>
      </c>
      <c r="D112" s="41" t="s">
        <v>83</v>
      </c>
      <c r="E112" s="85">
        <v>1164.3</v>
      </c>
      <c r="F112" s="55"/>
      <c r="G112" s="1">
        <v>2</v>
      </c>
      <c r="H112" s="1">
        <f t="shared" ref="H112:H122" si="15">ROUND(E112*F112*G112,3)</f>
        <v>0</v>
      </c>
      <c r="I112" s="16">
        <f t="shared" ref="I112:I122" si="16">SUM(H112*8%)</f>
        <v>0</v>
      </c>
      <c r="J112" s="68">
        <f t="shared" ref="J112:J122" si="17">SUM(H112+I112)</f>
        <v>0</v>
      </c>
    </row>
    <row r="113" spans="1:11" s="69" customFormat="1">
      <c r="A113" s="14"/>
      <c r="B113" s="15"/>
      <c r="C113" s="52" t="s">
        <v>9</v>
      </c>
      <c r="D113" s="41" t="s">
        <v>83</v>
      </c>
      <c r="E113" s="85">
        <v>1087.47</v>
      </c>
      <c r="F113" s="55"/>
      <c r="G113" s="1">
        <v>8</v>
      </c>
      <c r="H113" s="1">
        <f t="shared" si="15"/>
        <v>0</v>
      </c>
      <c r="I113" s="16">
        <f t="shared" si="16"/>
        <v>0</v>
      </c>
      <c r="J113" s="68">
        <f t="shared" si="17"/>
        <v>0</v>
      </c>
    </row>
    <row r="114" spans="1:11" s="69" customFormat="1">
      <c r="A114" s="14"/>
      <c r="B114" s="15"/>
      <c r="C114" s="52" t="s">
        <v>13</v>
      </c>
      <c r="D114" s="41" t="s">
        <v>83</v>
      </c>
      <c r="E114" s="85">
        <v>1081</v>
      </c>
      <c r="F114" s="55"/>
      <c r="G114" s="1">
        <v>10</v>
      </c>
      <c r="H114" s="1">
        <f t="shared" si="15"/>
        <v>0</v>
      </c>
      <c r="I114" s="16">
        <f t="shared" si="16"/>
        <v>0</v>
      </c>
      <c r="J114" s="68">
        <f t="shared" si="17"/>
        <v>0</v>
      </c>
    </row>
    <row r="115" spans="1:11" s="69" customFormat="1">
      <c r="A115" s="14"/>
      <c r="B115" s="15"/>
      <c r="C115" s="52" t="s">
        <v>109</v>
      </c>
      <c r="D115" s="41" t="s">
        <v>83</v>
      </c>
      <c r="E115" s="85">
        <v>726.86</v>
      </c>
      <c r="F115" s="55"/>
      <c r="G115" s="1">
        <v>8</v>
      </c>
      <c r="H115" s="1">
        <f t="shared" si="15"/>
        <v>0</v>
      </c>
      <c r="I115" s="16">
        <f t="shared" si="16"/>
        <v>0</v>
      </c>
      <c r="J115" s="68">
        <f t="shared" si="17"/>
        <v>0</v>
      </c>
    </row>
    <row r="116" spans="1:11" s="69" customFormat="1">
      <c r="A116" s="14"/>
      <c r="B116" s="15"/>
      <c r="C116" s="66" t="s">
        <v>64</v>
      </c>
      <c r="D116" s="65" t="s">
        <v>83</v>
      </c>
      <c r="E116" s="67">
        <v>80.48</v>
      </c>
      <c r="F116" s="55"/>
      <c r="G116" s="1">
        <v>2</v>
      </c>
      <c r="H116" s="1">
        <f t="shared" si="15"/>
        <v>0</v>
      </c>
      <c r="I116" s="16">
        <f t="shared" si="16"/>
        <v>0</v>
      </c>
      <c r="J116" s="68">
        <f t="shared" si="17"/>
        <v>0</v>
      </c>
    </row>
    <row r="117" spans="1:11" s="69" customFormat="1">
      <c r="A117" s="14"/>
      <c r="B117" s="15"/>
      <c r="C117" s="52" t="s">
        <v>25</v>
      </c>
      <c r="D117" s="65" t="s">
        <v>83</v>
      </c>
      <c r="E117" s="67">
        <v>1836</v>
      </c>
      <c r="F117" s="55"/>
      <c r="G117" s="1">
        <v>2</v>
      </c>
      <c r="H117" s="1">
        <f t="shared" si="15"/>
        <v>0</v>
      </c>
      <c r="I117" s="16">
        <f t="shared" si="16"/>
        <v>0</v>
      </c>
      <c r="J117" s="68">
        <f t="shared" si="17"/>
        <v>0</v>
      </c>
    </row>
    <row r="118" spans="1:11" s="69" customFormat="1">
      <c r="A118" s="14"/>
      <c r="B118" s="15"/>
      <c r="C118" s="27"/>
      <c r="D118" s="65"/>
      <c r="E118" s="16"/>
      <c r="F118" s="55"/>
      <c r="G118" s="1"/>
      <c r="H118" s="1"/>
      <c r="I118" s="16"/>
      <c r="J118" s="68"/>
    </row>
    <row r="119" spans="1:11" s="69" customFormat="1" ht="15.75" customHeight="1">
      <c r="A119" s="14"/>
      <c r="B119" s="15"/>
      <c r="C119" s="27"/>
      <c r="D119" s="65"/>
      <c r="E119" s="16"/>
      <c r="F119" s="55"/>
      <c r="G119" s="1"/>
      <c r="H119" s="1"/>
      <c r="I119" s="16"/>
      <c r="J119" s="68"/>
      <c r="K119" s="81"/>
    </row>
    <row r="120" spans="1:11" s="69" customFormat="1">
      <c r="A120" s="14" t="s">
        <v>77</v>
      </c>
      <c r="B120" s="60" t="s">
        <v>78</v>
      </c>
      <c r="C120" s="86" t="s">
        <v>79</v>
      </c>
      <c r="D120" s="65"/>
      <c r="E120" s="70"/>
      <c r="F120" s="55"/>
      <c r="G120" s="1"/>
      <c r="H120" s="1"/>
      <c r="I120" s="16"/>
      <c r="J120" s="68"/>
    </row>
    <row r="121" spans="1:11" s="69" customFormat="1">
      <c r="A121" s="14"/>
      <c r="B121" s="15"/>
      <c r="C121" s="84" t="s">
        <v>26</v>
      </c>
      <c r="D121" s="65" t="s">
        <v>83</v>
      </c>
      <c r="E121" s="70">
        <v>30814</v>
      </c>
      <c r="F121" s="55"/>
      <c r="G121" s="1">
        <v>2</v>
      </c>
      <c r="H121" s="1">
        <f t="shared" si="15"/>
        <v>0</v>
      </c>
      <c r="I121" s="16">
        <f t="shared" si="16"/>
        <v>0</v>
      </c>
      <c r="J121" s="68">
        <f t="shared" si="17"/>
        <v>0</v>
      </c>
    </row>
    <row r="122" spans="1:11" s="69" customFormat="1">
      <c r="A122" s="14"/>
      <c r="B122" s="15"/>
      <c r="C122" s="84" t="s">
        <v>8</v>
      </c>
      <c r="D122" s="65" t="s">
        <v>83</v>
      </c>
      <c r="E122" s="70">
        <v>36727</v>
      </c>
      <c r="F122" s="55"/>
      <c r="G122" s="1">
        <v>2</v>
      </c>
      <c r="H122" s="1">
        <f t="shared" si="15"/>
        <v>0</v>
      </c>
      <c r="I122" s="16">
        <f t="shared" si="16"/>
        <v>0</v>
      </c>
      <c r="J122" s="68">
        <f t="shared" si="17"/>
        <v>0</v>
      </c>
    </row>
    <row r="123" spans="1:11" s="69" customFormat="1">
      <c r="A123" s="14"/>
      <c r="B123" s="15"/>
      <c r="C123" s="66" t="s">
        <v>29</v>
      </c>
      <c r="D123" s="65" t="s">
        <v>83</v>
      </c>
      <c r="E123" s="70">
        <v>353</v>
      </c>
      <c r="F123" s="55"/>
      <c r="G123" s="1">
        <v>1</v>
      </c>
      <c r="H123" s="1">
        <f t="shared" ref="H123:H131" si="18">ROUND(E123*F123*G123,3)</f>
        <v>0</v>
      </c>
      <c r="I123" s="16">
        <f t="shared" ref="I123:I131" si="19">SUM(H123*8%)</f>
        <v>0</v>
      </c>
      <c r="J123" s="68">
        <f t="shared" ref="J123:J131" si="20">SUM(H123+I123)</f>
        <v>0</v>
      </c>
    </row>
    <row r="124" spans="1:11" s="69" customFormat="1">
      <c r="A124" s="14"/>
      <c r="B124" s="15"/>
      <c r="C124" s="87" t="s">
        <v>7</v>
      </c>
      <c r="D124" s="65" t="s">
        <v>83</v>
      </c>
      <c r="E124" s="70">
        <v>669</v>
      </c>
      <c r="F124" s="55"/>
      <c r="G124" s="1">
        <v>2</v>
      </c>
      <c r="H124" s="1">
        <f t="shared" si="18"/>
        <v>0</v>
      </c>
      <c r="I124" s="16">
        <f t="shared" si="19"/>
        <v>0</v>
      </c>
      <c r="J124" s="68">
        <f t="shared" si="20"/>
        <v>0</v>
      </c>
    </row>
    <row r="125" spans="1:11" s="69" customFormat="1">
      <c r="A125" s="14"/>
      <c r="B125" s="15"/>
      <c r="C125" s="87" t="s">
        <v>17</v>
      </c>
      <c r="D125" s="65" t="s">
        <v>83</v>
      </c>
      <c r="E125" s="70">
        <v>9450</v>
      </c>
      <c r="F125" s="55"/>
      <c r="G125" s="1">
        <v>1</v>
      </c>
      <c r="H125" s="1">
        <f t="shared" si="18"/>
        <v>0</v>
      </c>
      <c r="I125" s="16">
        <f t="shared" si="19"/>
        <v>0</v>
      </c>
      <c r="J125" s="68">
        <f t="shared" si="20"/>
        <v>0</v>
      </c>
    </row>
    <row r="126" spans="1:11" s="69" customFormat="1">
      <c r="A126" s="14"/>
      <c r="B126" s="15"/>
      <c r="C126" s="66" t="s">
        <v>11</v>
      </c>
      <c r="D126" s="65" t="s">
        <v>83</v>
      </c>
      <c r="E126" s="70">
        <v>536</v>
      </c>
      <c r="F126" s="55"/>
      <c r="G126" s="1">
        <v>1</v>
      </c>
      <c r="H126" s="1">
        <f t="shared" si="18"/>
        <v>0</v>
      </c>
      <c r="I126" s="16">
        <f t="shared" si="19"/>
        <v>0</v>
      </c>
      <c r="J126" s="68">
        <f t="shared" si="20"/>
        <v>0</v>
      </c>
    </row>
    <row r="127" spans="1:11" s="69" customFormat="1">
      <c r="A127" s="14"/>
      <c r="B127" s="15"/>
      <c r="C127" s="87" t="s">
        <v>12</v>
      </c>
      <c r="D127" s="65" t="s">
        <v>83</v>
      </c>
      <c r="E127" s="70">
        <v>26917</v>
      </c>
      <c r="F127" s="55"/>
      <c r="G127" s="1">
        <v>1</v>
      </c>
      <c r="H127" s="1">
        <f t="shared" si="18"/>
        <v>0</v>
      </c>
      <c r="I127" s="16">
        <f t="shared" si="19"/>
        <v>0</v>
      </c>
      <c r="J127" s="68">
        <f t="shared" si="20"/>
        <v>0</v>
      </c>
    </row>
    <row r="128" spans="1:11" s="69" customFormat="1">
      <c r="A128" s="14"/>
      <c r="B128" s="15"/>
      <c r="C128" s="87" t="s">
        <v>62</v>
      </c>
      <c r="D128" s="65" t="s">
        <v>83</v>
      </c>
      <c r="E128" s="70">
        <v>1931</v>
      </c>
      <c r="F128" s="55"/>
      <c r="G128" s="1">
        <v>2</v>
      </c>
      <c r="H128" s="1">
        <f t="shared" si="18"/>
        <v>0</v>
      </c>
      <c r="I128" s="16">
        <f t="shared" si="19"/>
        <v>0</v>
      </c>
      <c r="J128" s="68">
        <f t="shared" si="20"/>
        <v>0</v>
      </c>
    </row>
    <row r="129" spans="1:11" s="69" customFormat="1">
      <c r="A129" s="14"/>
      <c r="B129" s="15"/>
      <c r="C129" s="87" t="s">
        <v>16</v>
      </c>
      <c r="D129" s="65" t="s">
        <v>83</v>
      </c>
      <c r="E129" s="70">
        <v>563</v>
      </c>
      <c r="F129" s="55"/>
      <c r="G129" s="1">
        <v>1</v>
      </c>
      <c r="H129" s="1">
        <f t="shared" si="18"/>
        <v>0</v>
      </c>
      <c r="I129" s="16">
        <f t="shared" si="19"/>
        <v>0</v>
      </c>
      <c r="J129" s="68">
        <f t="shared" si="20"/>
        <v>0</v>
      </c>
    </row>
    <row r="130" spans="1:11" s="69" customFormat="1">
      <c r="A130" s="14"/>
      <c r="B130" s="15"/>
      <c r="C130" s="66" t="s">
        <v>19</v>
      </c>
      <c r="D130" s="65" t="s">
        <v>83</v>
      </c>
      <c r="E130" s="70">
        <v>1302</v>
      </c>
      <c r="F130" s="55"/>
      <c r="G130" s="1">
        <v>1</v>
      </c>
      <c r="H130" s="1">
        <f t="shared" si="18"/>
        <v>0</v>
      </c>
      <c r="I130" s="16">
        <f t="shared" si="19"/>
        <v>0</v>
      </c>
      <c r="J130" s="68">
        <f t="shared" si="20"/>
        <v>0</v>
      </c>
    </row>
    <row r="131" spans="1:11" s="69" customFormat="1">
      <c r="A131" s="14"/>
      <c r="B131" s="15"/>
      <c r="C131" s="87" t="s">
        <v>80</v>
      </c>
      <c r="D131" s="65" t="s">
        <v>83</v>
      </c>
      <c r="E131" s="70">
        <v>598</v>
      </c>
      <c r="F131" s="55"/>
      <c r="G131" s="1">
        <v>1</v>
      </c>
      <c r="H131" s="1">
        <f t="shared" si="18"/>
        <v>0</v>
      </c>
      <c r="I131" s="16">
        <f t="shared" si="19"/>
        <v>0</v>
      </c>
      <c r="J131" s="68">
        <f t="shared" si="20"/>
        <v>0</v>
      </c>
    </row>
    <row r="132" spans="1:11" s="69" customFormat="1">
      <c r="A132" s="14"/>
      <c r="B132" s="15"/>
      <c r="C132" s="87" t="s">
        <v>23</v>
      </c>
      <c r="D132" s="65" t="s">
        <v>83</v>
      </c>
      <c r="E132" s="70">
        <v>197</v>
      </c>
      <c r="F132" s="55"/>
      <c r="G132" s="1">
        <v>1</v>
      </c>
      <c r="H132" s="1">
        <f t="shared" ref="H132:H142" si="21">ROUND(E132*F132*G132,3)</f>
        <v>0</v>
      </c>
      <c r="I132" s="16">
        <f t="shared" ref="I132:I142" si="22">SUM(H132*8%)</f>
        <v>0</v>
      </c>
      <c r="J132" s="68">
        <f t="shared" ref="J132:J142" si="23">SUM(H132+I132)</f>
        <v>0</v>
      </c>
    </row>
    <row r="133" spans="1:11" s="69" customFormat="1">
      <c r="A133" s="14"/>
      <c r="B133" s="15"/>
      <c r="C133" s="87" t="s">
        <v>18</v>
      </c>
      <c r="D133" s="65" t="s">
        <v>83</v>
      </c>
      <c r="E133" s="70">
        <v>1777</v>
      </c>
      <c r="F133" s="55"/>
      <c r="G133" s="1">
        <v>1</v>
      </c>
      <c r="H133" s="1">
        <f t="shared" si="21"/>
        <v>0</v>
      </c>
      <c r="I133" s="16">
        <f t="shared" si="22"/>
        <v>0</v>
      </c>
      <c r="J133" s="68">
        <f t="shared" si="23"/>
        <v>0</v>
      </c>
    </row>
    <row r="134" spans="1:11" s="69" customFormat="1">
      <c r="A134" s="14"/>
      <c r="B134" s="15"/>
      <c r="C134" s="87" t="s">
        <v>48</v>
      </c>
      <c r="D134" s="65" t="s">
        <v>83</v>
      </c>
      <c r="E134" s="70">
        <v>1804</v>
      </c>
      <c r="F134" s="55"/>
      <c r="G134" s="1">
        <v>1</v>
      </c>
      <c r="H134" s="1">
        <f t="shared" si="21"/>
        <v>0</v>
      </c>
      <c r="I134" s="16">
        <f t="shared" si="22"/>
        <v>0</v>
      </c>
      <c r="J134" s="68">
        <f t="shared" si="23"/>
        <v>0</v>
      </c>
    </row>
    <row r="135" spans="1:11" s="69" customFormat="1">
      <c r="A135" s="14"/>
      <c r="B135" s="15"/>
      <c r="C135" s="66" t="s">
        <v>30</v>
      </c>
      <c r="D135" s="65" t="s">
        <v>83</v>
      </c>
      <c r="E135" s="70">
        <v>1663</v>
      </c>
      <c r="F135" s="55"/>
      <c r="G135" s="1">
        <v>1</v>
      </c>
      <c r="H135" s="1">
        <f t="shared" si="21"/>
        <v>0</v>
      </c>
      <c r="I135" s="16">
        <f t="shared" si="22"/>
        <v>0</v>
      </c>
      <c r="J135" s="68">
        <f t="shared" si="23"/>
        <v>0</v>
      </c>
    </row>
    <row r="136" spans="1:11" s="69" customFormat="1">
      <c r="A136" s="14"/>
      <c r="B136" s="15"/>
      <c r="C136" s="87" t="s">
        <v>27</v>
      </c>
      <c r="D136" s="65" t="s">
        <v>83</v>
      </c>
      <c r="E136" s="70">
        <v>420</v>
      </c>
      <c r="F136" s="55"/>
      <c r="G136" s="1">
        <v>2</v>
      </c>
      <c r="H136" s="1">
        <f t="shared" si="21"/>
        <v>0</v>
      </c>
      <c r="I136" s="16">
        <f t="shared" si="22"/>
        <v>0</v>
      </c>
      <c r="J136" s="68">
        <f t="shared" si="23"/>
        <v>0</v>
      </c>
    </row>
    <row r="137" spans="1:11" s="69" customFormat="1">
      <c r="A137" s="14"/>
      <c r="B137" s="15"/>
      <c r="C137" s="84" t="s">
        <v>13</v>
      </c>
      <c r="D137" s="65" t="s">
        <v>83</v>
      </c>
      <c r="E137" s="70">
        <v>1916</v>
      </c>
      <c r="F137" s="55"/>
      <c r="G137" s="1">
        <v>1</v>
      </c>
      <c r="H137" s="1">
        <f t="shared" si="21"/>
        <v>0</v>
      </c>
      <c r="I137" s="16">
        <f t="shared" si="22"/>
        <v>0</v>
      </c>
      <c r="J137" s="68">
        <f t="shared" si="23"/>
        <v>0</v>
      </c>
    </row>
    <row r="138" spans="1:11" s="69" customFormat="1">
      <c r="A138" s="14"/>
      <c r="B138" s="15"/>
      <c r="C138" s="87" t="s">
        <v>9</v>
      </c>
      <c r="D138" s="65" t="s">
        <v>83</v>
      </c>
      <c r="E138" s="70">
        <v>1400</v>
      </c>
      <c r="F138" s="55"/>
      <c r="G138" s="1">
        <v>1</v>
      </c>
      <c r="H138" s="1">
        <f t="shared" si="21"/>
        <v>0</v>
      </c>
      <c r="I138" s="16">
        <f t="shared" si="22"/>
        <v>0</v>
      </c>
      <c r="J138" s="68">
        <f t="shared" si="23"/>
        <v>0</v>
      </c>
    </row>
    <row r="139" spans="1:11" s="69" customFormat="1" ht="10.5" customHeight="1">
      <c r="A139" s="14"/>
      <c r="B139" s="15"/>
      <c r="C139" s="87" t="s">
        <v>75</v>
      </c>
      <c r="D139" s="65" t="s">
        <v>83</v>
      </c>
      <c r="E139" s="70">
        <v>270</v>
      </c>
      <c r="F139" s="55"/>
      <c r="G139" s="1">
        <v>1</v>
      </c>
      <c r="H139" s="1">
        <f t="shared" si="21"/>
        <v>0</v>
      </c>
      <c r="I139" s="16">
        <f t="shared" si="22"/>
        <v>0</v>
      </c>
      <c r="J139" s="68">
        <f t="shared" si="23"/>
        <v>0</v>
      </c>
    </row>
    <row r="140" spans="1:11" s="69" customFormat="1">
      <c r="A140" s="14"/>
      <c r="B140" s="15"/>
      <c r="C140" s="87" t="s">
        <v>64</v>
      </c>
      <c r="D140" s="65" t="s">
        <v>83</v>
      </c>
      <c r="E140" s="70">
        <v>44</v>
      </c>
      <c r="F140" s="55"/>
      <c r="G140" s="1">
        <v>1</v>
      </c>
      <c r="H140" s="1">
        <f t="shared" si="21"/>
        <v>0</v>
      </c>
      <c r="I140" s="16">
        <f t="shared" si="22"/>
        <v>0</v>
      </c>
      <c r="J140" s="68">
        <f t="shared" si="23"/>
        <v>0</v>
      </c>
    </row>
    <row r="141" spans="1:11" s="69" customFormat="1">
      <c r="A141" s="14"/>
      <c r="B141" s="15"/>
      <c r="C141" s="87" t="s">
        <v>25</v>
      </c>
      <c r="D141" s="65" t="s">
        <v>83</v>
      </c>
      <c r="E141" s="70">
        <v>111837</v>
      </c>
      <c r="F141" s="55"/>
      <c r="G141" s="1">
        <v>1</v>
      </c>
      <c r="H141" s="1">
        <f t="shared" si="21"/>
        <v>0</v>
      </c>
      <c r="I141" s="16">
        <f t="shared" si="22"/>
        <v>0</v>
      </c>
      <c r="J141" s="68">
        <f t="shared" si="23"/>
        <v>0</v>
      </c>
    </row>
    <row r="142" spans="1:11" s="69" customFormat="1">
      <c r="A142" s="14"/>
      <c r="B142" s="15"/>
      <c r="C142" s="87" t="s">
        <v>20</v>
      </c>
      <c r="D142" s="65" t="s">
        <v>83</v>
      </c>
      <c r="E142" s="70">
        <v>1813</v>
      </c>
      <c r="F142" s="55"/>
      <c r="G142" s="1">
        <v>2</v>
      </c>
      <c r="H142" s="1">
        <f t="shared" si="21"/>
        <v>0</v>
      </c>
      <c r="I142" s="16">
        <f t="shared" si="22"/>
        <v>0</v>
      </c>
      <c r="J142" s="68">
        <f t="shared" si="23"/>
        <v>0</v>
      </c>
    </row>
    <row r="143" spans="1:11" s="23" customFormat="1">
      <c r="A143" s="14"/>
      <c r="B143" s="15"/>
      <c r="C143" s="35"/>
      <c r="D143" s="63"/>
      <c r="E143" s="25"/>
      <c r="F143" s="55"/>
      <c r="G143" s="1"/>
      <c r="H143" s="1"/>
      <c r="I143" s="16"/>
      <c r="J143" s="3"/>
      <c r="K143" s="29"/>
    </row>
    <row r="144" spans="1:11" ht="12.75" customHeight="1">
      <c r="A144" s="14"/>
      <c r="B144" s="15"/>
      <c r="C144" s="20"/>
      <c r="D144" s="21"/>
      <c r="E144" s="37"/>
      <c r="F144" s="55"/>
      <c r="G144" s="56"/>
      <c r="H144" s="1"/>
      <c r="I144" s="16"/>
      <c r="J144" s="3"/>
    </row>
    <row r="145" spans="1:10" ht="15.75" customHeight="1">
      <c r="A145" s="14" t="s">
        <v>57</v>
      </c>
      <c r="B145" s="60" t="s">
        <v>69</v>
      </c>
      <c r="C145" s="26" t="s">
        <v>126</v>
      </c>
      <c r="D145" s="30"/>
      <c r="E145" s="16"/>
      <c r="F145" s="55"/>
      <c r="G145" s="56"/>
      <c r="H145" s="1"/>
      <c r="I145" s="16"/>
      <c r="J145" s="3"/>
    </row>
    <row r="146" spans="1:10" s="53" customFormat="1">
      <c r="A146" s="14"/>
      <c r="B146" s="15"/>
      <c r="C146" s="4" t="s">
        <v>129</v>
      </c>
      <c r="D146" s="62" t="s">
        <v>22</v>
      </c>
      <c r="E146" s="16">
        <v>1</v>
      </c>
      <c r="F146" s="55"/>
      <c r="G146" s="56">
        <v>156</v>
      </c>
      <c r="H146" s="1">
        <f t="shared" ref="H146:H155" si="24">ROUND(E146*F146*G146,3)</f>
        <v>0</v>
      </c>
      <c r="I146" s="16">
        <f t="shared" ref="I146:I155" si="25">SUM(H146*8%)</f>
        <v>0</v>
      </c>
      <c r="J146" s="3">
        <f t="shared" ref="J146:J155" si="26">SUM(H146+I146)</f>
        <v>0</v>
      </c>
    </row>
    <row r="147" spans="1:10" s="53" customFormat="1">
      <c r="A147" s="14"/>
      <c r="B147" s="15"/>
      <c r="C147" s="4" t="s">
        <v>130</v>
      </c>
      <c r="D147" s="62" t="s">
        <v>22</v>
      </c>
      <c r="E147" s="16">
        <v>1</v>
      </c>
      <c r="F147" s="55"/>
      <c r="G147" s="56">
        <v>208</v>
      </c>
      <c r="H147" s="1">
        <f t="shared" si="24"/>
        <v>0</v>
      </c>
      <c r="I147" s="16">
        <f t="shared" si="25"/>
        <v>0</v>
      </c>
      <c r="J147" s="3">
        <f t="shared" si="26"/>
        <v>0</v>
      </c>
    </row>
    <row r="148" spans="1:10" s="53" customFormat="1">
      <c r="A148" s="14"/>
      <c r="B148" s="15"/>
      <c r="C148" s="4" t="s">
        <v>14</v>
      </c>
      <c r="D148" s="62" t="s">
        <v>22</v>
      </c>
      <c r="E148" s="16">
        <v>1</v>
      </c>
      <c r="F148" s="55"/>
      <c r="G148" s="56">
        <v>14</v>
      </c>
      <c r="H148" s="1">
        <f t="shared" si="24"/>
        <v>0</v>
      </c>
      <c r="I148" s="16">
        <f t="shared" si="25"/>
        <v>0</v>
      </c>
      <c r="J148" s="3">
        <f t="shared" si="26"/>
        <v>0</v>
      </c>
    </row>
    <row r="149" spans="1:10" s="53" customFormat="1">
      <c r="A149" s="14"/>
      <c r="B149" s="15"/>
      <c r="C149" s="4" t="s">
        <v>15</v>
      </c>
      <c r="D149" s="62" t="s">
        <v>22</v>
      </c>
      <c r="E149" s="16">
        <v>1</v>
      </c>
      <c r="F149" s="55"/>
      <c r="G149" s="56">
        <v>14</v>
      </c>
      <c r="H149" s="1">
        <f t="shared" si="24"/>
        <v>0</v>
      </c>
      <c r="I149" s="16">
        <f t="shared" si="25"/>
        <v>0</v>
      </c>
      <c r="J149" s="3">
        <f t="shared" si="26"/>
        <v>0</v>
      </c>
    </row>
    <row r="150" spans="1:10" s="53" customFormat="1">
      <c r="A150" s="14"/>
      <c r="B150" s="15"/>
      <c r="C150" s="4"/>
      <c r="D150" s="63"/>
      <c r="E150" s="16"/>
      <c r="F150" s="55"/>
      <c r="G150" s="56"/>
      <c r="H150" s="1"/>
      <c r="I150" s="16"/>
      <c r="J150" s="3"/>
    </row>
    <row r="151" spans="1:10" s="53" customFormat="1">
      <c r="A151" s="14" t="s">
        <v>139</v>
      </c>
      <c r="B151" s="60" t="s">
        <v>70</v>
      </c>
      <c r="C151" s="17" t="s">
        <v>136</v>
      </c>
      <c r="D151" s="63"/>
      <c r="E151" s="16"/>
      <c r="F151" s="55"/>
      <c r="G151" s="56"/>
      <c r="H151" s="1"/>
      <c r="I151" s="16"/>
      <c r="J151" s="3"/>
    </row>
    <row r="152" spans="1:10" s="54" customFormat="1">
      <c r="A152" s="14"/>
      <c r="B152" s="15"/>
      <c r="C152" s="4" t="s">
        <v>28</v>
      </c>
      <c r="D152" s="92" t="s">
        <v>22</v>
      </c>
      <c r="E152" s="16">
        <v>1</v>
      </c>
      <c r="F152" s="55"/>
      <c r="G152" s="56">
        <v>52</v>
      </c>
      <c r="H152" s="1">
        <f t="shared" si="24"/>
        <v>0</v>
      </c>
      <c r="I152" s="16">
        <f t="shared" si="25"/>
        <v>0</v>
      </c>
      <c r="J152" s="68">
        <f t="shared" si="26"/>
        <v>0</v>
      </c>
    </row>
    <row r="153" spans="1:10" s="54" customFormat="1">
      <c r="A153" s="14"/>
      <c r="B153" s="15"/>
      <c r="C153" s="4" t="s">
        <v>49</v>
      </c>
      <c r="D153" s="92" t="s">
        <v>22</v>
      </c>
      <c r="E153" s="16">
        <v>1</v>
      </c>
      <c r="F153" s="55"/>
      <c r="G153" s="56">
        <v>52</v>
      </c>
      <c r="H153" s="1">
        <f t="shared" si="24"/>
        <v>0</v>
      </c>
      <c r="I153" s="16">
        <f t="shared" si="25"/>
        <v>0</v>
      </c>
      <c r="J153" s="68">
        <f t="shared" si="26"/>
        <v>0</v>
      </c>
    </row>
    <row r="154" spans="1:10" s="54" customFormat="1">
      <c r="A154" s="14"/>
      <c r="B154" s="15"/>
      <c r="C154" s="4" t="s">
        <v>50</v>
      </c>
      <c r="D154" s="92" t="s">
        <v>22</v>
      </c>
      <c r="E154" s="16">
        <v>1</v>
      </c>
      <c r="F154" s="55"/>
      <c r="G154" s="56">
        <v>52</v>
      </c>
      <c r="H154" s="1">
        <f t="shared" si="24"/>
        <v>0</v>
      </c>
      <c r="I154" s="16">
        <f t="shared" si="25"/>
        <v>0</v>
      </c>
      <c r="J154" s="68">
        <f t="shared" si="26"/>
        <v>0</v>
      </c>
    </row>
    <row r="155" spans="1:10" s="53" customFormat="1">
      <c r="A155" s="14"/>
      <c r="B155" s="15"/>
      <c r="C155" s="4" t="s">
        <v>138</v>
      </c>
      <c r="D155" s="62" t="s">
        <v>22</v>
      </c>
      <c r="E155" s="16">
        <v>1</v>
      </c>
      <c r="F155" s="55"/>
      <c r="G155" s="56">
        <v>263</v>
      </c>
      <c r="H155" s="1">
        <f t="shared" si="24"/>
        <v>0</v>
      </c>
      <c r="I155" s="16">
        <f t="shared" si="25"/>
        <v>0</v>
      </c>
      <c r="J155" s="3">
        <f t="shared" si="26"/>
        <v>0</v>
      </c>
    </row>
    <row r="156" spans="1:10" s="53" customFormat="1">
      <c r="A156" s="14"/>
      <c r="B156" s="15"/>
      <c r="C156" s="4"/>
      <c r="D156" s="62"/>
      <c r="E156" s="16"/>
      <c r="F156" s="55"/>
      <c r="G156" s="56"/>
      <c r="H156" s="1"/>
      <c r="I156" s="16"/>
      <c r="J156" s="3"/>
    </row>
    <row r="157" spans="1:10" s="53" customFormat="1">
      <c r="A157" s="14"/>
      <c r="B157" s="15"/>
      <c r="C157" s="4"/>
      <c r="D157" s="62"/>
      <c r="E157" s="16"/>
      <c r="F157" s="55"/>
      <c r="G157" s="56"/>
      <c r="H157" s="1"/>
      <c r="I157" s="16"/>
      <c r="J157" s="3"/>
    </row>
    <row r="158" spans="1:10" s="53" customFormat="1" ht="21">
      <c r="A158" s="14" t="s">
        <v>127</v>
      </c>
      <c r="B158" s="60" t="s">
        <v>81</v>
      </c>
      <c r="C158" s="17" t="s">
        <v>54</v>
      </c>
      <c r="D158" s="14"/>
      <c r="E158" s="39"/>
      <c r="F158" s="55"/>
      <c r="G158" s="56"/>
      <c r="H158" s="1"/>
      <c r="I158" s="16"/>
      <c r="J158" s="3"/>
    </row>
    <row r="159" spans="1:10" s="53" customFormat="1">
      <c r="A159" s="14"/>
      <c r="B159" s="15"/>
      <c r="C159" s="4" t="s">
        <v>125</v>
      </c>
      <c r="D159" s="62" t="s">
        <v>22</v>
      </c>
      <c r="E159" s="16">
        <v>1</v>
      </c>
      <c r="F159" s="55"/>
      <c r="G159" s="56">
        <v>52</v>
      </c>
      <c r="H159" s="1">
        <f t="shared" ref="H159:H179" si="27">ROUND(E159*F159*G159,3)</f>
        <v>0</v>
      </c>
      <c r="I159" s="16">
        <f t="shared" ref="I159:I175" si="28">SUM(H159*8%)</f>
        <v>0</v>
      </c>
      <c r="J159" s="3">
        <f t="shared" ref="J159:J175" si="29">SUM(H159+I159)</f>
        <v>0</v>
      </c>
    </row>
    <row r="160" spans="1:10" s="53" customFormat="1">
      <c r="A160" s="14"/>
      <c r="B160" s="15"/>
      <c r="C160" s="4" t="s">
        <v>51</v>
      </c>
      <c r="D160" s="62" t="s">
        <v>22</v>
      </c>
      <c r="E160" s="16">
        <v>1</v>
      </c>
      <c r="F160" s="55"/>
      <c r="G160" s="56">
        <v>12</v>
      </c>
      <c r="H160" s="1">
        <f t="shared" si="27"/>
        <v>0</v>
      </c>
      <c r="I160" s="16">
        <f t="shared" si="28"/>
        <v>0</v>
      </c>
      <c r="J160" s="3">
        <f t="shared" si="29"/>
        <v>0</v>
      </c>
    </row>
    <row r="161" spans="1:11" s="53" customFormat="1">
      <c r="A161" s="14"/>
      <c r="B161" s="15"/>
      <c r="C161" s="4" t="s">
        <v>52</v>
      </c>
      <c r="D161" s="62" t="s">
        <v>22</v>
      </c>
      <c r="E161" s="16">
        <v>1</v>
      </c>
      <c r="F161" s="55"/>
      <c r="G161" s="56">
        <v>12</v>
      </c>
      <c r="H161" s="1">
        <f t="shared" si="27"/>
        <v>0</v>
      </c>
      <c r="I161" s="16">
        <f t="shared" si="28"/>
        <v>0</v>
      </c>
      <c r="J161" s="3">
        <f t="shared" si="29"/>
        <v>0</v>
      </c>
    </row>
    <row r="162" spans="1:11" s="53" customFormat="1">
      <c r="A162" s="14"/>
      <c r="B162" s="15"/>
      <c r="C162" s="4" t="s">
        <v>24</v>
      </c>
      <c r="D162" s="62" t="s">
        <v>22</v>
      </c>
      <c r="E162" s="16">
        <v>1</v>
      </c>
      <c r="F162" s="55"/>
      <c r="G162" s="56">
        <v>16</v>
      </c>
      <c r="H162" s="1">
        <f t="shared" si="27"/>
        <v>0</v>
      </c>
      <c r="I162" s="16">
        <f t="shared" si="28"/>
        <v>0</v>
      </c>
      <c r="J162" s="3">
        <f t="shared" si="29"/>
        <v>0</v>
      </c>
    </row>
    <row r="163" spans="1:11" s="53" customFormat="1">
      <c r="A163" s="14"/>
      <c r="B163" s="15"/>
      <c r="C163" s="4" t="s">
        <v>53</v>
      </c>
      <c r="D163" s="62" t="s">
        <v>22</v>
      </c>
      <c r="E163" s="16">
        <v>1</v>
      </c>
      <c r="F163" s="55"/>
      <c r="G163" s="56">
        <v>12</v>
      </c>
      <c r="H163" s="1">
        <f t="shared" si="27"/>
        <v>0</v>
      </c>
      <c r="I163" s="16">
        <f t="shared" si="28"/>
        <v>0</v>
      </c>
      <c r="J163" s="3">
        <f t="shared" si="29"/>
        <v>0</v>
      </c>
    </row>
    <row r="164" spans="1:11">
      <c r="A164" s="14"/>
      <c r="B164" s="15"/>
      <c r="C164" s="4"/>
      <c r="D164" s="63"/>
      <c r="E164" s="16"/>
      <c r="F164" s="55"/>
      <c r="G164" s="1"/>
      <c r="H164" s="1"/>
      <c r="I164" s="16"/>
      <c r="J164" s="3"/>
    </row>
    <row r="165" spans="1:11" s="94" customFormat="1">
      <c r="A165" s="14" t="s">
        <v>58</v>
      </c>
      <c r="B165" s="60" t="s">
        <v>71</v>
      </c>
      <c r="C165" s="17" t="s">
        <v>137</v>
      </c>
      <c r="D165" s="93" t="s">
        <v>22</v>
      </c>
      <c r="E165" s="16">
        <v>11</v>
      </c>
      <c r="F165" s="55"/>
      <c r="G165" s="1">
        <v>2</v>
      </c>
      <c r="H165" s="1">
        <f t="shared" si="27"/>
        <v>0</v>
      </c>
      <c r="I165" s="16">
        <f t="shared" si="28"/>
        <v>0</v>
      </c>
      <c r="J165" s="68">
        <f t="shared" si="29"/>
        <v>0</v>
      </c>
    </row>
    <row r="166" spans="1:11" s="94" customFormat="1">
      <c r="A166" s="14"/>
      <c r="B166" s="15"/>
      <c r="C166" s="17"/>
      <c r="D166" s="93"/>
      <c r="E166" s="16"/>
      <c r="F166" s="55"/>
      <c r="G166" s="1"/>
      <c r="H166" s="1"/>
      <c r="I166" s="16"/>
      <c r="J166" s="68"/>
    </row>
    <row r="167" spans="1:11" ht="21">
      <c r="A167" s="14" t="s">
        <v>59</v>
      </c>
      <c r="B167" s="60" t="s">
        <v>72</v>
      </c>
      <c r="C167" s="17" t="s">
        <v>40</v>
      </c>
      <c r="D167" s="14"/>
      <c r="E167" s="39"/>
      <c r="F167" s="55"/>
      <c r="G167" s="1"/>
      <c r="H167" s="1"/>
      <c r="I167" s="16"/>
      <c r="J167" s="68"/>
    </row>
    <row r="168" spans="1:11">
      <c r="A168" s="14"/>
      <c r="B168" s="15"/>
      <c r="C168" s="4" t="s">
        <v>141</v>
      </c>
      <c r="D168" s="92" t="s">
        <v>46</v>
      </c>
      <c r="E168" s="16">
        <v>10</v>
      </c>
      <c r="F168" s="55"/>
      <c r="G168" s="1">
        <v>10</v>
      </c>
      <c r="H168" s="1">
        <f t="shared" si="27"/>
        <v>0</v>
      </c>
      <c r="I168" s="16">
        <f t="shared" si="28"/>
        <v>0</v>
      </c>
      <c r="J168" s="68">
        <f t="shared" si="29"/>
        <v>0</v>
      </c>
    </row>
    <row r="169" spans="1:11">
      <c r="A169" s="14"/>
      <c r="B169" s="15"/>
      <c r="C169" s="4" t="s">
        <v>140</v>
      </c>
      <c r="D169" s="92" t="s">
        <v>46</v>
      </c>
      <c r="E169" s="16">
        <v>4</v>
      </c>
      <c r="F169" s="55"/>
      <c r="G169" s="1">
        <v>4</v>
      </c>
      <c r="H169" s="1">
        <f t="shared" si="27"/>
        <v>0</v>
      </c>
      <c r="I169" s="16">
        <f t="shared" si="28"/>
        <v>0</v>
      </c>
      <c r="J169" s="68">
        <f t="shared" si="29"/>
        <v>0</v>
      </c>
    </row>
    <row r="170" spans="1:11">
      <c r="A170" s="14"/>
      <c r="B170" s="15"/>
      <c r="C170" s="4" t="s">
        <v>37</v>
      </c>
      <c r="D170" s="92" t="s">
        <v>142</v>
      </c>
      <c r="E170" s="16">
        <v>30</v>
      </c>
      <c r="F170" s="55"/>
      <c r="G170" s="1">
        <v>30</v>
      </c>
      <c r="H170" s="1">
        <f t="shared" si="27"/>
        <v>0</v>
      </c>
      <c r="I170" s="16">
        <f t="shared" si="28"/>
        <v>0</v>
      </c>
      <c r="J170" s="68">
        <f t="shared" si="29"/>
        <v>0</v>
      </c>
    </row>
    <row r="171" spans="1:11">
      <c r="A171" s="14"/>
      <c r="B171" s="15"/>
      <c r="C171" s="4" t="s">
        <v>38</v>
      </c>
      <c r="D171" s="92" t="s">
        <v>143</v>
      </c>
      <c r="E171" s="16">
        <v>5</v>
      </c>
      <c r="F171" s="55"/>
      <c r="G171" s="1">
        <v>5</v>
      </c>
      <c r="H171" s="1">
        <f t="shared" si="27"/>
        <v>0</v>
      </c>
      <c r="I171" s="16">
        <f t="shared" si="28"/>
        <v>0</v>
      </c>
      <c r="J171" s="68">
        <f t="shared" si="29"/>
        <v>0</v>
      </c>
    </row>
    <row r="172" spans="1:11">
      <c r="A172" s="14"/>
      <c r="B172" s="15"/>
      <c r="C172" s="4" t="s">
        <v>39</v>
      </c>
      <c r="D172" s="92" t="s">
        <v>143</v>
      </c>
      <c r="E172" s="16">
        <v>3</v>
      </c>
      <c r="F172" s="55"/>
      <c r="G172" s="1">
        <v>3</v>
      </c>
      <c r="H172" s="1">
        <f t="shared" si="27"/>
        <v>0</v>
      </c>
      <c r="I172" s="16">
        <f t="shared" si="28"/>
        <v>0</v>
      </c>
      <c r="J172" s="68">
        <f t="shared" si="29"/>
        <v>0</v>
      </c>
    </row>
    <row r="173" spans="1:11" s="23" customFormat="1">
      <c r="A173" s="14" t="s">
        <v>60</v>
      </c>
      <c r="B173" s="60" t="s">
        <v>73</v>
      </c>
      <c r="C173" s="17" t="s">
        <v>34</v>
      </c>
      <c r="D173" s="91"/>
      <c r="E173" s="16"/>
      <c r="F173" s="55"/>
      <c r="G173" s="1"/>
      <c r="H173" s="1"/>
      <c r="I173" s="16"/>
      <c r="J173" s="68"/>
      <c r="K173" s="69"/>
    </row>
    <row r="174" spans="1:11" s="53" customFormat="1">
      <c r="A174" s="14"/>
      <c r="B174" s="15"/>
      <c r="C174" s="4" t="s">
        <v>41</v>
      </c>
      <c r="D174" s="91" t="s">
        <v>22</v>
      </c>
      <c r="E174" s="16">
        <v>1</v>
      </c>
      <c r="F174" s="55"/>
      <c r="G174" s="18">
        <v>10</v>
      </c>
      <c r="H174" s="1">
        <f t="shared" si="27"/>
        <v>0</v>
      </c>
      <c r="I174" s="16">
        <f t="shared" si="28"/>
        <v>0</v>
      </c>
      <c r="J174" s="68">
        <f t="shared" si="29"/>
        <v>0</v>
      </c>
      <c r="K174" s="54"/>
    </row>
    <row r="175" spans="1:11" s="23" customFormat="1">
      <c r="A175" s="14"/>
      <c r="B175" s="15"/>
      <c r="C175" s="4" t="s">
        <v>42</v>
      </c>
      <c r="D175" s="91" t="s">
        <v>22</v>
      </c>
      <c r="E175" s="16">
        <v>1</v>
      </c>
      <c r="F175" s="55"/>
      <c r="G175" s="18">
        <v>15</v>
      </c>
      <c r="H175" s="1">
        <f t="shared" si="27"/>
        <v>0</v>
      </c>
      <c r="I175" s="16">
        <f t="shared" si="28"/>
        <v>0</v>
      </c>
      <c r="J175" s="68">
        <f t="shared" si="29"/>
        <v>0</v>
      </c>
      <c r="K175" s="69"/>
    </row>
    <row r="176" spans="1:11" s="23" customFormat="1">
      <c r="A176" s="14"/>
      <c r="B176" s="15"/>
      <c r="C176" s="4" t="s">
        <v>43</v>
      </c>
      <c r="D176" s="91" t="s">
        <v>22</v>
      </c>
      <c r="E176" s="16">
        <v>1</v>
      </c>
      <c r="F176" s="55"/>
      <c r="G176" s="18">
        <v>15</v>
      </c>
      <c r="H176" s="1">
        <f t="shared" si="27"/>
        <v>0</v>
      </c>
      <c r="I176" s="16">
        <f>SUM(H176*8%)</f>
        <v>0</v>
      </c>
      <c r="J176" s="68">
        <f>SUM(H176+I176)</f>
        <v>0</v>
      </c>
      <c r="K176" s="69"/>
    </row>
    <row r="177" spans="1:12" s="23" customFormat="1">
      <c r="A177" s="14"/>
      <c r="B177" s="15"/>
      <c r="C177" s="4" t="s">
        <v>44</v>
      </c>
      <c r="D177" s="91" t="s">
        <v>22</v>
      </c>
      <c r="E177" s="16">
        <v>1</v>
      </c>
      <c r="F177" s="55"/>
      <c r="G177" s="18">
        <v>10</v>
      </c>
      <c r="H177" s="1">
        <f t="shared" si="27"/>
        <v>0</v>
      </c>
      <c r="I177" s="16">
        <f>SUM(H177*8%)</f>
        <v>0</v>
      </c>
      <c r="J177" s="68">
        <f>SUM(H177+I179)</f>
        <v>0</v>
      </c>
      <c r="K177" s="69"/>
    </row>
    <row r="178" spans="1:12" s="23" customFormat="1">
      <c r="A178" s="14"/>
      <c r="B178" s="15"/>
      <c r="C178" s="4"/>
      <c r="D178" s="91"/>
      <c r="E178" s="16"/>
      <c r="F178" s="55"/>
      <c r="G178" s="18"/>
      <c r="H178" s="1"/>
      <c r="I178" s="16"/>
      <c r="J178" s="68"/>
      <c r="K178" s="69"/>
    </row>
    <row r="179" spans="1:12" s="53" customFormat="1" ht="35.25" customHeight="1">
      <c r="A179" s="14" t="s">
        <v>61</v>
      </c>
      <c r="B179" s="60" t="s">
        <v>74</v>
      </c>
      <c r="C179" s="17" t="s">
        <v>148</v>
      </c>
      <c r="D179" s="91" t="s">
        <v>83</v>
      </c>
      <c r="E179" s="37">
        <v>100</v>
      </c>
      <c r="F179" s="55"/>
      <c r="G179" s="37">
        <v>30</v>
      </c>
      <c r="H179" s="37">
        <f t="shared" si="27"/>
        <v>0</v>
      </c>
      <c r="I179" s="37">
        <f>SUM(H179*8%)</f>
        <v>0</v>
      </c>
      <c r="J179" s="95">
        <f>SUM(H179+I179)</f>
        <v>0</v>
      </c>
      <c r="K179" s="54"/>
    </row>
    <row r="180" spans="1:12" s="53" customFormat="1" ht="35.25" customHeight="1">
      <c r="A180" s="14"/>
      <c r="B180" s="15"/>
      <c r="C180" s="17"/>
      <c r="D180" s="97"/>
      <c r="E180" s="37"/>
      <c r="F180" s="98"/>
      <c r="G180" s="37"/>
      <c r="H180" s="37"/>
      <c r="I180" s="37"/>
      <c r="J180" s="95"/>
      <c r="K180" s="54"/>
    </row>
    <row r="181" spans="1:12" ht="15">
      <c r="A181" s="14"/>
      <c r="B181" s="15"/>
      <c r="C181" s="15"/>
      <c r="D181" s="63"/>
      <c r="E181" s="38"/>
      <c r="F181" s="15"/>
      <c r="G181" s="15"/>
      <c r="H181" s="101" t="s">
        <v>145</v>
      </c>
      <c r="I181" s="102">
        <f>SUM(H7:H179)</f>
        <v>0</v>
      </c>
      <c r="J181" s="31"/>
      <c r="K181" s="72"/>
      <c r="L181" s="72"/>
    </row>
    <row r="182" spans="1:12" ht="14.25" customHeight="1">
      <c r="A182" s="14"/>
      <c r="B182" s="15"/>
      <c r="C182" s="15"/>
      <c r="D182" s="63"/>
      <c r="E182" s="38"/>
      <c r="F182" s="15"/>
      <c r="G182" s="15"/>
      <c r="H182" s="4" t="s">
        <v>121</v>
      </c>
      <c r="I182" s="103">
        <f>SUM(I181*8%)</f>
        <v>0</v>
      </c>
      <c r="J182" s="28"/>
      <c r="K182" s="99"/>
      <c r="L182" s="69"/>
    </row>
    <row r="183" spans="1:12" ht="15">
      <c r="E183" s="40" t="s">
        <v>147</v>
      </c>
      <c r="F183" s="105">
        <f>SUM(I183*110%)</f>
        <v>0</v>
      </c>
      <c r="H183" s="100" t="s">
        <v>146</v>
      </c>
      <c r="I183" s="104">
        <f>SUM(I181+I182)</f>
        <v>0</v>
      </c>
      <c r="J183" s="81" t="s">
        <v>128</v>
      </c>
      <c r="K183" s="99"/>
      <c r="L183" s="69"/>
    </row>
  </sheetData>
  <mergeCells count="3">
    <mergeCell ref="H1:J1"/>
    <mergeCell ref="A2:J2"/>
    <mergeCell ref="B3:J3"/>
  </mergeCells>
  <pageMargins left="0.7" right="0.7" top="0.75" bottom="0.75" header="0.3" footer="0.3"/>
  <pageSetup paperSize="9" scale="82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rgizinski</dc:creator>
  <cp:lastModifiedBy>Poronis Anna</cp:lastModifiedBy>
  <cp:lastPrinted>2024-12-19T07:11:05Z</cp:lastPrinted>
  <dcterms:created xsi:type="dcterms:W3CDTF">2011-04-22T05:41:54Z</dcterms:created>
  <dcterms:modified xsi:type="dcterms:W3CDTF">2024-12-30T06:10:16Z</dcterms:modified>
</cp:coreProperties>
</file>