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E\Dane_Offline\IWESTYCJE DIR\2025\Realizacja_2025\Topolowa_SW_SK\"/>
    </mc:Choice>
  </mc:AlternateContent>
  <xr:revisionPtr revIDLastSave="0" documentId="13_ncr:1_{31E63DAB-2D02-4346-A6B2-31655823ADAF}" xr6:coauthVersionLast="47" xr6:coauthVersionMax="47" xr10:uidLastSave="{00000000-0000-0000-0000-000000000000}"/>
  <bookViews>
    <workbookView xWindow="-120" yWindow="-120" windowWidth="29040" windowHeight="15720" xr2:uid="{DED3CF03-5DCD-4946-85BD-1D79B0A95FAD}"/>
  </bookViews>
  <sheets>
    <sheet name="Zad_1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4" l="1"/>
  <c r="E37" i="4"/>
  <c r="E36" i="4"/>
  <c r="H27" i="4"/>
  <c r="H26" i="4"/>
  <c r="H25" i="4"/>
  <c r="H24" i="4"/>
  <c r="H23" i="4"/>
  <c r="H7" i="4"/>
  <c r="H13" i="4"/>
  <c r="H14" i="4"/>
  <c r="H15" i="4"/>
  <c r="H20" i="4"/>
  <c r="H21" i="4" l="1"/>
  <c r="D38" i="4"/>
  <c r="D37" i="4"/>
  <c r="D36" i="4"/>
  <c r="H12" i="4"/>
  <c r="H19" i="4"/>
  <c r="H16" i="4" l="1"/>
  <c r="H9" i="4"/>
  <c r="H8" i="4"/>
  <c r="H10" i="4" l="1"/>
  <c r="E39" i="4" l="1"/>
  <c r="E40" i="4" s="1"/>
  <c r="E41" i="4" s="1"/>
</calcChain>
</file>

<file path=xl/sharedStrings.xml><?xml version="1.0" encoding="utf-8"?>
<sst xmlns="http://schemas.openxmlformats.org/spreadsheetml/2006/main" count="103" uniqueCount="79">
  <si>
    <t>Nr pozycji przedmiaru</t>
  </si>
  <si>
    <t xml:space="preserve">Nr ST </t>
  </si>
  <si>
    <t xml:space="preserve">Kod pozycji przedmiarowej </t>
  </si>
  <si>
    <t>Opis Robót</t>
  </si>
  <si>
    <t>Jed. miary</t>
  </si>
  <si>
    <t>Obmiar</t>
  </si>
  <si>
    <t>Cena jedn. [PLN]</t>
  </si>
  <si>
    <t>Wartość [PLN]</t>
  </si>
  <si>
    <t>1.</t>
  </si>
  <si>
    <t>RACHUNEK NR 1 - Pozycje ogólne</t>
  </si>
  <si>
    <t>2.</t>
  </si>
  <si>
    <t>ryczałt</t>
  </si>
  <si>
    <t>3.</t>
  </si>
  <si>
    <t>1.2</t>
  </si>
  <si>
    <t>4.</t>
  </si>
  <si>
    <t>5.</t>
  </si>
  <si>
    <t>6.</t>
  </si>
  <si>
    <t>Opłaty za zajęcie pasa drogowego</t>
  </si>
  <si>
    <t>Suma dla Rachunku nr 1</t>
  </si>
  <si>
    <t>m</t>
  </si>
  <si>
    <t>kpl.</t>
  </si>
  <si>
    <t>Kanalizacja sanitarna grawitacyjna</t>
  </si>
  <si>
    <t xml:space="preserve">Kanały boczne </t>
  </si>
  <si>
    <t xml:space="preserve">Z E S T A W I E N I E   K O S Z T Ó W </t>
  </si>
  <si>
    <t>Lp.</t>
  </si>
  <si>
    <t>Opis</t>
  </si>
  <si>
    <t>Należny  podatek  VAT</t>
  </si>
  <si>
    <t xml:space="preserve">Cena  Ofertowa  z  VAT </t>
  </si>
  <si>
    <t>podpis uprawomocnionego przedstawiciela(li)</t>
  </si>
  <si>
    <t xml:space="preserve">Wykonawcy </t>
  </si>
  <si>
    <t>Zaplecze Budowy z urządzeniem, utrzymaniem i likwidacją wraz z zabezpieczeniem  terenu budowy</t>
  </si>
  <si>
    <t>Suma dla Rachunku nr 2</t>
  </si>
  <si>
    <t>Studnie PCV o Średnicy 315 mm, z niezbędnymi robotami ziemnymi, montażem i osprzętem</t>
  </si>
  <si>
    <t>1.3</t>
  </si>
  <si>
    <t>1.1</t>
  </si>
  <si>
    <t xml:space="preserve">ST-01_00
</t>
  </si>
  <si>
    <t>ST-00_00</t>
  </si>
  <si>
    <t xml:space="preserve">P R Z E D M I A R    R O B Ó T  </t>
  </si>
  <si>
    <t>ST-02_00
ST-03_03 
ST-05_04</t>
  </si>
  <si>
    <t>2.1</t>
  </si>
  <si>
    <t>2.2</t>
  </si>
  <si>
    <t>2.3</t>
  </si>
  <si>
    <t>RACHUNEK NR 2 - Sieć wodociągowa</t>
  </si>
  <si>
    <t>ST-02.00,ST-04.00. ST-05.04</t>
  </si>
  <si>
    <t>mb</t>
  </si>
  <si>
    <t>ST-02.00,ST-04.00, ST-05.04</t>
  </si>
  <si>
    <t>szt.</t>
  </si>
  <si>
    <t>RACHUNEK NR 3- Kanalizacja sanitarna grawitacyjna</t>
  </si>
  <si>
    <t>3.1.1</t>
  </si>
  <si>
    <t>3.1.2</t>
  </si>
  <si>
    <t>Suma dla Rachunku nr 3</t>
  </si>
  <si>
    <t>3.1</t>
  </si>
  <si>
    <t>3.3</t>
  </si>
  <si>
    <t xml:space="preserve">Obsługa geodezyjna </t>
  </si>
  <si>
    <t>Rurociąg z polietylenu  PE 100, SDR 17 o średnicy zewnętrznej 110 mm wykonany metodą wykopową z niezbędnymi robotami ziemnymi, montażem, osprzętem, próbami oraz oznakowaniem rurociągu.</t>
  </si>
  <si>
    <t xml:space="preserve">Kanał z rur PCV -U klasy S (SDR 34)  o  średnicy 200 mm (w pozycji należy ująć wszystkie elementy niezbędne do jego wykonania, wraz z robotami ziemnymi, zabezpieczeniem wykopów, odwodnieniem, inspekcją kamerą telewizyjną, </t>
  </si>
  <si>
    <t>R A Z E M  (1+2+3)  wartość netto</t>
  </si>
  <si>
    <t>3.2</t>
  </si>
  <si>
    <t>Studnie rewizyjne z kręgów betonowych C35/45 o średnicy 1000 mm, z niezbędnymi robotami ziemnymi montażem i osprzętem</t>
  </si>
  <si>
    <t>3.1.3</t>
  </si>
  <si>
    <t>Montaż trójników PVC 200x160 mm wraz z niezbędnymi robotami ziemnymi,próbami</t>
  </si>
  <si>
    <t>Zadanie nr 1 Budowa sieci  wodociagowej i kanalizacji sanitarnej  ul. Topolowa w Chodzieży</t>
  </si>
  <si>
    <t>7.</t>
  </si>
  <si>
    <t>2.4</t>
  </si>
  <si>
    <t>Montaż węzła hydrantowego HPN01  (hydrant nadziemny) z  niezbędnymi robotami ziemnymi, montażem, osprzętem, próbami oraz oznakowaniem.</t>
  </si>
  <si>
    <t>3.1.4</t>
  </si>
  <si>
    <t xml:space="preserve">Kanał z rur PVC  średnicy 160  mm z niezbędnymi robotami ziemnymi, montażem i osprzętem, próbami oraz oznakowaniem rurociągów, </t>
  </si>
  <si>
    <r>
      <t xml:space="preserve">Kanał z rur PVC  średnicy 160  mm z niezbędnymi robotami ziemnymi, montażem i osprzętem, próbami oraz oznakowaniem rurociągów, </t>
    </r>
    <r>
      <rPr>
        <b/>
        <sz val="10"/>
        <rFont val="Arial"/>
        <family val="2"/>
        <charset val="238"/>
      </rPr>
      <t xml:space="preserve"> wymiana gruntu</t>
    </r>
    <r>
      <rPr>
        <sz val="10"/>
        <rFont val="Arial"/>
        <family val="2"/>
        <charset val="238"/>
      </rPr>
      <t>.</t>
    </r>
  </si>
  <si>
    <r>
      <t>Kanał z rur PCV -U klasy S (SDR 34)  o  średnicy 200 mm (w pozycji należy ująć wszystkie elementy niezbędne do jego wykonania, wraz z robotami ziemnymi, zabezpieczeniem wykopów, odwodnieniem, inspekcją kamerą telewizyjną,</t>
    </r>
    <r>
      <rPr>
        <b/>
        <sz val="10"/>
        <rFont val="Arial"/>
        <family val="2"/>
        <charset val="238"/>
      </rPr>
      <t xml:space="preserve"> wymiana gruntu.</t>
    </r>
  </si>
  <si>
    <t>Zadanie nr 1 Budowa sieci  wodociągowej i kanalizacji sanitarnej  ul. Topolowa w Chodzieży.</t>
  </si>
  <si>
    <t>8.</t>
  </si>
  <si>
    <t>9.</t>
  </si>
  <si>
    <t>10.</t>
  </si>
  <si>
    <t>11.</t>
  </si>
  <si>
    <t>12.</t>
  </si>
  <si>
    <t>13.</t>
  </si>
  <si>
    <t>14.</t>
  </si>
  <si>
    <t>Montaż węzła wodociągowego W2  z niezbędnymi robotami ziemnymi, montażem, osprzętem, próbami oraz oznakowaniem.</t>
  </si>
  <si>
    <t xml:space="preserve">Rurociąg z polietylenu  PE 100, SDR 17 o średnicy zewnętrznej 90 mm wykonany metodą wykopową z niezbędnymi robotami ziemnymi, montażem, osprzętem, próbami oraz oznakowaniem rurociągu.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</si>
</sst>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6"/>
      <name val="Arial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 CE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164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3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0" applyFont="1" applyAlignment="1">
      <alignment vertical="center" wrapText="1"/>
    </xf>
    <xf numFmtId="0" fontId="20" fillId="0" borderId="0" xfId="0" applyFont="1" applyAlignment="1">
      <alignment horizontal="left" vertical="top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2" fontId="14" fillId="2" borderId="15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top"/>
    </xf>
    <xf numFmtId="0" fontId="15" fillId="2" borderId="26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8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center" vertical="top"/>
    </xf>
    <xf numFmtId="2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6" xfId="0" applyFont="1" applyFill="1" applyBorder="1"/>
    <xf numFmtId="0" fontId="6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4" fontId="10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4" fontId="3" fillId="0" borderId="0" xfId="1" applyNumberFormat="1" applyFont="1" applyAlignment="1">
      <alignment horizontal="center" vertical="center"/>
    </xf>
    <xf numFmtId="0" fontId="6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/>
    </xf>
    <xf numFmtId="0" fontId="7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/>
    </xf>
    <xf numFmtId="2" fontId="6" fillId="3" borderId="6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10" fillId="3" borderId="5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right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6" xfId="1" applyFont="1" applyFill="1" applyBorder="1"/>
    <xf numFmtId="0" fontId="5" fillId="3" borderId="6" xfId="1" applyFont="1" applyFill="1" applyBorder="1" applyAlignment="1">
      <alignment horizontal="center"/>
    </xf>
    <xf numFmtId="4" fontId="22" fillId="3" borderId="6" xfId="1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vertical="center" wrapText="1"/>
    </xf>
    <xf numFmtId="4" fontId="5" fillId="3" borderId="6" xfId="1" applyNumberFormat="1" applyFont="1" applyFill="1" applyBorder="1" applyAlignment="1">
      <alignment horizontal="center"/>
    </xf>
    <xf numFmtId="4" fontId="4" fillId="3" borderId="6" xfId="1" applyNumberFormat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2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/>
    </xf>
    <xf numFmtId="4" fontId="3" fillId="3" borderId="28" xfId="1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left" vertical="center"/>
    </xf>
    <xf numFmtId="2" fontId="7" fillId="3" borderId="10" xfId="0" applyNumberFormat="1" applyFont="1" applyFill="1" applyBorder="1" applyAlignment="1">
      <alignment horizontal="center" vertical="center"/>
    </xf>
    <xf numFmtId="0" fontId="3" fillId="3" borderId="6" xfId="1" quotePrefix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5" fillId="3" borderId="8" xfId="0" applyFont="1" applyFill="1" applyBorder="1"/>
    <xf numFmtId="0" fontId="8" fillId="3" borderId="8" xfId="0" applyFont="1" applyFill="1" applyBorder="1" applyAlignment="1">
      <alignment horizontal="center" vertical="top"/>
    </xf>
    <xf numFmtId="4" fontId="15" fillId="3" borderId="10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4" fontId="7" fillId="0" borderId="10" xfId="3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6" fillId="0" borderId="8" xfId="1" applyFont="1" applyBorder="1" applyAlignment="1">
      <alignment wrapText="1"/>
    </xf>
    <xf numFmtId="0" fontId="11" fillId="0" borderId="0" xfId="0" applyFont="1" applyAlignment="1">
      <alignment wrapText="1"/>
    </xf>
    <xf numFmtId="0" fontId="14" fillId="2" borderId="2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16" fillId="2" borderId="0" xfId="0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4" fillId="0" borderId="21" xfId="4" applyFont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top" wrapText="1"/>
    </xf>
    <xf numFmtId="4" fontId="7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3" borderId="19" xfId="0" applyFont="1" applyFill="1" applyBorder="1" applyAlignment="1">
      <alignment horizontal="right"/>
    </xf>
    <xf numFmtId="0" fontId="16" fillId="3" borderId="20" xfId="0" applyFont="1" applyFill="1" applyBorder="1" applyAlignment="1">
      <alignment horizontal="right"/>
    </xf>
    <xf numFmtId="0" fontId="16" fillId="3" borderId="9" xfId="0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right" vertical="center"/>
    </xf>
    <xf numFmtId="0" fontId="3" fillId="3" borderId="30" xfId="1" applyFont="1" applyFill="1" applyBorder="1" applyAlignment="1">
      <alignment horizontal="right" vertical="center"/>
    </xf>
    <xf numFmtId="0" fontId="3" fillId="3" borderId="31" xfId="1" applyFont="1" applyFill="1" applyBorder="1" applyAlignment="1">
      <alignment horizontal="right" vertical="center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left" vertical="top"/>
    </xf>
    <xf numFmtId="0" fontId="0" fillId="2" borderId="21" xfId="0" applyFill="1" applyBorder="1"/>
    <xf numFmtId="0" fontId="20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14" xfId="0" applyNumberFormat="1" applyFont="1" applyFill="1" applyBorder="1" applyAlignment="1">
      <alignment horizontal="center" vertical="center"/>
    </xf>
  </cellXfs>
  <cellStyles count="5">
    <cellStyle name="Dziesiętny" xfId="3" builtinId="3"/>
    <cellStyle name="Dziesiętny 2" xfId="2" xr:uid="{00000000-0005-0000-0000-00002F000000}"/>
    <cellStyle name="Normalny" xfId="0" builtinId="0"/>
    <cellStyle name="Normalny 2" xfId="1" xr:uid="{00000000-0005-0000-0000-000030000000}"/>
    <cellStyle name="Tekst objaśnienia" xfId="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FA7F-7006-451D-AADC-1F03E92FDFA8}">
  <sheetPr>
    <pageSetUpPr fitToPage="1"/>
  </sheetPr>
  <dimension ref="A1:H55"/>
  <sheetViews>
    <sheetView tabSelected="1" workbookViewId="0">
      <selection activeCell="D15" sqref="D15"/>
    </sheetView>
  </sheetViews>
  <sheetFormatPr defaultRowHeight="15" x14ac:dyDescent="0.25"/>
  <cols>
    <col min="1" max="1" width="7" style="1" customWidth="1"/>
    <col min="2" max="2" width="11.28515625" style="105" customWidth="1"/>
    <col min="3" max="3" width="8.7109375" style="2" customWidth="1"/>
    <col min="4" max="4" width="41.28515625" style="2" customWidth="1"/>
    <col min="5" max="5" width="10.28515625" style="5" customWidth="1"/>
    <col min="6" max="6" width="9.140625" style="5" customWidth="1"/>
    <col min="7" max="7" width="12.5703125" style="6" customWidth="1"/>
    <col min="8" max="8" width="14.28515625" style="5" customWidth="1"/>
    <col min="9" max="9" width="13.28515625" customWidth="1"/>
  </cols>
  <sheetData>
    <row r="1" spans="1:8" ht="20.25" x14ac:dyDescent="0.3">
      <c r="D1" s="3" t="s">
        <v>37</v>
      </c>
      <c r="E1" s="4"/>
    </row>
    <row r="2" spans="1:8" ht="31.5" customHeight="1" x14ac:dyDescent="0.25">
      <c r="A2" s="120" t="s">
        <v>61</v>
      </c>
      <c r="B2" s="121"/>
      <c r="C2" s="121"/>
      <c r="D2" s="121"/>
      <c r="E2" s="121"/>
      <c r="F2" s="121"/>
      <c r="G2" s="121"/>
      <c r="H2" s="121"/>
    </row>
    <row r="3" spans="1:8" ht="15.75" thickBot="1" x14ac:dyDescent="0.3"/>
    <row r="4" spans="1:8" ht="64.5" thickBot="1" x14ac:dyDescent="0.3">
      <c r="A4" s="83" t="s">
        <v>0</v>
      </c>
      <c r="B4" s="106" t="s">
        <v>1</v>
      </c>
      <c r="C4" s="85" t="s">
        <v>2</v>
      </c>
      <c r="D4" s="84" t="s">
        <v>3</v>
      </c>
      <c r="E4" s="14" t="s">
        <v>4</v>
      </c>
      <c r="F4" s="14" t="s">
        <v>5</v>
      </c>
      <c r="G4" s="15" t="s">
        <v>6</v>
      </c>
      <c r="H4" s="88" t="s">
        <v>7</v>
      </c>
    </row>
    <row r="5" spans="1:8" ht="15.75" thickBot="1" x14ac:dyDescent="0.3">
      <c r="A5" s="16">
        <v>1</v>
      </c>
      <c r="B5" s="17">
        <v>2</v>
      </c>
      <c r="C5" s="17">
        <v>3</v>
      </c>
      <c r="D5" s="18">
        <v>4</v>
      </c>
      <c r="E5" s="19">
        <v>5</v>
      </c>
      <c r="F5" s="19">
        <v>6</v>
      </c>
      <c r="G5" s="19">
        <v>7</v>
      </c>
      <c r="H5" s="20">
        <v>8</v>
      </c>
    </row>
    <row r="6" spans="1:8" x14ac:dyDescent="0.25">
      <c r="A6" s="59" t="s">
        <v>8</v>
      </c>
      <c r="B6" s="60"/>
      <c r="C6" s="61" t="s">
        <v>8</v>
      </c>
      <c r="D6" s="62" t="s">
        <v>9</v>
      </c>
      <c r="E6" s="63"/>
      <c r="F6" s="63"/>
      <c r="G6" s="64"/>
      <c r="H6" s="65"/>
    </row>
    <row r="7" spans="1:8" ht="25.5" x14ac:dyDescent="0.25">
      <c r="A7" s="50" t="s">
        <v>8</v>
      </c>
      <c r="B7" s="115" t="s">
        <v>35</v>
      </c>
      <c r="C7" s="51" t="s">
        <v>34</v>
      </c>
      <c r="D7" s="52" t="s">
        <v>53</v>
      </c>
      <c r="E7" s="53" t="s">
        <v>11</v>
      </c>
      <c r="F7" s="54">
        <v>1</v>
      </c>
      <c r="G7" s="54">
        <v>0</v>
      </c>
      <c r="H7" s="55">
        <f>ROUND(F7*G7,2)</f>
        <v>0</v>
      </c>
    </row>
    <row r="8" spans="1:8" ht="38.25" x14ac:dyDescent="0.25">
      <c r="A8" s="50" t="s">
        <v>10</v>
      </c>
      <c r="B8" s="115" t="s">
        <v>36</v>
      </c>
      <c r="C8" s="51" t="s">
        <v>13</v>
      </c>
      <c r="D8" s="49" t="s">
        <v>30</v>
      </c>
      <c r="E8" s="53" t="s">
        <v>11</v>
      </c>
      <c r="F8" s="54">
        <v>1</v>
      </c>
      <c r="G8" s="54">
        <v>0</v>
      </c>
      <c r="H8" s="55">
        <f>ROUND(F8*G8,2)</f>
        <v>0</v>
      </c>
    </row>
    <row r="9" spans="1:8" x14ac:dyDescent="0.25">
      <c r="A9" s="50" t="s">
        <v>12</v>
      </c>
      <c r="B9" s="116" t="s">
        <v>36</v>
      </c>
      <c r="C9" s="51" t="s">
        <v>33</v>
      </c>
      <c r="D9" s="80" t="s">
        <v>17</v>
      </c>
      <c r="E9" s="79" t="s">
        <v>11</v>
      </c>
      <c r="F9" s="119">
        <v>1</v>
      </c>
      <c r="G9" s="54">
        <v>0</v>
      </c>
      <c r="H9" s="56">
        <f>ROUND(F9*G9,2)</f>
        <v>0</v>
      </c>
    </row>
    <row r="10" spans="1:8" x14ac:dyDescent="0.25">
      <c r="A10" s="122" t="s">
        <v>18</v>
      </c>
      <c r="B10" s="123"/>
      <c r="C10" s="123"/>
      <c r="D10" s="123"/>
      <c r="E10" s="123"/>
      <c r="F10" s="123"/>
      <c r="G10" s="124"/>
      <c r="H10" s="89">
        <f>SUM(H7:H9)</f>
        <v>0</v>
      </c>
    </row>
    <row r="11" spans="1:8" x14ac:dyDescent="0.25">
      <c r="A11" s="91"/>
      <c r="B11" s="92"/>
      <c r="C11" s="92" t="s">
        <v>10</v>
      </c>
      <c r="D11" s="93" t="s">
        <v>42</v>
      </c>
      <c r="E11" s="94"/>
      <c r="F11" s="94"/>
      <c r="G11" s="94"/>
      <c r="H11" s="95"/>
    </row>
    <row r="12" spans="1:8" ht="63.75" x14ac:dyDescent="0.25">
      <c r="A12" s="98" t="s">
        <v>14</v>
      </c>
      <c r="B12" s="115" t="s">
        <v>43</v>
      </c>
      <c r="C12" s="96" t="s">
        <v>39</v>
      </c>
      <c r="D12" s="52" t="s">
        <v>54</v>
      </c>
      <c r="E12" s="53" t="s">
        <v>44</v>
      </c>
      <c r="F12" s="54">
        <v>169</v>
      </c>
      <c r="G12" s="54">
        <v>0</v>
      </c>
      <c r="H12" s="97">
        <f>G12*F12</f>
        <v>0</v>
      </c>
    </row>
    <row r="13" spans="1:8" ht="63.75" x14ac:dyDescent="0.25">
      <c r="A13" s="98" t="s">
        <v>15</v>
      </c>
      <c r="B13" s="115" t="s">
        <v>43</v>
      </c>
      <c r="C13" s="96" t="s">
        <v>40</v>
      </c>
      <c r="D13" s="52" t="s">
        <v>78</v>
      </c>
      <c r="E13" s="53" t="s">
        <v>44</v>
      </c>
      <c r="F13" s="54">
        <v>11.5</v>
      </c>
      <c r="G13" s="54">
        <v>0</v>
      </c>
      <c r="H13" s="97">
        <f t="shared" ref="H13:H15" si="0">G13*F13</f>
        <v>0</v>
      </c>
    </row>
    <row r="14" spans="1:8" ht="38.25" x14ac:dyDescent="0.25">
      <c r="A14" s="98" t="s">
        <v>16</v>
      </c>
      <c r="B14" s="115" t="s">
        <v>45</v>
      </c>
      <c r="C14" s="96" t="s">
        <v>41</v>
      </c>
      <c r="D14" s="52" t="s">
        <v>77</v>
      </c>
      <c r="E14" s="53" t="s">
        <v>20</v>
      </c>
      <c r="F14" s="54">
        <v>1</v>
      </c>
      <c r="G14" s="54">
        <v>0</v>
      </c>
      <c r="H14" s="97">
        <f t="shared" si="0"/>
        <v>0</v>
      </c>
    </row>
    <row r="15" spans="1:8" ht="51" x14ac:dyDescent="0.25">
      <c r="A15" s="98" t="s">
        <v>62</v>
      </c>
      <c r="B15" s="115" t="s">
        <v>45</v>
      </c>
      <c r="C15" s="96" t="s">
        <v>63</v>
      </c>
      <c r="D15" s="52" t="s">
        <v>64</v>
      </c>
      <c r="E15" s="53" t="s">
        <v>20</v>
      </c>
      <c r="F15" s="54">
        <v>1</v>
      </c>
      <c r="G15" s="54">
        <v>0</v>
      </c>
      <c r="H15" s="97">
        <f t="shared" si="0"/>
        <v>0</v>
      </c>
    </row>
    <row r="16" spans="1:8" ht="15.75" thickBot="1" x14ac:dyDescent="0.3">
      <c r="A16" s="129" t="s">
        <v>31</v>
      </c>
      <c r="B16" s="130"/>
      <c r="C16" s="130"/>
      <c r="D16" s="130"/>
      <c r="E16" s="130"/>
      <c r="F16" s="130"/>
      <c r="G16" s="131"/>
      <c r="H16" s="87">
        <f>SUM(H12:H15)</f>
        <v>0</v>
      </c>
    </row>
    <row r="17" spans="1:8" x14ac:dyDescent="0.25">
      <c r="A17" s="66"/>
      <c r="B17" s="67"/>
      <c r="C17" s="68"/>
      <c r="D17" s="69" t="s">
        <v>47</v>
      </c>
      <c r="E17" s="70"/>
      <c r="F17" s="70"/>
      <c r="G17" s="71"/>
      <c r="H17" s="72"/>
    </row>
    <row r="18" spans="1:8" x14ac:dyDescent="0.25">
      <c r="A18" s="73"/>
      <c r="B18" s="67"/>
      <c r="C18" s="74" t="s">
        <v>12</v>
      </c>
      <c r="D18" s="75" t="s">
        <v>21</v>
      </c>
      <c r="E18" s="70"/>
      <c r="F18" s="76"/>
      <c r="G18" s="77"/>
      <c r="H18" s="78"/>
    </row>
    <row r="19" spans="1:8" ht="76.5" x14ac:dyDescent="0.25">
      <c r="A19" s="99" t="s">
        <v>70</v>
      </c>
      <c r="B19" s="117" t="s">
        <v>38</v>
      </c>
      <c r="C19" s="100" t="s">
        <v>51</v>
      </c>
      <c r="D19" s="102" t="s">
        <v>55</v>
      </c>
      <c r="E19" s="10" t="s">
        <v>19</v>
      </c>
      <c r="F19" s="13">
        <v>55</v>
      </c>
      <c r="G19" s="11">
        <v>0</v>
      </c>
      <c r="H19" s="12">
        <f>ROUND(F19*G19,2)</f>
        <v>0</v>
      </c>
    </row>
    <row r="20" spans="1:8" ht="89.25" x14ac:dyDescent="0.25">
      <c r="A20" s="99" t="s">
        <v>71</v>
      </c>
      <c r="B20" s="117" t="s">
        <v>38</v>
      </c>
      <c r="C20" s="100" t="s">
        <v>57</v>
      </c>
      <c r="D20" s="102" t="s">
        <v>68</v>
      </c>
      <c r="E20" s="10" t="s">
        <v>19</v>
      </c>
      <c r="F20" s="11">
        <v>90</v>
      </c>
      <c r="G20" s="11">
        <v>0</v>
      </c>
      <c r="H20" s="12">
        <f>ROUND(F20*G20,2)</f>
        <v>0</v>
      </c>
    </row>
    <row r="21" spans="1:8" ht="38.25" x14ac:dyDescent="0.25">
      <c r="A21" s="99" t="s">
        <v>72</v>
      </c>
      <c r="B21" s="117" t="s">
        <v>38</v>
      </c>
      <c r="C21" s="100" t="s">
        <v>52</v>
      </c>
      <c r="D21" s="102" t="s">
        <v>58</v>
      </c>
      <c r="E21" s="10" t="s">
        <v>20</v>
      </c>
      <c r="F21" s="11">
        <v>4</v>
      </c>
      <c r="G21" s="11">
        <v>0</v>
      </c>
      <c r="H21" s="12">
        <f>ROUND(F21*G21,2)</f>
        <v>0</v>
      </c>
    </row>
    <row r="22" spans="1:8" x14ac:dyDescent="0.25">
      <c r="A22" s="86"/>
      <c r="B22" s="107"/>
      <c r="C22" s="90" t="s">
        <v>48</v>
      </c>
      <c r="D22" s="103" t="s">
        <v>22</v>
      </c>
      <c r="E22" s="70"/>
      <c r="F22" s="76"/>
      <c r="G22" s="77"/>
      <c r="H22" s="78"/>
    </row>
    <row r="23" spans="1:8" ht="51.75" x14ac:dyDescent="0.25">
      <c r="A23" s="99" t="s">
        <v>73</v>
      </c>
      <c r="B23" s="117" t="s">
        <v>38</v>
      </c>
      <c r="C23" s="101" t="s">
        <v>48</v>
      </c>
      <c r="D23" s="104" t="s">
        <v>67</v>
      </c>
      <c r="E23" s="9" t="s">
        <v>19</v>
      </c>
      <c r="F23" s="48">
        <v>30</v>
      </c>
      <c r="G23" s="11">
        <v>0</v>
      </c>
      <c r="H23" s="12">
        <f>ROUND(F23*G23,2)</f>
        <v>0</v>
      </c>
    </row>
    <row r="24" spans="1:8" ht="51.75" x14ac:dyDescent="0.25">
      <c r="A24" s="99" t="s">
        <v>74</v>
      </c>
      <c r="B24" s="117" t="s">
        <v>38</v>
      </c>
      <c r="C24" s="101" t="s">
        <v>49</v>
      </c>
      <c r="D24" s="104" t="s">
        <v>66</v>
      </c>
      <c r="E24" s="9" t="s">
        <v>19</v>
      </c>
      <c r="F24" s="48">
        <v>28</v>
      </c>
      <c r="G24" s="11">
        <v>0</v>
      </c>
      <c r="H24" s="12">
        <f>ROUND(F24*G24,2)</f>
        <v>0</v>
      </c>
    </row>
    <row r="25" spans="1:8" ht="38.25" x14ac:dyDescent="0.25">
      <c r="A25" s="99" t="s">
        <v>75</v>
      </c>
      <c r="B25" s="117" t="s">
        <v>38</v>
      </c>
      <c r="C25" s="101" t="s">
        <v>59</v>
      </c>
      <c r="D25" s="113" t="s">
        <v>60</v>
      </c>
      <c r="E25" s="9" t="s">
        <v>46</v>
      </c>
      <c r="F25" s="48">
        <v>3</v>
      </c>
      <c r="G25" s="11">
        <v>0</v>
      </c>
      <c r="H25" s="12">
        <f>ROUND(F25*G25,2)</f>
        <v>0</v>
      </c>
    </row>
    <row r="26" spans="1:8" ht="38.25" x14ac:dyDescent="0.25">
      <c r="A26" s="99" t="s">
        <v>76</v>
      </c>
      <c r="B26" s="118" t="s">
        <v>38</v>
      </c>
      <c r="C26" s="101" t="s">
        <v>65</v>
      </c>
      <c r="D26" s="102" t="s">
        <v>32</v>
      </c>
      <c r="E26" s="10" t="s">
        <v>20</v>
      </c>
      <c r="F26" s="13">
        <v>8</v>
      </c>
      <c r="G26" s="11">
        <v>0</v>
      </c>
      <c r="H26" s="12">
        <f>ROUND(F26*G26,2)</f>
        <v>0</v>
      </c>
    </row>
    <row r="27" spans="1:8" ht="15.75" thickBot="1" x14ac:dyDescent="0.3">
      <c r="A27" s="129" t="s">
        <v>50</v>
      </c>
      <c r="B27" s="130"/>
      <c r="C27" s="130"/>
      <c r="D27" s="130"/>
      <c r="E27" s="130"/>
      <c r="F27" s="130"/>
      <c r="G27" s="131"/>
      <c r="H27" s="87">
        <f>SUM(H19:H21,H23:H26)</f>
        <v>0</v>
      </c>
    </row>
    <row r="28" spans="1:8" x14ac:dyDescent="0.25">
      <c r="A28" s="57"/>
      <c r="B28" s="108"/>
      <c r="C28" s="57"/>
      <c r="D28" s="57"/>
      <c r="E28" s="57"/>
      <c r="F28" s="57"/>
      <c r="G28" s="57"/>
      <c r="H28" s="58"/>
    </row>
    <row r="29" spans="1:8" x14ac:dyDescent="0.25">
      <c r="A29" s="57"/>
      <c r="B29" s="108"/>
      <c r="C29" s="57"/>
      <c r="D29" s="57"/>
      <c r="E29" s="57"/>
      <c r="F29" s="57"/>
      <c r="G29" s="57"/>
      <c r="H29" s="58"/>
    </row>
    <row r="30" spans="1:8" x14ac:dyDescent="0.25">
      <c r="A30" s="46"/>
      <c r="B30" s="109"/>
      <c r="C30" s="46"/>
      <c r="D30" s="46"/>
      <c r="E30" s="46"/>
      <c r="F30" s="46"/>
      <c r="G30" s="46"/>
      <c r="H30" s="47"/>
    </row>
    <row r="31" spans="1:8" ht="15.75" thickBot="1" x14ac:dyDescent="0.3">
      <c r="A31" s="21"/>
      <c r="B31" s="22"/>
      <c r="C31" s="22"/>
      <c r="D31" s="23"/>
      <c r="E31" s="24"/>
      <c r="F31" s="24"/>
      <c r="G31" s="25"/>
      <c r="H31" s="26"/>
    </row>
    <row r="32" spans="1:8" ht="15.75" thickBot="1" x14ac:dyDescent="0.3">
      <c r="A32" s="21"/>
      <c r="B32" s="110"/>
      <c r="C32" s="138" t="s">
        <v>23</v>
      </c>
      <c r="D32" s="139"/>
      <c r="E32" s="139"/>
      <c r="F32" s="140"/>
      <c r="G32" s="27"/>
      <c r="H32" s="26"/>
    </row>
    <row r="33" spans="1:8" ht="15" customHeight="1" thickBot="1" x14ac:dyDescent="0.3">
      <c r="A33" s="21"/>
      <c r="B33" s="110"/>
      <c r="C33" s="28" t="s">
        <v>24</v>
      </c>
      <c r="D33" s="29" t="s">
        <v>25</v>
      </c>
      <c r="E33" s="125" t="s">
        <v>7</v>
      </c>
      <c r="F33" s="126"/>
      <c r="G33" s="27"/>
      <c r="H33" s="26"/>
    </row>
    <row r="34" spans="1:8" ht="15.75" thickBot="1" x14ac:dyDescent="0.3">
      <c r="A34" s="21"/>
      <c r="B34" s="110"/>
      <c r="C34" s="30">
        <v>1</v>
      </c>
      <c r="D34" s="31">
        <v>2</v>
      </c>
      <c r="E34" s="125">
        <v>3</v>
      </c>
      <c r="F34" s="126"/>
      <c r="G34" s="27"/>
      <c r="H34" s="26"/>
    </row>
    <row r="35" spans="1:8" ht="39" thickBot="1" x14ac:dyDescent="0.3">
      <c r="A35" s="21"/>
      <c r="B35" s="110"/>
      <c r="C35" s="32"/>
      <c r="D35" s="33" t="s">
        <v>69</v>
      </c>
      <c r="E35" s="127"/>
      <c r="F35" s="128"/>
      <c r="G35" s="34"/>
      <c r="H35" s="26"/>
    </row>
    <row r="36" spans="1:8" ht="15.75" thickBot="1" x14ac:dyDescent="0.3">
      <c r="A36" s="21"/>
      <c r="B36" s="110"/>
      <c r="C36" s="35">
        <v>1</v>
      </c>
      <c r="D36" s="81" t="str">
        <f>D6</f>
        <v>RACHUNEK NR 1 - Pozycje ogólne</v>
      </c>
      <c r="E36" s="127">
        <f>H10</f>
        <v>0</v>
      </c>
      <c r="F36" s="128"/>
      <c r="G36" s="27"/>
      <c r="H36" s="26"/>
    </row>
    <row r="37" spans="1:8" ht="15.75" thickBot="1" x14ac:dyDescent="0.3">
      <c r="A37" s="21"/>
      <c r="B37" s="110"/>
      <c r="C37" s="35">
        <v>2</v>
      </c>
      <c r="D37" s="81" t="str">
        <f>D11</f>
        <v>RACHUNEK NR 2 - Sieć wodociągowa</v>
      </c>
      <c r="E37" s="132">
        <f>H16</f>
        <v>0</v>
      </c>
      <c r="F37" s="133"/>
      <c r="G37" s="27"/>
      <c r="H37" s="26"/>
    </row>
    <row r="38" spans="1:8" ht="26.25" thickBot="1" x14ac:dyDescent="0.3">
      <c r="A38" s="21"/>
      <c r="B38" s="110"/>
      <c r="C38" s="114">
        <v>3</v>
      </c>
      <c r="D38" s="81" t="str">
        <f>D17</f>
        <v>RACHUNEK NR 3- Kanalizacja sanitarna grawitacyjna</v>
      </c>
      <c r="E38" s="132">
        <f>H27</f>
        <v>0</v>
      </c>
      <c r="F38" s="133"/>
      <c r="G38" s="27"/>
      <c r="H38" s="26"/>
    </row>
    <row r="39" spans="1:8" ht="15.75" thickBot="1" x14ac:dyDescent="0.3">
      <c r="A39" s="21"/>
      <c r="B39" s="110"/>
      <c r="C39" s="36"/>
      <c r="D39" s="82" t="s">
        <v>56</v>
      </c>
      <c r="E39" s="141">
        <f>SUM(E36:F38)</f>
        <v>0</v>
      </c>
      <c r="F39" s="142"/>
      <c r="G39" s="27"/>
      <c r="H39" s="26"/>
    </row>
    <row r="40" spans="1:8" ht="15.75" thickBot="1" x14ac:dyDescent="0.3">
      <c r="A40" s="21"/>
      <c r="B40" s="110"/>
      <c r="C40" s="38"/>
      <c r="D40" s="37" t="s">
        <v>26</v>
      </c>
      <c r="E40" s="141">
        <f>ROUND(E39*0.23,2)</f>
        <v>0</v>
      </c>
      <c r="F40" s="142"/>
      <c r="G40" s="27"/>
      <c r="H40" s="26"/>
    </row>
    <row r="41" spans="1:8" ht="15.75" thickBot="1" x14ac:dyDescent="0.3">
      <c r="A41" s="21"/>
      <c r="B41" s="110"/>
      <c r="C41" s="38"/>
      <c r="D41" s="39" t="s">
        <v>27</v>
      </c>
      <c r="E41" s="141">
        <f>SUM(E39:F40)</f>
        <v>0</v>
      </c>
      <c r="F41" s="142"/>
      <c r="G41" s="27"/>
      <c r="H41" s="26"/>
    </row>
    <row r="42" spans="1:8" x14ac:dyDescent="0.25">
      <c r="A42" s="21"/>
      <c r="B42" s="111"/>
      <c r="C42" s="40"/>
      <c r="D42" s="41"/>
      <c r="E42" s="40"/>
      <c r="F42" s="40"/>
      <c r="G42" s="42"/>
      <c r="H42" s="26"/>
    </row>
    <row r="43" spans="1:8" ht="15.75" x14ac:dyDescent="0.25">
      <c r="A43" s="21"/>
      <c r="B43" s="112"/>
      <c r="C43" s="43"/>
      <c r="D43" s="44"/>
      <c r="E43" s="45"/>
      <c r="F43" s="45"/>
      <c r="G43" s="25"/>
      <c r="H43" s="26"/>
    </row>
    <row r="44" spans="1:8" ht="15.75" x14ac:dyDescent="0.25">
      <c r="A44" s="21"/>
      <c r="B44" s="112"/>
      <c r="C44" s="43"/>
      <c r="D44" s="44"/>
      <c r="E44" s="45"/>
      <c r="F44" s="45"/>
      <c r="G44" s="25"/>
      <c r="H44" s="26"/>
    </row>
    <row r="45" spans="1:8" ht="15.75" x14ac:dyDescent="0.25">
      <c r="A45" s="21"/>
      <c r="B45" s="112"/>
      <c r="C45" s="43"/>
      <c r="D45" s="44"/>
      <c r="E45" s="134"/>
      <c r="F45" s="135"/>
      <c r="G45" s="135"/>
      <c r="H45" s="26"/>
    </row>
    <row r="46" spans="1:8" ht="15.75" x14ac:dyDescent="0.25">
      <c r="A46" s="21"/>
      <c r="B46" s="112"/>
      <c r="C46" s="43"/>
      <c r="D46" s="44"/>
      <c r="E46" s="45" t="s">
        <v>28</v>
      </c>
      <c r="F46" s="45"/>
      <c r="G46" s="25"/>
      <c r="H46" s="26"/>
    </row>
    <row r="47" spans="1:8" ht="15.75" x14ac:dyDescent="0.25">
      <c r="A47" s="21"/>
      <c r="B47" s="112"/>
      <c r="C47" s="43"/>
      <c r="D47" s="44"/>
      <c r="E47" s="136" t="s">
        <v>29</v>
      </c>
      <c r="F47" s="137"/>
      <c r="G47" s="137"/>
      <c r="H47" s="26"/>
    </row>
    <row r="48" spans="1:8" ht="15.75" x14ac:dyDescent="0.25">
      <c r="D48" s="7"/>
      <c r="E48" s="8"/>
      <c r="F48" s="8"/>
    </row>
    <row r="49" spans="4:6" ht="16.5" thickBot="1" x14ac:dyDescent="0.3">
      <c r="D49" s="7"/>
      <c r="E49" s="8"/>
      <c r="F49" s="8"/>
    </row>
    <row r="50" spans="4:6" ht="15.75" x14ac:dyDescent="0.25">
      <c r="D50" s="7"/>
      <c r="E50" s="8"/>
      <c r="F50" s="8"/>
    </row>
    <row r="51" spans="4:6" ht="15.75" x14ac:dyDescent="0.25">
      <c r="D51" s="7"/>
      <c r="E51" s="8"/>
      <c r="F51" s="8"/>
    </row>
    <row r="52" spans="4:6" ht="16.5" thickBot="1" x14ac:dyDescent="0.3">
      <c r="D52" s="7"/>
      <c r="E52" s="8"/>
      <c r="F52" s="8"/>
    </row>
    <row r="53" spans="4:6" ht="15.75" x14ac:dyDescent="0.25">
      <c r="D53" s="7"/>
      <c r="E53" s="8"/>
      <c r="F53" s="8"/>
    </row>
    <row r="54" spans="4:6" ht="15.75" x14ac:dyDescent="0.25">
      <c r="D54" s="7"/>
      <c r="E54" s="8"/>
      <c r="F54" s="8"/>
    </row>
    <row r="55" spans="4:6" ht="15.75" x14ac:dyDescent="0.25">
      <c r="D55" s="7"/>
      <c r="E55" s="8"/>
      <c r="F55" s="8"/>
    </row>
  </sheetData>
  <mergeCells count="16">
    <mergeCell ref="E37:F37"/>
    <mergeCell ref="E45:G45"/>
    <mergeCell ref="E47:G47"/>
    <mergeCell ref="C32:F32"/>
    <mergeCell ref="E36:F36"/>
    <mergeCell ref="E39:F39"/>
    <mergeCell ref="E40:F40"/>
    <mergeCell ref="E41:F41"/>
    <mergeCell ref="E38:F38"/>
    <mergeCell ref="A2:H2"/>
    <mergeCell ref="A10:G10"/>
    <mergeCell ref="E33:F33"/>
    <mergeCell ref="E34:F34"/>
    <mergeCell ref="E35:F35"/>
    <mergeCell ref="A27:G27"/>
    <mergeCell ref="A16:G16"/>
  </mergeCells>
  <phoneticPr fontId="24" type="noConversion"/>
  <pageMargins left="0.7" right="0.7" top="0.75" bottom="0.75" header="0.3" footer="0.3"/>
  <pageSetup paperSize="8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Dubiał</dc:creator>
  <cp:lastModifiedBy>Paweł Dubiał</cp:lastModifiedBy>
  <cp:lastPrinted>2022-08-24T09:26:31Z</cp:lastPrinted>
  <dcterms:created xsi:type="dcterms:W3CDTF">2018-06-07T06:10:59Z</dcterms:created>
  <dcterms:modified xsi:type="dcterms:W3CDTF">2025-05-13T10:45:18Z</dcterms:modified>
</cp:coreProperties>
</file>