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6. 46 Grupa Zakupowa/Załaczniki -  VOL:GAZ:46:2025_sprostowanie_04.03.25/"/>
    </mc:Choice>
  </mc:AlternateContent>
  <xr:revisionPtr revIDLastSave="0" documentId="13_ncr:1_{208B2A8C-A331-3A4D-A95C-DB864FD5E100}" xr6:coauthVersionLast="47" xr6:coauthVersionMax="47" xr10:uidLastSave="{00000000-0000-0000-0000-000000000000}"/>
  <bookViews>
    <workbookView xWindow="140" yWindow="940" windowWidth="25600" windowHeight="17080" tabRatio="500" xr2:uid="{00000000-000D-0000-FFFF-FFFF00000000}"/>
  </bookViews>
  <sheets>
    <sheet name="Wykaz Punktów Poboru Gazu" sheetId="1" r:id="rId1"/>
    <sheet name="Zestawienie zbiorcze" sheetId="2" r:id="rId2"/>
  </sheets>
  <definedNames>
    <definedName name="_xlnm._FilterDatabase" localSheetId="0" hidden="1">'Wykaz Punktów Poboru Gazu'!$K$1:$P$63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M14" i="2" l="1"/>
  <c r="AL14" i="2"/>
  <c r="AK14" i="2"/>
  <c r="AJ14" i="2"/>
  <c r="AI14" i="2"/>
  <c r="AH14" i="2"/>
  <c r="AG14" i="2"/>
  <c r="AF14" i="2"/>
  <c r="AE14" i="2"/>
  <c r="AD14" i="2"/>
  <c r="AC14" i="2"/>
  <c r="AB14" i="2"/>
  <c r="AM15" i="2" s="1"/>
  <c r="AA14" i="2"/>
  <c r="Z14" i="2"/>
  <c r="Y14" i="2"/>
  <c r="X14" i="2"/>
  <c r="W14" i="2"/>
  <c r="V14" i="2"/>
  <c r="U14" i="2"/>
  <c r="T14" i="2"/>
  <c r="S14" i="2"/>
  <c r="R14" i="2"/>
  <c r="Q14" i="2"/>
  <c r="P14" i="2"/>
  <c r="AA15" i="2" s="1"/>
  <c r="O14" i="2"/>
  <c r="N14" i="2"/>
  <c r="M14" i="2"/>
  <c r="L14" i="2"/>
  <c r="K14" i="2"/>
  <c r="J14" i="2"/>
  <c r="I14" i="2"/>
  <c r="H14" i="2"/>
  <c r="G14" i="2"/>
  <c r="F14" i="2"/>
  <c r="E14" i="2"/>
  <c r="D14" i="2"/>
  <c r="O15" i="2" s="1"/>
  <c r="C14" i="2"/>
  <c r="AN13" i="2"/>
  <c r="AN12" i="2"/>
  <c r="AN11" i="2"/>
  <c r="AN10" i="2"/>
  <c r="AN9" i="2"/>
  <c r="AN8" i="2"/>
  <c r="AN7" i="2"/>
  <c r="AN6" i="2"/>
  <c r="AN5" i="2"/>
  <c r="AN4" i="2"/>
  <c r="AN14" i="2" s="1"/>
  <c r="BD63" i="1"/>
  <c r="AQ63" i="1"/>
  <c r="AD63" i="1"/>
  <c r="BG63" i="1" s="1"/>
  <c r="BD62" i="1"/>
  <c r="AQ62" i="1"/>
  <c r="AD62" i="1"/>
  <c r="BG62" i="1" s="1"/>
  <c r="BG61" i="1"/>
  <c r="BD61" i="1"/>
  <c r="AQ61" i="1"/>
  <c r="AD61" i="1"/>
  <c r="BD60" i="1"/>
  <c r="AQ60" i="1"/>
  <c r="AD60" i="1"/>
  <c r="BG60" i="1" s="1"/>
  <c r="BD59" i="1"/>
  <c r="AQ59" i="1"/>
  <c r="AD59" i="1"/>
  <c r="BG59" i="1" s="1"/>
  <c r="BD58" i="1"/>
  <c r="AQ58" i="1"/>
  <c r="BG58" i="1" s="1"/>
  <c r="AD58" i="1"/>
  <c r="BG57" i="1"/>
  <c r="BD57" i="1"/>
  <c r="AQ57" i="1"/>
  <c r="AD57" i="1"/>
  <c r="BD56" i="1"/>
  <c r="BD64" i="1" s="1"/>
  <c r="AQ56" i="1"/>
  <c r="AQ64" i="1" s="1"/>
  <c r="AD56" i="1"/>
  <c r="BG56" i="1" s="1"/>
  <c r="AD51" i="1"/>
  <c r="BG50" i="1"/>
  <c r="BD50" i="1"/>
  <c r="AQ50" i="1"/>
  <c r="AD50" i="1"/>
  <c r="BD49" i="1"/>
  <c r="AQ49" i="1"/>
  <c r="AD49" i="1"/>
  <c r="BG49" i="1" s="1"/>
  <c r="BD48" i="1"/>
  <c r="AQ48" i="1"/>
  <c r="AD48" i="1"/>
  <c r="BG48" i="1" s="1"/>
  <c r="BD47" i="1"/>
  <c r="BD51" i="1" s="1"/>
  <c r="AQ47" i="1"/>
  <c r="AQ51" i="1" s="1"/>
  <c r="AD47" i="1"/>
  <c r="BD41" i="1"/>
  <c r="BD42" i="1" s="1"/>
  <c r="AQ41" i="1"/>
  <c r="AQ42" i="1" s="1"/>
  <c r="AD41" i="1"/>
  <c r="AD42" i="1" s="1"/>
  <c r="AD36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BD35" i="1" s="1"/>
  <c r="BG35" i="1" s="1"/>
  <c r="AQ35" i="1"/>
  <c r="AQ36" i="1" s="1"/>
  <c r="AD35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BD34" i="1" s="1"/>
  <c r="AQ34" i="1"/>
  <c r="BG34" i="1" s="1"/>
  <c r="AD34" i="1"/>
  <c r="BC33" i="1"/>
  <c r="BB33" i="1"/>
  <c r="BA33" i="1"/>
  <c r="AZ33" i="1"/>
  <c r="AY33" i="1"/>
  <c r="AX33" i="1"/>
  <c r="AW33" i="1"/>
  <c r="AV33" i="1"/>
  <c r="AU33" i="1"/>
  <c r="AT33" i="1"/>
  <c r="AS33" i="1"/>
  <c r="BD33" i="1" s="1"/>
  <c r="AR33" i="1"/>
  <c r="AQ33" i="1"/>
  <c r="AD33" i="1"/>
  <c r="BG33" i="1" s="1"/>
  <c r="BG36" i="1" s="1"/>
  <c r="BC27" i="1"/>
  <c r="BB27" i="1"/>
  <c r="BA27" i="1"/>
  <c r="BD27" i="1" s="1"/>
  <c r="AZ27" i="1"/>
  <c r="AY27" i="1"/>
  <c r="AX27" i="1"/>
  <c r="AW27" i="1"/>
  <c r="AV27" i="1"/>
  <c r="AU27" i="1"/>
  <c r="AT27" i="1"/>
  <c r="AS27" i="1"/>
  <c r="AR27" i="1"/>
  <c r="AQ27" i="1"/>
  <c r="AD27" i="1"/>
  <c r="BC26" i="1"/>
  <c r="BD26" i="1" s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D26" i="1"/>
  <c r="BG26" i="1" s="1"/>
  <c r="BC25" i="1"/>
  <c r="BB25" i="1"/>
  <c r="BA25" i="1"/>
  <c r="AZ25" i="1"/>
  <c r="AY25" i="1"/>
  <c r="AX25" i="1"/>
  <c r="AW25" i="1"/>
  <c r="AV25" i="1"/>
  <c r="AU25" i="1"/>
  <c r="AT25" i="1"/>
  <c r="AS25" i="1"/>
  <c r="AR25" i="1"/>
  <c r="BD25" i="1" s="1"/>
  <c r="AQ25" i="1"/>
  <c r="AQ28" i="1" s="1"/>
  <c r="AD25" i="1"/>
  <c r="AD28" i="1" s="1"/>
  <c r="AT19" i="1"/>
  <c r="AS19" i="1"/>
  <c r="AR19" i="1"/>
  <c r="BD19" i="1" s="1"/>
  <c r="AQ19" i="1"/>
  <c r="AC19" i="1"/>
  <c r="AB19" i="1"/>
  <c r="AD19" i="1" s="1"/>
  <c r="BG19" i="1" s="1"/>
  <c r="AA19" i="1"/>
  <c r="Z19" i="1"/>
  <c r="Y19" i="1"/>
  <c r="X19" i="1"/>
  <c r="W19" i="1"/>
  <c r="V19" i="1"/>
  <c r="U19" i="1"/>
  <c r="AT18" i="1"/>
  <c r="AS18" i="1"/>
  <c r="AR18" i="1"/>
  <c r="BD18" i="1" s="1"/>
  <c r="AQ18" i="1"/>
  <c r="AD18" i="1"/>
  <c r="BG18" i="1" s="1"/>
  <c r="AC18" i="1"/>
  <c r="AB18" i="1"/>
  <c r="AA18" i="1"/>
  <c r="Z18" i="1"/>
  <c r="Y18" i="1"/>
  <c r="X18" i="1"/>
  <c r="W18" i="1"/>
  <c r="V18" i="1"/>
  <c r="U18" i="1"/>
  <c r="AT17" i="1"/>
  <c r="AS17" i="1"/>
  <c r="AR17" i="1"/>
  <c r="BD17" i="1" s="1"/>
  <c r="AQ17" i="1"/>
  <c r="AQ20" i="1" s="1"/>
  <c r="AC17" i="1"/>
  <c r="AB17" i="1"/>
  <c r="AA17" i="1"/>
  <c r="Z17" i="1"/>
  <c r="Y17" i="1"/>
  <c r="X17" i="1"/>
  <c r="W17" i="1"/>
  <c r="V17" i="1"/>
  <c r="U17" i="1"/>
  <c r="AD17" i="1" s="1"/>
  <c r="AT16" i="1"/>
  <c r="BD16" i="1" s="1"/>
  <c r="AS16" i="1"/>
  <c r="AR16" i="1"/>
  <c r="AQ16" i="1"/>
  <c r="AC16" i="1"/>
  <c r="AB16" i="1"/>
  <c r="AA16" i="1"/>
  <c r="Z16" i="1"/>
  <c r="Y16" i="1"/>
  <c r="X16" i="1"/>
  <c r="W16" i="1"/>
  <c r="V16" i="1"/>
  <c r="U16" i="1"/>
  <c r="AD16" i="1" s="1"/>
  <c r="AT11" i="1"/>
  <c r="AS11" i="1"/>
  <c r="AR11" i="1"/>
  <c r="BD11" i="1" s="1"/>
  <c r="AQ11" i="1"/>
  <c r="AC11" i="1"/>
  <c r="AB11" i="1"/>
  <c r="AA11" i="1"/>
  <c r="Z11" i="1"/>
  <c r="Y11" i="1"/>
  <c r="X11" i="1"/>
  <c r="AD11" i="1" s="1"/>
  <c r="BG11" i="1" s="1"/>
  <c r="W11" i="1"/>
  <c r="V11" i="1"/>
  <c r="U11" i="1"/>
  <c r="AT10" i="1"/>
  <c r="AS10" i="1"/>
  <c r="AR10" i="1"/>
  <c r="BD10" i="1" s="1"/>
  <c r="AQ10" i="1"/>
  <c r="AC10" i="1"/>
  <c r="AB10" i="1"/>
  <c r="AD10" i="1" s="1"/>
  <c r="BG10" i="1" s="1"/>
  <c r="AA10" i="1"/>
  <c r="Z10" i="1"/>
  <c r="Y10" i="1"/>
  <c r="X10" i="1"/>
  <c r="W10" i="1"/>
  <c r="V10" i="1"/>
  <c r="U10" i="1"/>
  <c r="AT9" i="1"/>
  <c r="AS9" i="1"/>
  <c r="AR9" i="1"/>
  <c r="BD9" i="1" s="1"/>
  <c r="AQ9" i="1"/>
  <c r="AQ12" i="1" s="1"/>
  <c r="AD9" i="1"/>
  <c r="BG9" i="1" s="1"/>
  <c r="AC9" i="1"/>
  <c r="AB9" i="1"/>
  <c r="AA9" i="1"/>
  <c r="Z9" i="1"/>
  <c r="Y9" i="1"/>
  <c r="X9" i="1"/>
  <c r="W9" i="1"/>
  <c r="V9" i="1"/>
  <c r="U9" i="1"/>
  <c r="AT8" i="1"/>
  <c r="AS8" i="1"/>
  <c r="AR8" i="1"/>
  <c r="BD8" i="1" s="1"/>
  <c r="AQ8" i="1"/>
  <c r="AC8" i="1"/>
  <c r="AB8" i="1"/>
  <c r="AA8" i="1"/>
  <c r="Z8" i="1"/>
  <c r="Y8" i="1"/>
  <c r="X8" i="1"/>
  <c r="W8" i="1"/>
  <c r="V8" i="1"/>
  <c r="U8" i="1"/>
  <c r="AD8" i="1" s="1"/>
  <c r="AT7" i="1"/>
  <c r="BD7" i="1" s="1"/>
  <c r="AS7" i="1"/>
  <c r="AR7" i="1"/>
  <c r="AQ7" i="1"/>
  <c r="AC7" i="1"/>
  <c r="AB7" i="1"/>
  <c r="AA7" i="1"/>
  <c r="Z7" i="1"/>
  <c r="Y7" i="1"/>
  <c r="X7" i="1"/>
  <c r="W7" i="1"/>
  <c r="V7" i="1"/>
  <c r="U7" i="1"/>
  <c r="AD7" i="1" s="1"/>
  <c r="BG7" i="1" s="1"/>
  <c r="AT6" i="1"/>
  <c r="BD6" i="1" s="1"/>
  <c r="AS6" i="1"/>
  <c r="AR6" i="1"/>
  <c r="AQ6" i="1"/>
  <c r="AC6" i="1"/>
  <c r="AB6" i="1"/>
  <c r="AA6" i="1"/>
  <c r="Z6" i="1"/>
  <c r="Y6" i="1"/>
  <c r="X6" i="1"/>
  <c r="W6" i="1"/>
  <c r="V6" i="1"/>
  <c r="U6" i="1"/>
  <c r="AD6" i="1" s="1"/>
  <c r="AD20" i="1" l="1"/>
  <c r="BG16" i="1"/>
  <c r="G69" i="1"/>
  <c r="BD36" i="1"/>
  <c r="BG64" i="1"/>
  <c r="AD12" i="1"/>
  <c r="G67" i="1" s="1"/>
  <c r="BG6" i="1"/>
  <c r="BD20" i="1"/>
  <c r="BD28" i="1"/>
  <c r="BG25" i="1"/>
  <c r="BG27" i="1"/>
  <c r="BG17" i="1"/>
  <c r="BD12" i="1"/>
  <c r="G71" i="1" s="1"/>
  <c r="BG8" i="1"/>
  <c r="BG41" i="1"/>
  <c r="BG42" i="1" s="1"/>
  <c r="BG47" i="1"/>
  <c r="BG51" i="1" s="1"/>
  <c r="AD64" i="1"/>
  <c r="BG28" i="1" l="1"/>
  <c r="BG12" i="1"/>
  <c r="BG20" i="1"/>
  <c r="G73" i="1" l="1"/>
</calcChain>
</file>

<file path=xl/sharedStrings.xml><?xml version="1.0" encoding="utf-8"?>
<sst xmlns="http://schemas.openxmlformats.org/spreadsheetml/2006/main" count="2009" uniqueCount="209">
  <si>
    <t>1.0</t>
  </si>
  <si>
    <t>Zamawiający</t>
  </si>
  <si>
    <t>Gmina Łobżenica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</si>
  <si>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</si>
  <si>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</si>
  <si>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</si>
  <si>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</si>
  <si>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</si>
  <si>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</si>
  <si>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</si>
  <si>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</si>
  <si>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</si>
  <si>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</si>
  <si>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</si>
  <si>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</si>
  <si>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</si>
  <si>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</si>
  <si>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</si>
  <si>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</si>
  <si>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2025 roku [kWh]</t>
  </si>
  <si>
    <t>Przewidywane zużycie paliwa gazowego w 2026 roku [kWh]</t>
  </si>
  <si>
    <t>Przewidywane zużycie paliwa gazowego w 2027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</si>
  <si>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</si>
  <si>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</si>
  <si>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</si>
  <si>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</si>
  <si>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</si>
  <si>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</si>
  <si>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</si>
  <si>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</si>
  <si>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</si>
  <si>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</si>
  <si>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</si>
  <si>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</si>
  <si>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</si>
  <si>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</si>
  <si>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</si>
  <si>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</si>
  <si>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</si>
  <si>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</si>
  <si>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</si>
  <si>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</si>
  <si>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</si>
  <si>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</si>
  <si>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</si>
  <si>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</si>
  <si>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Sikorskiego 7, 89-310 Łobżenica</t>
  </si>
  <si>
    <t>Centrum Profilaktyki i Aktywności Społecznej</t>
  </si>
  <si>
    <t>764-263-02-61</t>
  </si>
  <si>
    <t>ul. Złotowska 16A, 89-310 Łobżenica</t>
  </si>
  <si>
    <t>8018590365500089477446</t>
  </si>
  <si>
    <t>XM2103467307</t>
  </si>
  <si>
    <t>W-3.6</t>
  </si>
  <si>
    <t>&lt;110</t>
  </si>
  <si>
    <t>ZW</t>
  </si>
  <si>
    <t>PSG Sp. z o.o. O/Poznań</t>
  </si>
  <si>
    <t>TAK</t>
  </si>
  <si>
    <t>100%</t>
  </si>
  <si>
    <t>0%</t>
  </si>
  <si>
    <t>-</t>
  </si>
  <si>
    <t>01.04.2025</t>
  </si>
  <si>
    <t>PGNiG</t>
  </si>
  <si>
    <t>pierwsza</t>
  </si>
  <si>
    <t>kompleksowa</t>
  </si>
  <si>
    <t>nie dotyczy</t>
  </si>
  <si>
    <t>wypowiedzieć</t>
  </si>
  <si>
    <t>nieokreślony</t>
  </si>
  <si>
    <t>Urząd Miejski Gminy Łobżenica</t>
  </si>
  <si>
    <t>8018590365500030963387</t>
  </si>
  <si>
    <t>XA2306183581</t>
  </si>
  <si>
    <t>W-4</t>
  </si>
  <si>
    <t>NIE</t>
  </si>
  <si>
    <t xml:space="preserve">Szkoła Podstawowa im Komisji Edukacji Narodowej </t>
  </si>
  <si>
    <t>ul. Adama Mickiewicza 20a, 89-310 Łobżenica</t>
  </si>
  <si>
    <t xml:space="preserve">SP. im. KEN </t>
  </si>
  <si>
    <t>8018590365500019102431</t>
  </si>
  <si>
    <t>W-5.1</t>
  </si>
  <si>
    <t>ul. Sikorskiego 3, 89-310 Łobżenica</t>
  </si>
  <si>
    <t>8018590365500019103575</t>
  </si>
  <si>
    <t>Przedszkole Publiczne</t>
  </si>
  <si>
    <t>ul. Batorego 5, 89-310 Łobżenica</t>
  </si>
  <si>
    <t>Przedszkole publiczne</t>
  </si>
  <si>
    <t>ul. Stefana Batorego 5, 89-310 Łobżenica</t>
  </si>
  <si>
    <t>8018590365500044250206</t>
  </si>
  <si>
    <t>XM2002963295</t>
  </si>
  <si>
    <t>W-2.1</t>
  </si>
  <si>
    <t>6.0</t>
  </si>
  <si>
    <t>767-142-57-18</t>
  </si>
  <si>
    <t>Zaplecze sportowe</t>
  </si>
  <si>
    <t xml:space="preserve">ul. Ks. L. Raczkowskiego, 89-310 Łobżenica </t>
  </si>
  <si>
    <t>8018590365500044297096</t>
  </si>
  <si>
    <t>XA1827911809</t>
  </si>
  <si>
    <t>SUMA</t>
  </si>
  <si>
    <t>1.1</t>
  </si>
  <si>
    <t>Zakład Gospodarki Komunalnej i Mieszkaniowej w Łobżenicy Sp. z o.o.</t>
  </si>
  <si>
    <t>ul. Wyrzyska 27A, 89-310 Łobżenica</t>
  </si>
  <si>
    <t>764-265-05-59</t>
  </si>
  <si>
    <t>ul. Złotowska 11a, 89-310 Łobżenica</t>
  </si>
  <si>
    <t>8018590365500044249743</t>
  </si>
  <si>
    <t>XM2305062289</t>
  </si>
  <si>
    <t>ul. Wyrzyska 27a , 89-310 Łobżenica</t>
  </si>
  <si>
    <t>8018590365500044249927</t>
  </si>
  <si>
    <t>XM0900144226</t>
  </si>
  <si>
    <t>ul. 600-lecia 1, 89-310 Łobżenica</t>
  </si>
  <si>
    <t>8018590365500044250015</t>
  </si>
  <si>
    <t>XM2103903291</t>
  </si>
  <si>
    <t>ul. Złotowska 23b</t>
  </si>
  <si>
    <t>8018590365500044250732</t>
  </si>
  <si>
    <t>XA2306183571</t>
  </si>
  <si>
    <t>2.0</t>
  </si>
  <si>
    <t>Samodzielny Publiczny Zakład Opieki Zdrowotnej im. Macieja z Miechowa w Łasinie</t>
  </si>
  <si>
    <t>ul. Radzyńska 4, 86-320 Łasin</t>
  </si>
  <si>
    <t>876-198-41-55</t>
  </si>
  <si>
    <t>Przychodnia</t>
  </si>
  <si>
    <t>8018590365500019021367</t>
  </si>
  <si>
    <t>PSG Sp. z o.o. O/Gdańsk</t>
  </si>
  <si>
    <t>92,24%</t>
  </si>
  <si>
    <t>7,76%</t>
  </si>
  <si>
    <t>01.01.2026</t>
  </si>
  <si>
    <t>kolejna</t>
  </si>
  <si>
    <t>31/12/2025</t>
  </si>
  <si>
    <t>Szpital</t>
  </si>
  <si>
    <t>ul. Grudziądzka 2, 86-320 Łasin</t>
  </si>
  <si>
    <t>8018590365500019021350</t>
  </si>
  <si>
    <t>Kuchnia</t>
  </si>
  <si>
    <t>8018590365500025901035</t>
  </si>
  <si>
    <t>XM2002644272</t>
  </si>
  <si>
    <t>3.0</t>
  </si>
  <si>
    <t>Powiat Prudnicki</t>
  </si>
  <si>
    <t>ul. Kościuszki 76, 48-200 Prudnik</t>
  </si>
  <si>
    <t>Zespół Szkół Rolniczych w Prudniku</t>
  </si>
  <si>
    <t>755-191-71-46</t>
  </si>
  <si>
    <t>Zespół Szkół Rolniczych</t>
  </si>
  <si>
    <t>ul. Kościuszki dz. 55/2580/41, 48-200 Prudnik</t>
  </si>
  <si>
    <t>8018590365500031571659</t>
  </si>
  <si>
    <t>PSG Sp. z o.o. O/Zabrze</t>
  </si>
  <si>
    <t>Powiatowe Centrum Pomocy Rodzinie w Prudniku</t>
  </si>
  <si>
    <t>ul. Kościuszki 55A, 48-200 Prudnik</t>
  </si>
  <si>
    <t>budynek administracji publicznej - samorząd powiatowy i obiekt zbiorowego zamieszkania</t>
  </si>
  <si>
    <t>8018590365500089702432</t>
  </si>
  <si>
    <t>XM2002799940</t>
  </si>
  <si>
    <t>Starostwo Powiatowe w Prudniku</t>
  </si>
  <si>
    <t>obiekt zbiorowego zamieszkania</t>
  </si>
  <si>
    <t>ul. 3-go Maja 21, 48-250 Głogówek</t>
  </si>
  <si>
    <t>8018590365500000347995</t>
  </si>
  <si>
    <t>XM1500626653</t>
  </si>
  <si>
    <t>W-1.1</t>
  </si>
  <si>
    <t>4.0</t>
  </si>
  <si>
    <t>Komenda Powiatowej Straży Pożarnej w Białobrzegach</t>
  </si>
  <si>
    <t>ul. M. Kopernika 4, 26-800 Białobrzegi</t>
  </si>
  <si>
    <t>798-132-61-69</t>
  </si>
  <si>
    <t>KP PSP</t>
  </si>
  <si>
    <t>8018590365500061804659</t>
  </si>
  <si>
    <t>19MUGG10 28002134722</t>
  </si>
  <si>
    <t>PSG Sp. z o.o. O/Warszawa</t>
  </si>
  <si>
    <t>01.01.2027</t>
  </si>
  <si>
    <t>Unimot Energia i Gaz</t>
  </si>
  <si>
    <t>31/12/2026</t>
  </si>
  <si>
    <t>5.0</t>
  </si>
  <si>
    <t>Powiat Rawski</t>
  </si>
  <si>
    <t>Plac Wolności 1, 96-200 Rawa Mazowiecka</t>
  </si>
  <si>
    <t>835-160-65-19</t>
  </si>
  <si>
    <t>Starostwo Powiatowe w Rawie Mazowieckiej</t>
  </si>
  <si>
    <t>8018590365500019564970</t>
  </si>
  <si>
    <t>01445537</t>
  </si>
  <si>
    <t>ul. Kościuszki 5, Rawa Mazowiecka</t>
  </si>
  <si>
    <t>8018590365500019564963</t>
  </si>
  <si>
    <t>01445545</t>
  </si>
  <si>
    <t>ul. Tomaszowska 8, Rawa Mazowiecka</t>
  </si>
  <si>
    <t>8018590365500066431959</t>
  </si>
  <si>
    <t>XM1701611356</t>
  </si>
  <si>
    <t>8018590365500062629619</t>
  </si>
  <si>
    <t>XM0400092790</t>
  </si>
  <si>
    <t>Gmina Policzna</t>
  </si>
  <si>
    <t>ul. Bolesława Prusa 11, 26-720 Policzna</t>
  </si>
  <si>
    <t>Urząd Gminy Policzna</t>
  </si>
  <si>
    <t>811-171-57-69</t>
  </si>
  <si>
    <t>8018590365500019234651</t>
  </si>
  <si>
    <t>20%</t>
  </si>
  <si>
    <t>80%</t>
  </si>
  <si>
    <t>OSP Policzna</t>
  </si>
  <si>
    <t>ul. Bolesława Prusa 4, 26-720 Policzna</t>
  </si>
  <si>
    <t>8018590365500019234668</t>
  </si>
  <si>
    <t>GOPS i rehabilitacja</t>
  </si>
  <si>
    <t>ul. Bolesława Prusa 2A, 26-720 Policzna</t>
  </si>
  <si>
    <t>8018590365500054150831</t>
  </si>
  <si>
    <t>Szkoła Policzna</t>
  </si>
  <si>
    <t>ul. Stefana Żeromskiego 44, 26-720 Policzna</t>
  </si>
  <si>
    <t>8018590365500019279362</t>
  </si>
  <si>
    <t>Szkoła Czarnolas</t>
  </si>
  <si>
    <t>Czarnolas 87, 26-720 Policzna</t>
  </si>
  <si>
    <t>8018590365500066680210</t>
  </si>
  <si>
    <t>Biblioteka i ZOZ Czarnolas</t>
  </si>
  <si>
    <t>Czarnolas 40, 26-720 Policzna</t>
  </si>
  <si>
    <t>8018590365500060547663</t>
  </si>
  <si>
    <t>XM1701422453</t>
  </si>
  <si>
    <t>OSP Czarnolas</t>
  </si>
  <si>
    <t>Czarnolas 42, 26-720 Policzna</t>
  </si>
  <si>
    <t>8018590365500055057726</t>
  </si>
  <si>
    <t>8018590365500019257339</t>
  </si>
  <si>
    <t>Prognozowane zapotrzebowanie gazu dla powyższych obiektów w okresie od 01.03.2025 r. do 31.12.2025 r. wynosi:</t>
  </si>
  <si>
    <t>Prognozowane zapotrzebowanie gazu dla powyższych obiektów w okresie od 01.01.2026 r. do 31.12.2026 r. wynosi:</t>
  </si>
  <si>
    <t>Prognozowane zapotrzebowanie gazu dla powyższych obiektów w okresie od 01.01.2027 r. do 31.12.2027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</si>
  <si>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</si>
  <si>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</si>
  <si>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</si>
  <si>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</si>
  <si>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P</t>
  </si>
  <si>
    <t>Załącznik nr 1 do SWZ - Wykaz Punktów Poboru Gazu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</si>
</sst>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  <numFmt numFmtId="167" formatCode="#,##0.00\ [$zł-415];[Red]\-#,##0.00\ [$zł-415]"/>
  </numFmts>
  <fonts count="18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D3D3D3"/>
        <bgColor rgb="FFCCC1DA"/>
      </patternFill>
    </fill>
    <fill>
      <patternFill patternType="solid">
        <fgColor rgb="FFCCC1DA"/>
        <bgColor rgb="FFBFBFB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  <xf numFmtId="0" fontId="1" fillId="2" borderId="0" applyBorder="0" applyProtection="0"/>
    <xf numFmtId="0" fontId="2" fillId="0" borderId="0"/>
    <xf numFmtId="0" fontId="8" fillId="0" borderId="0"/>
    <xf numFmtId="0" fontId="8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" fontId="6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9" fillId="3" borderId="1" xfId="20" applyNumberFormat="1" applyFont="1" applyFill="1" applyBorder="1" applyAlignment="1" applyProtection="1">
      <alignment horizontal="center" vertical="center"/>
      <protection locked="0"/>
    </xf>
    <xf numFmtId="0" fontId="9" fillId="3" borderId="2" xfId="20" applyFont="1" applyFill="1" applyBorder="1" applyAlignment="1" applyProtection="1">
      <alignment horizontal="center" vertical="center"/>
      <protection locked="0"/>
    </xf>
    <xf numFmtId="49" fontId="9" fillId="3" borderId="1" xfId="20" applyNumberFormat="1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4" fontId="0" fillId="6" borderId="4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10" fillId="0" borderId="4" xfId="58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8" xfId="20" applyNumberFormat="1" applyFont="1" applyBorder="1" applyAlignment="1" applyProtection="1">
      <alignment horizontal="center" vertical="center"/>
      <protection locked="0"/>
    </xf>
    <xf numFmtId="49" fontId="10" fillId="0" borderId="8" xfId="20" applyNumberFormat="1" applyFont="1" applyBorder="1" applyAlignment="1" applyProtection="1">
      <alignment horizontal="center" vertical="center" wrapText="1"/>
      <protection locked="0"/>
    </xf>
    <xf numFmtId="4" fontId="0" fillId="7" borderId="4" xfId="16" applyNumberFormat="1" applyFont="1" applyFill="1" applyBorder="1" applyAlignment="1">
      <alignment horizontal="center" vertical="center"/>
    </xf>
    <xf numFmtId="4" fontId="7" fillId="5" borderId="4" xfId="0" applyNumberFormat="1" applyFont="1" applyFill="1" applyBorder="1" applyAlignment="1">
      <alignment horizontal="center" vertical="center"/>
    </xf>
    <xf numFmtId="49" fontId="0" fillId="7" borderId="4" xfId="0" applyNumberForma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4" fontId="6" fillId="8" borderId="10" xfId="0" applyNumberFormat="1" applyFont="1" applyFill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4" fontId="12" fillId="9" borderId="0" xfId="0" applyNumberFormat="1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4" fontId="15" fillId="0" borderId="20" xfId="0" applyNumberFormat="1" applyFont="1" applyBorder="1" applyAlignment="1">
      <alignment horizontal="center" vertical="center"/>
    </xf>
    <xf numFmtId="4" fontId="16" fillId="0" borderId="20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horizontal="right" vertical="center"/>
    </xf>
    <xf numFmtId="4" fontId="15" fillId="10" borderId="19" xfId="0" applyNumberFormat="1" applyFont="1" applyFill="1" applyBorder="1" applyAlignment="1">
      <alignment horizontal="right" vertical="center"/>
    </xf>
    <xf numFmtId="4" fontId="17" fillId="11" borderId="21" xfId="0" applyNumberFormat="1" applyFont="1" applyFill="1" applyBorder="1" applyAlignment="1">
      <alignment horizontal="right" vertical="center"/>
    </xf>
    <xf numFmtId="4" fontId="17" fillId="11" borderId="1" xfId="0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horizontal="right" vertical="center"/>
    </xf>
    <xf numFmtId="0" fontId="6" fillId="4" borderId="4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49" fontId="9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9" fillId="3" borderId="3" xfId="2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20" applyNumberFormat="1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D3D3D3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1048576"/>
  <sheetViews>
    <sheetView tabSelected="1" zoomScale="90" zoomScaleNormal="90" workbookViewId="0">
      <selection activeCell="B1" sqref="B1:C2"/>
    </sheetView>
  </sheetViews>
  <sheetFormatPr baseColWidth="10" defaultColWidth="8.6640625" defaultRowHeight="14"/>
  <cols>
    <col min="1" max="1" width="4.6640625" style="1" bestFit="1" customWidth="1"/>
    <col min="2" max="2" width="72" style="1" bestFit="1" customWidth="1"/>
    <col min="3" max="3" width="38" style="1" bestFit="1" customWidth="1"/>
    <col min="4" max="4" width="72" style="1" bestFit="1" customWidth="1"/>
    <col min="5" max="5" width="14" style="1" bestFit="1" customWidth="1"/>
    <col min="6" max="6" width="93.33203125" style="1" customWidth="1"/>
    <col min="7" max="7" width="76.83203125" style="1" bestFit="1" customWidth="1"/>
    <col min="8" max="8" width="40.1640625" style="1" bestFit="1" customWidth="1"/>
    <col min="9" max="9" width="35.5" style="1" bestFit="1" customWidth="1"/>
    <col min="10" max="10" width="24.6640625" style="1" bestFit="1" customWidth="1"/>
    <col min="11" max="11" width="23.1640625" style="1" bestFit="1" customWidth="1"/>
    <col min="12" max="12" width="13.1640625" style="1" bestFit="1" customWidth="1"/>
    <col min="13" max="13" width="8.1640625" style="1" bestFit="1" customWidth="1"/>
    <col min="14" max="14" width="25.83203125" style="1" bestFit="1" customWidth="1"/>
    <col min="15" max="15" width="156.5" style="1" bestFit="1" customWidth="1"/>
    <col min="16" max="16" width="16.83203125" style="1" bestFit="1" customWidth="1"/>
    <col min="17" max="17" width="17.33203125" style="1" bestFit="1" customWidth="1"/>
    <col min="18" max="18" width="8.1640625" style="1" bestFit="1" customWidth="1"/>
    <col min="19" max="19" width="4.6640625" style="1" bestFit="1" customWidth="1"/>
    <col min="20" max="20" width="8" style="1" bestFit="1" customWidth="1"/>
    <col min="21" max="22" width="10.1640625" style="1" bestFit="1" customWidth="1"/>
    <col min="23" max="23" width="9.5" style="1" bestFit="1" customWidth="1"/>
    <col min="24" max="26" width="9" style="1" bestFit="1" customWidth="1"/>
    <col min="27" max="27" width="11.33203125" style="1" bestFit="1" customWidth="1"/>
    <col min="28" max="28" width="10.1640625" style="1" bestFit="1" customWidth="1"/>
    <col min="29" max="31" width="11.33203125" style="1" bestFit="1" customWidth="1"/>
    <col min="32" max="32" width="10.1640625" style="1" bestFit="1" customWidth="1"/>
    <col min="33" max="33" width="11.33203125" style="1" bestFit="1" customWidth="1"/>
    <col min="34" max="39" width="10.1640625" style="1" bestFit="1" customWidth="1"/>
    <col min="40" max="40" width="11.33203125" style="1" bestFit="1" customWidth="1"/>
    <col min="41" max="41" width="10.1640625" style="1" bestFit="1" customWidth="1"/>
    <col min="42" max="42" width="11.33203125" style="1" bestFit="1" customWidth="1"/>
    <col min="43" max="43" width="13" style="1" bestFit="1" customWidth="1"/>
    <col min="44" max="44" width="11.33203125" style="1" bestFit="1" customWidth="1"/>
    <col min="45" max="45" width="10.1640625" style="1" bestFit="1" customWidth="1"/>
    <col min="46" max="46" width="11.33203125" style="1" customWidth="1"/>
    <col min="47" max="52" width="10.1640625" style="1" bestFit="1" customWidth="1"/>
    <col min="53" max="53" width="11.33203125" style="1" bestFit="1" customWidth="1"/>
    <col min="54" max="55" width="10.1640625" style="1" bestFit="1" customWidth="1"/>
    <col min="56" max="56" width="13" style="1" bestFit="1" customWidth="1"/>
    <col min="57" max="57" width="13.83203125" style="1" bestFit="1" customWidth="1"/>
    <col min="58" max="58" width="11.33203125" style="1" bestFit="1" customWidth="1"/>
    <col min="59" max="59" width="13" style="1" bestFit="1" customWidth="1"/>
    <col min="60" max="60" width="15.33203125" style="1" customWidth="1"/>
    <col min="61" max="61" width="18.1640625" style="1" bestFit="1" customWidth="1"/>
    <col min="62" max="62" width="10.33203125" style="1" customWidth="1"/>
    <col min="63" max="64" width="14.1640625" style="1" bestFit="1" customWidth="1"/>
    <col min="65" max="65" width="26.1640625" style="1" bestFit="1" customWidth="1"/>
    <col min="66" max="16375" width="8.6640625" style="1"/>
    <col min="16376" max="16384" width="10.5" style="1" customWidth="1"/>
  </cols>
  <sheetData>
    <row r="1" spans="1:65" ht="18" customHeight="1">
      <c r="B1" s="65" t="s">
        <v>208</v>
      </c>
      <c r="C1" s="65"/>
    </row>
    <row r="2" spans="1:65" ht="15" thickBot="1">
      <c r="B2" s="66"/>
      <c r="C2" s="66"/>
    </row>
    <row r="3" spans="1:65" ht="24.75" customHeight="1" thickBot="1">
      <c r="A3" s="9" t="s">
        <v>0</v>
      </c>
      <c r="B3" s="10" t="s">
        <v>1</v>
      </c>
      <c r="C3" s="67" t="s">
        <v>2</v>
      </c>
      <c r="D3" s="67"/>
      <c r="E3" s="67"/>
      <c r="F3" s="67"/>
      <c r="G3" s="67"/>
      <c r="H3" s="9"/>
      <c r="I3" s="11"/>
      <c r="J3" s="11"/>
      <c r="K3" s="11"/>
      <c r="L3" s="11"/>
      <c r="M3" s="11"/>
      <c r="N3" s="11"/>
      <c r="O3" s="68" t="s">
        <v>3</v>
      </c>
      <c r="P3" s="69" t="s">
        <v>4</v>
      </c>
      <c r="Q3" s="69"/>
    </row>
    <row r="4" spans="1:65" ht="23.25" customHeight="1">
      <c r="A4" s="70" t="s">
        <v>5</v>
      </c>
      <c r="B4" s="70" t="s">
        <v>6</v>
      </c>
      <c r="C4" s="70" t="s">
        <v>7</v>
      </c>
      <c r="D4" s="70" t="s">
        <v>8</v>
      </c>
      <c r="E4" s="70" t="s">
        <v>9</v>
      </c>
      <c r="F4" s="70" t="s">
        <v>10</v>
      </c>
      <c r="G4" s="70" t="s">
        <v>11</v>
      </c>
      <c r="H4" s="71" t="s">
        <v>12</v>
      </c>
      <c r="I4" s="72" t="s">
        <v>13</v>
      </c>
      <c r="J4" s="72" t="s">
        <v>14</v>
      </c>
      <c r="K4" s="70" t="s">
        <v>15</v>
      </c>
      <c r="L4" s="70" t="s">
        <v>16</v>
      </c>
      <c r="M4" s="70" t="s">
        <v>17</v>
      </c>
      <c r="N4" s="73" t="s">
        <v>18</v>
      </c>
      <c r="O4" s="68"/>
      <c r="P4" s="69"/>
      <c r="Q4" s="69"/>
      <c r="R4" s="63" t="s">
        <v>19</v>
      </c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 t="s">
        <v>20</v>
      </c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 t="s">
        <v>21</v>
      </c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12" t="s">
        <v>22</v>
      </c>
      <c r="BF4" s="12"/>
      <c r="BG4" s="12"/>
      <c r="BH4" s="13"/>
      <c r="BI4" s="13"/>
      <c r="BJ4" s="13"/>
      <c r="BK4" s="13"/>
      <c r="BL4" s="13"/>
      <c r="BM4" s="13"/>
    </row>
    <row r="5" spans="1:65" ht="36" customHeight="1">
      <c r="A5" s="70"/>
      <c r="B5" s="70"/>
      <c r="C5" s="70"/>
      <c r="D5" s="70"/>
      <c r="E5" s="70"/>
      <c r="F5" s="70"/>
      <c r="G5" s="70"/>
      <c r="H5" s="71"/>
      <c r="I5" s="72"/>
      <c r="J5" s="72"/>
      <c r="K5" s="70"/>
      <c r="L5" s="70"/>
      <c r="M5" s="70"/>
      <c r="N5" s="73"/>
      <c r="O5" s="68"/>
      <c r="P5" s="14" t="s">
        <v>23</v>
      </c>
      <c r="Q5" s="14" t="s">
        <v>24</v>
      </c>
      <c r="R5" s="12" t="s">
        <v>25</v>
      </c>
      <c r="S5" s="12" t="s">
        <v>26</v>
      </c>
      <c r="T5" s="12" t="s">
        <v>27</v>
      </c>
      <c r="U5" s="12" t="s">
        <v>28</v>
      </c>
      <c r="V5" s="12" t="s">
        <v>29</v>
      </c>
      <c r="W5" s="12" t="s">
        <v>30</v>
      </c>
      <c r="X5" s="12" t="s">
        <v>31</v>
      </c>
      <c r="Y5" s="12" t="s">
        <v>32</v>
      </c>
      <c r="Z5" s="12" t="s">
        <v>33</v>
      </c>
      <c r="AA5" s="12" t="s">
        <v>34</v>
      </c>
      <c r="AB5" s="12" t="s">
        <v>35</v>
      </c>
      <c r="AC5" s="12" t="s">
        <v>36</v>
      </c>
      <c r="AD5" s="15" t="s">
        <v>37</v>
      </c>
      <c r="AE5" s="12" t="s">
        <v>25</v>
      </c>
      <c r="AF5" s="12" t="s">
        <v>26</v>
      </c>
      <c r="AG5" s="12" t="s">
        <v>27</v>
      </c>
      <c r="AH5" s="12" t="s">
        <v>28</v>
      </c>
      <c r="AI5" s="12" t="s">
        <v>29</v>
      </c>
      <c r="AJ5" s="12" t="s">
        <v>30</v>
      </c>
      <c r="AK5" s="12" t="s">
        <v>31</v>
      </c>
      <c r="AL5" s="12" t="s">
        <v>32</v>
      </c>
      <c r="AM5" s="12" t="s">
        <v>33</v>
      </c>
      <c r="AN5" s="12" t="s">
        <v>34</v>
      </c>
      <c r="AO5" s="12" t="s">
        <v>35</v>
      </c>
      <c r="AP5" s="12" t="s">
        <v>36</v>
      </c>
      <c r="AQ5" s="15" t="s">
        <v>37</v>
      </c>
      <c r="AR5" s="12" t="s">
        <v>25</v>
      </c>
      <c r="AS5" s="12" t="s">
        <v>26</v>
      </c>
      <c r="AT5" s="12" t="s">
        <v>27</v>
      </c>
      <c r="AU5" s="12" t="s">
        <v>28</v>
      </c>
      <c r="AV5" s="12" t="s">
        <v>29</v>
      </c>
      <c r="AW5" s="12" t="s">
        <v>30</v>
      </c>
      <c r="AX5" s="12" t="s">
        <v>31</v>
      </c>
      <c r="AY5" s="12" t="s">
        <v>32</v>
      </c>
      <c r="AZ5" s="12" t="s">
        <v>33</v>
      </c>
      <c r="BA5" s="12" t="s">
        <v>34</v>
      </c>
      <c r="BB5" s="12" t="s">
        <v>35</v>
      </c>
      <c r="BC5" s="12" t="s">
        <v>36</v>
      </c>
      <c r="BD5" s="15" t="s">
        <v>37</v>
      </c>
      <c r="BE5" s="12" t="s">
        <v>38</v>
      </c>
      <c r="BF5" s="12" t="s">
        <v>39</v>
      </c>
      <c r="BG5" s="16" t="s">
        <v>37</v>
      </c>
      <c r="BH5" s="17" t="s">
        <v>40</v>
      </c>
      <c r="BI5" s="17" t="s">
        <v>41</v>
      </c>
      <c r="BJ5" s="17" t="s">
        <v>42</v>
      </c>
      <c r="BK5" s="17" t="s">
        <v>43</v>
      </c>
      <c r="BL5" s="17" t="s">
        <v>44</v>
      </c>
      <c r="BM5" s="17" t="s">
        <v>45</v>
      </c>
    </row>
    <row r="6" spans="1:65" ht="12" customHeight="1">
      <c r="A6" s="18">
        <v>1</v>
      </c>
      <c r="B6" s="19" t="s">
        <v>2</v>
      </c>
      <c r="C6" s="20" t="s">
        <v>46</v>
      </c>
      <c r="D6" s="19" t="s">
        <v>47</v>
      </c>
      <c r="E6" s="20" t="s">
        <v>48</v>
      </c>
      <c r="F6" s="20" t="s">
        <v>46</v>
      </c>
      <c r="G6" s="20" t="s">
        <v>47</v>
      </c>
      <c r="H6" s="20" t="s">
        <v>49</v>
      </c>
      <c r="I6" s="20" t="s">
        <v>50</v>
      </c>
      <c r="J6" s="21" t="s">
        <v>51</v>
      </c>
      <c r="K6" s="22" t="s">
        <v>52</v>
      </c>
      <c r="L6" s="22" t="s">
        <v>53</v>
      </c>
      <c r="M6" s="23" t="s">
        <v>54</v>
      </c>
      <c r="N6" s="24" t="s">
        <v>55</v>
      </c>
      <c r="O6" s="25" t="s">
        <v>56</v>
      </c>
      <c r="P6" s="25" t="s">
        <v>57</v>
      </c>
      <c r="Q6" s="25" t="s">
        <v>58</v>
      </c>
      <c r="R6" s="26" t="s">
        <v>59</v>
      </c>
      <c r="S6" s="26" t="s">
        <v>59</v>
      </c>
      <c r="T6" s="26" t="s">
        <v>59</v>
      </c>
      <c r="U6" s="26">
        <f t="shared" ref="U6:AC11" si="0">AH6</f>
        <v>4181</v>
      </c>
      <c r="V6" s="26">
        <f t="shared" si="0"/>
        <v>2204</v>
      </c>
      <c r="W6" s="26">
        <f t="shared" si="0"/>
        <v>0</v>
      </c>
      <c r="X6" s="26">
        <f t="shared" si="0"/>
        <v>958</v>
      </c>
      <c r="Y6" s="26">
        <f t="shared" si="0"/>
        <v>0</v>
      </c>
      <c r="Z6" s="26">
        <f t="shared" si="0"/>
        <v>1065</v>
      </c>
      <c r="AA6" s="26">
        <f t="shared" si="0"/>
        <v>1364</v>
      </c>
      <c r="AB6" s="26">
        <f t="shared" si="0"/>
        <v>4179</v>
      </c>
      <c r="AC6" s="26">
        <f t="shared" si="0"/>
        <v>5460</v>
      </c>
      <c r="AD6" s="27">
        <f t="shared" ref="AD6:AD11" si="1">SUM(R6:AC6)</f>
        <v>19411</v>
      </c>
      <c r="AE6" s="26">
        <v>5460</v>
      </c>
      <c r="AF6" s="26">
        <v>4742</v>
      </c>
      <c r="AG6" s="26">
        <v>4576</v>
      </c>
      <c r="AH6" s="26">
        <v>4181</v>
      </c>
      <c r="AI6" s="26">
        <v>2204</v>
      </c>
      <c r="AJ6" s="26">
        <v>0</v>
      </c>
      <c r="AK6" s="26">
        <v>958</v>
      </c>
      <c r="AL6" s="26">
        <v>0</v>
      </c>
      <c r="AM6" s="26">
        <v>1065</v>
      </c>
      <c r="AN6" s="26">
        <v>1364</v>
      </c>
      <c r="AO6" s="26">
        <v>4179</v>
      </c>
      <c r="AP6" s="26">
        <v>5460</v>
      </c>
      <c r="AQ6" s="27">
        <f t="shared" ref="AQ6:AQ11" si="2">SUM(AE6:AP6)</f>
        <v>34189</v>
      </c>
      <c r="AR6" s="26">
        <f t="shared" ref="AR6:AT11" si="3">AE6</f>
        <v>5460</v>
      </c>
      <c r="AS6" s="26">
        <f t="shared" si="3"/>
        <v>4742</v>
      </c>
      <c r="AT6" s="26">
        <f t="shared" si="3"/>
        <v>4576</v>
      </c>
      <c r="AU6" s="26" t="s">
        <v>59</v>
      </c>
      <c r="AV6" s="26" t="s">
        <v>59</v>
      </c>
      <c r="AW6" s="26" t="s">
        <v>59</v>
      </c>
      <c r="AX6" s="26" t="s">
        <v>59</v>
      </c>
      <c r="AY6" s="26" t="s">
        <v>59</v>
      </c>
      <c r="AZ6" s="26" t="s">
        <v>59</v>
      </c>
      <c r="BA6" s="26" t="s">
        <v>59</v>
      </c>
      <c r="BB6" s="26" t="s">
        <v>59</v>
      </c>
      <c r="BC6" s="26" t="s">
        <v>59</v>
      </c>
      <c r="BD6" s="27">
        <f t="shared" ref="BD6:BD11" si="4">SUM(AR6:BC6)</f>
        <v>14778</v>
      </c>
      <c r="BE6" s="28" t="s">
        <v>60</v>
      </c>
      <c r="BF6" s="29">
        <v>46477</v>
      </c>
      <c r="BG6" s="27">
        <f t="shared" ref="BG6:BG11" si="5">AD6+AQ6+BD6</f>
        <v>68378</v>
      </c>
      <c r="BH6" s="30" t="s">
        <v>61</v>
      </c>
      <c r="BI6" s="30" t="s">
        <v>62</v>
      </c>
      <c r="BJ6" s="30" t="s">
        <v>63</v>
      </c>
      <c r="BK6" s="30" t="s">
        <v>64</v>
      </c>
      <c r="BL6" s="30" t="s">
        <v>65</v>
      </c>
      <c r="BM6" s="31" t="s">
        <v>66</v>
      </c>
    </row>
    <row r="7" spans="1:65" ht="12" customHeight="1">
      <c r="A7" s="18">
        <v>2</v>
      </c>
      <c r="B7" s="19" t="s">
        <v>2</v>
      </c>
      <c r="C7" s="20" t="s">
        <v>46</v>
      </c>
      <c r="D7" s="19" t="s">
        <v>2</v>
      </c>
      <c r="E7" s="20" t="s">
        <v>48</v>
      </c>
      <c r="F7" s="20" t="s">
        <v>46</v>
      </c>
      <c r="G7" s="20" t="s">
        <v>67</v>
      </c>
      <c r="H7" s="20" t="s">
        <v>46</v>
      </c>
      <c r="I7" s="20" t="s">
        <v>68</v>
      </c>
      <c r="J7" s="21" t="s">
        <v>69</v>
      </c>
      <c r="K7" s="22" t="s">
        <v>70</v>
      </c>
      <c r="L7" s="22" t="s">
        <v>53</v>
      </c>
      <c r="M7" s="23" t="s">
        <v>54</v>
      </c>
      <c r="N7" s="24" t="s">
        <v>55</v>
      </c>
      <c r="O7" s="25" t="s">
        <v>71</v>
      </c>
      <c r="P7" s="25" t="s">
        <v>58</v>
      </c>
      <c r="Q7" s="25" t="s">
        <v>57</v>
      </c>
      <c r="R7" s="26" t="s">
        <v>59</v>
      </c>
      <c r="S7" s="26" t="s">
        <v>59</v>
      </c>
      <c r="T7" s="26" t="s">
        <v>59</v>
      </c>
      <c r="U7" s="26">
        <f t="shared" si="0"/>
        <v>18200</v>
      </c>
      <c r="V7" s="26">
        <f t="shared" si="0"/>
        <v>11356</v>
      </c>
      <c r="W7" s="26">
        <f t="shared" si="0"/>
        <v>0</v>
      </c>
      <c r="X7" s="26">
        <f t="shared" si="0"/>
        <v>1313</v>
      </c>
      <c r="Y7" s="26">
        <f t="shared" si="0"/>
        <v>12</v>
      </c>
      <c r="Z7" s="26">
        <f t="shared" si="0"/>
        <v>0</v>
      </c>
      <c r="AA7" s="26">
        <f t="shared" si="0"/>
        <v>13712</v>
      </c>
      <c r="AB7" s="26">
        <f t="shared" si="0"/>
        <v>20850</v>
      </c>
      <c r="AC7" s="26">
        <f t="shared" si="0"/>
        <v>24829</v>
      </c>
      <c r="AD7" s="27">
        <f t="shared" si="1"/>
        <v>90272</v>
      </c>
      <c r="AE7" s="26">
        <v>24829</v>
      </c>
      <c r="AF7" s="26">
        <v>27774</v>
      </c>
      <c r="AG7" s="26">
        <v>197433</v>
      </c>
      <c r="AH7" s="26">
        <v>18200</v>
      </c>
      <c r="AI7" s="26">
        <v>11356</v>
      </c>
      <c r="AJ7" s="26">
        <v>0</v>
      </c>
      <c r="AK7" s="26">
        <v>1313</v>
      </c>
      <c r="AL7" s="26">
        <v>12</v>
      </c>
      <c r="AM7" s="26">
        <v>0</v>
      </c>
      <c r="AN7" s="26">
        <v>13712</v>
      </c>
      <c r="AO7" s="26">
        <v>20850</v>
      </c>
      <c r="AP7" s="26">
        <v>24829</v>
      </c>
      <c r="AQ7" s="27">
        <f t="shared" si="2"/>
        <v>340308</v>
      </c>
      <c r="AR7" s="26">
        <f t="shared" si="3"/>
        <v>24829</v>
      </c>
      <c r="AS7" s="26">
        <f t="shared" si="3"/>
        <v>27774</v>
      </c>
      <c r="AT7" s="26">
        <f t="shared" si="3"/>
        <v>197433</v>
      </c>
      <c r="AU7" s="26" t="s">
        <v>59</v>
      </c>
      <c r="AV7" s="26" t="s">
        <v>59</v>
      </c>
      <c r="AW7" s="26" t="s">
        <v>59</v>
      </c>
      <c r="AX7" s="26" t="s">
        <v>59</v>
      </c>
      <c r="AY7" s="26" t="s">
        <v>59</v>
      </c>
      <c r="AZ7" s="26" t="s">
        <v>59</v>
      </c>
      <c r="BA7" s="26" t="s">
        <v>59</v>
      </c>
      <c r="BB7" s="26" t="s">
        <v>59</v>
      </c>
      <c r="BC7" s="26" t="s">
        <v>59</v>
      </c>
      <c r="BD7" s="27">
        <f t="shared" si="4"/>
        <v>250036</v>
      </c>
      <c r="BE7" s="28" t="s">
        <v>60</v>
      </c>
      <c r="BF7" s="29">
        <v>46477</v>
      </c>
      <c r="BG7" s="27">
        <f t="shared" si="5"/>
        <v>680616</v>
      </c>
      <c r="BH7" s="30" t="s">
        <v>61</v>
      </c>
      <c r="BI7" s="30" t="s">
        <v>62</v>
      </c>
      <c r="BJ7" s="30" t="s">
        <v>63</v>
      </c>
      <c r="BK7" s="30" t="s">
        <v>64</v>
      </c>
      <c r="BL7" s="30" t="s">
        <v>65</v>
      </c>
      <c r="BM7" s="31" t="s">
        <v>66</v>
      </c>
    </row>
    <row r="8" spans="1:65" ht="12" customHeight="1">
      <c r="A8" s="18">
        <v>3</v>
      </c>
      <c r="B8" s="19" t="s">
        <v>2</v>
      </c>
      <c r="C8" s="20" t="s">
        <v>46</v>
      </c>
      <c r="D8" s="19" t="s">
        <v>72</v>
      </c>
      <c r="E8" s="20" t="s">
        <v>48</v>
      </c>
      <c r="F8" s="20" t="s">
        <v>73</v>
      </c>
      <c r="G8" s="20" t="s">
        <v>74</v>
      </c>
      <c r="H8" s="20" t="s">
        <v>73</v>
      </c>
      <c r="I8" s="32" t="s">
        <v>75</v>
      </c>
      <c r="J8" s="21"/>
      <c r="K8" s="22" t="s">
        <v>76</v>
      </c>
      <c r="L8" s="22">
        <v>439</v>
      </c>
      <c r="M8" s="23" t="s">
        <v>54</v>
      </c>
      <c r="N8" s="24" t="s">
        <v>55</v>
      </c>
      <c r="O8" s="25" t="s">
        <v>56</v>
      </c>
      <c r="P8" s="25" t="s">
        <v>57</v>
      </c>
      <c r="Q8" s="25" t="s">
        <v>58</v>
      </c>
      <c r="R8" s="26" t="s">
        <v>59</v>
      </c>
      <c r="S8" s="26" t="s">
        <v>59</v>
      </c>
      <c r="T8" s="26" t="s">
        <v>59</v>
      </c>
      <c r="U8" s="26">
        <f t="shared" si="0"/>
        <v>51782</v>
      </c>
      <c r="V8" s="26">
        <f t="shared" si="0"/>
        <v>17087</v>
      </c>
      <c r="W8" s="26">
        <f t="shared" si="0"/>
        <v>5262</v>
      </c>
      <c r="X8" s="26">
        <f t="shared" si="0"/>
        <v>4862</v>
      </c>
      <c r="Y8" s="26">
        <f t="shared" si="0"/>
        <v>4162</v>
      </c>
      <c r="Z8" s="26">
        <f t="shared" si="0"/>
        <v>5961</v>
      </c>
      <c r="AA8" s="26">
        <f t="shared" si="0"/>
        <v>48474</v>
      </c>
      <c r="AB8" s="26">
        <f t="shared" si="0"/>
        <v>97735</v>
      </c>
      <c r="AC8" s="26">
        <f t="shared" si="0"/>
        <v>111839</v>
      </c>
      <c r="AD8" s="27">
        <f t="shared" si="1"/>
        <v>347164</v>
      </c>
      <c r="AE8" s="26">
        <v>129356</v>
      </c>
      <c r="AF8" s="26">
        <v>88963</v>
      </c>
      <c r="AG8" s="26">
        <v>80833</v>
      </c>
      <c r="AH8" s="26">
        <v>51782</v>
      </c>
      <c r="AI8" s="26">
        <v>17087</v>
      </c>
      <c r="AJ8" s="26">
        <v>5262</v>
      </c>
      <c r="AK8" s="26">
        <v>4862</v>
      </c>
      <c r="AL8" s="26">
        <v>4162</v>
      </c>
      <c r="AM8" s="26">
        <v>5961</v>
      </c>
      <c r="AN8" s="26">
        <v>48474</v>
      </c>
      <c r="AO8" s="26">
        <v>97735</v>
      </c>
      <c r="AP8" s="26">
        <v>111839</v>
      </c>
      <c r="AQ8" s="27">
        <f t="shared" si="2"/>
        <v>646316</v>
      </c>
      <c r="AR8" s="26">
        <f t="shared" si="3"/>
        <v>129356</v>
      </c>
      <c r="AS8" s="26">
        <f t="shared" si="3"/>
        <v>88963</v>
      </c>
      <c r="AT8" s="26">
        <f t="shared" si="3"/>
        <v>80833</v>
      </c>
      <c r="AU8" s="26" t="s">
        <v>59</v>
      </c>
      <c r="AV8" s="26" t="s">
        <v>59</v>
      </c>
      <c r="AW8" s="26" t="s">
        <v>59</v>
      </c>
      <c r="AX8" s="26" t="s">
        <v>59</v>
      </c>
      <c r="AY8" s="26" t="s">
        <v>59</v>
      </c>
      <c r="AZ8" s="26" t="s">
        <v>59</v>
      </c>
      <c r="BA8" s="26" t="s">
        <v>59</v>
      </c>
      <c r="BB8" s="26" t="s">
        <v>59</v>
      </c>
      <c r="BC8" s="26" t="s">
        <v>59</v>
      </c>
      <c r="BD8" s="27">
        <f t="shared" si="4"/>
        <v>299152</v>
      </c>
      <c r="BE8" s="28" t="s">
        <v>60</v>
      </c>
      <c r="BF8" s="29">
        <v>46477</v>
      </c>
      <c r="BG8" s="27">
        <f t="shared" si="5"/>
        <v>1292632</v>
      </c>
      <c r="BH8" s="30" t="s">
        <v>61</v>
      </c>
      <c r="BI8" s="30" t="s">
        <v>62</v>
      </c>
      <c r="BJ8" s="30" t="s">
        <v>63</v>
      </c>
      <c r="BK8" s="30" t="s">
        <v>64</v>
      </c>
      <c r="BL8" s="30" t="s">
        <v>65</v>
      </c>
      <c r="BM8" s="31" t="s">
        <v>66</v>
      </c>
    </row>
    <row r="9" spans="1:65" ht="12" customHeight="1">
      <c r="A9" s="18">
        <v>4</v>
      </c>
      <c r="B9" s="19" t="s">
        <v>2</v>
      </c>
      <c r="C9" s="20" t="s">
        <v>46</v>
      </c>
      <c r="D9" s="19" t="s">
        <v>72</v>
      </c>
      <c r="E9" s="20" t="s">
        <v>48</v>
      </c>
      <c r="F9" s="20" t="s">
        <v>73</v>
      </c>
      <c r="G9" s="20" t="s">
        <v>74</v>
      </c>
      <c r="H9" s="20" t="s">
        <v>77</v>
      </c>
      <c r="I9" s="32" t="s">
        <v>78</v>
      </c>
      <c r="J9" s="21"/>
      <c r="K9" s="22" t="s">
        <v>76</v>
      </c>
      <c r="L9" s="22">
        <v>296</v>
      </c>
      <c r="M9" s="23" t="s">
        <v>54</v>
      </c>
      <c r="N9" s="24" t="s">
        <v>55</v>
      </c>
      <c r="O9" s="25" t="s">
        <v>56</v>
      </c>
      <c r="P9" s="25" t="s">
        <v>57</v>
      </c>
      <c r="Q9" s="25" t="s">
        <v>58</v>
      </c>
      <c r="R9" s="26" t="s">
        <v>59</v>
      </c>
      <c r="S9" s="26" t="s">
        <v>59</v>
      </c>
      <c r="T9" s="26" t="s">
        <v>59</v>
      </c>
      <c r="U9" s="26">
        <f t="shared" si="0"/>
        <v>16966</v>
      </c>
      <c r="V9" s="26">
        <f t="shared" si="0"/>
        <v>0</v>
      </c>
      <c r="W9" s="26">
        <f t="shared" si="0"/>
        <v>0</v>
      </c>
      <c r="X9" s="26">
        <f t="shared" si="0"/>
        <v>0</v>
      </c>
      <c r="Y9" s="26">
        <f t="shared" si="0"/>
        <v>0</v>
      </c>
      <c r="Z9" s="26">
        <f t="shared" si="0"/>
        <v>0</v>
      </c>
      <c r="AA9" s="26">
        <f t="shared" si="0"/>
        <v>10032</v>
      </c>
      <c r="AB9" s="26">
        <f t="shared" si="0"/>
        <v>16003</v>
      </c>
      <c r="AC9" s="26">
        <f t="shared" si="0"/>
        <v>41002</v>
      </c>
      <c r="AD9" s="27">
        <f t="shared" si="1"/>
        <v>84003</v>
      </c>
      <c r="AE9" s="26">
        <v>453778</v>
      </c>
      <c r="AF9" s="26">
        <v>29677</v>
      </c>
      <c r="AG9" s="26">
        <v>25390</v>
      </c>
      <c r="AH9" s="26">
        <v>16966</v>
      </c>
      <c r="AI9" s="26">
        <v>0</v>
      </c>
      <c r="AJ9" s="26">
        <v>0</v>
      </c>
      <c r="AK9" s="26">
        <v>0</v>
      </c>
      <c r="AL9" s="26">
        <v>0</v>
      </c>
      <c r="AM9" s="26">
        <v>0</v>
      </c>
      <c r="AN9" s="26">
        <v>10032</v>
      </c>
      <c r="AO9" s="26">
        <v>16003</v>
      </c>
      <c r="AP9" s="26">
        <v>41002</v>
      </c>
      <c r="AQ9" s="27">
        <f t="shared" si="2"/>
        <v>592848</v>
      </c>
      <c r="AR9" s="26">
        <f t="shared" si="3"/>
        <v>453778</v>
      </c>
      <c r="AS9" s="26">
        <f t="shared" si="3"/>
        <v>29677</v>
      </c>
      <c r="AT9" s="26">
        <f t="shared" si="3"/>
        <v>25390</v>
      </c>
      <c r="AU9" s="26" t="s">
        <v>59</v>
      </c>
      <c r="AV9" s="26" t="s">
        <v>59</v>
      </c>
      <c r="AW9" s="26" t="s">
        <v>59</v>
      </c>
      <c r="AX9" s="26" t="s">
        <v>59</v>
      </c>
      <c r="AY9" s="26" t="s">
        <v>59</v>
      </c>
      <c r="AZ9" s="26" t="s">
        <v>59</v>
      </c>
      <c r="BA9" s="26" t="s">
        <v>59</v>
      </c>
      <c r="BB9" s="26" t="s">
        <v>59</v>
      </c>
      <c r="BC9" s="26" t="s">
        <v>59</v>
      </c>
      <c r="BD9" s="27">
        <f t="shared" si="4"/>
        <v>508845</v>
      </c>
      <c r="BE9" s="28" t="s">
        <v>60</v>
      </c>
      <c r="BF9" s="29">
        <v>46477</v>
      </c>
      <c r="BG9" s="27">
        <f t="shared" si="5"/>
        <v>1185696</v>
      </c>
      <c r="BH9" s="30" t="s">
        <v>61</v>
      </c>
      <c r="BI9" s="30" t="s">
        <v>62</v>
      </c>
      <c r="BJ9" s="30" t="s">
        <v>63</v>
      </c>
      <c r="BK9" s="30" t="s">
        <v>64</v>
      </c>
      <c r="BL9" s="30" t="s">
        <v>65</v>
      </c>
      <c r="BM9" s="31" t="s">
        <v>66</v>
      </c>
    </row>
    <row r="10" spans="1:65" ht="12" customHeight="1">
      <c r="A10" s="18">
        <v>5</v>
      </c>
      <c r="B10" s="19" t="s">
        <v>2</v>
      </c>
      <c r="C10" s="20" t="s">
        <v>46</v>
      </c>
      <c r="D10" s="19" t="s">
        <v>79</v>
      </c>
      <c r="E10" s="20" t="s">
        <v>48</v>
      </c>
      <c r="F10" s="20" t="s">
        <v>80</v>
      </c>
      <c r="G10" s="20" t="s">
        <v>81</v>
      </c>
      <c r="H10" s="20" t="s">
        <v>82</v>
      </c>
      <c r="I10" s="32" t="s">
        <v>83</v>
      </c>
      <c r="J10" s="21" t="s">
        <v>84</v>
      </c>
      <c r="K10" s="22" t="s">
        <v>85</v>
      </c>
      <c r="L10" s="22" t="s">
        <v>53</v>
      </c>
      <c r="M10" s="23" t="s">
        <v>54</v>
      </c>
      <c r="N10" s="24" t="s">
        <v>55</v>
      </c>
      <c r="O10" s="25" t="s">
        <v>56</v>
      </c>
      <c r="P10" s="25" t="s">
        <v>57</v>
      </c>
      <c r="Q10" s="25" t="s">
        <v>58</v>
      </c>
      <c r="R10" s="26" t="s">
        <v>59</v>
      </c>
      <c r="S10" s="26" t="s">
        <v>59</v>
      </c>
      <c r="T10" s="26" t="s">
        <v>59</v>
      </c>
      <c r="U10" s="26">
        <f t="shared" si="0"/>
        <v>801</v>
      </c>
      <c r="V10" s="26">
        <f t="shared" si="0"/>
        <v>1033</v>
      </c>
      <c r="W10" s="26">
        <f t="shared" si="0"/>
        <v>766</v>
      </c>
      <c r="X10" s="26">
        <f t="shared" si="0"/>
        <v>938</v>
      </c>
      <c r="Y10" s="26">
        <f t="shared" si="0"/>
        <v>818</v>
      </c>
      <c r="Z10" s="26">
        <f t="shared" si="0"/>
        <v>832</v>
      </c>
      <c r="AA10" s="26">
        <f t="shared" si="0"/>
        <v>937</v>
      </c>
      <c r="AB10" s="26">
        <f t="shared" si="0"/>
        <v>10992</v>
      </c>
      <c r="AC10" s="26">
        <f t="shared" si="0"/>
        <v>1397</v>
      </c>
      <c r="AD10" s="27">
        <f t="shared" si="1"/>
        <v>18514</v>
      </c>
      <c r="AE10" s="26">
        <v>905</v>
      </c>
      <c r="AF10" s="26">
        <v>788</v>
      </c>
      <c r="AG10" s="26">
        <v>939</v>
      </c>
      <c r="AH10" s="26">
        <v>801</v>
      </c>
      <c r="AI10" s="26">
        <v>1033</v>
      </c>
      <c r="AJ10" s="26">
        <v>766</v>
      </c>
      <c r="AK10" s="26">
        <v>938</v>
      </c>
      <c r="AL10" s="26">
        <v>818</v>
      </c>
      <c r="AM10" s="26">
        <v>832</v>
      </c>
      <c r="AN10" s="26">
        <v>937</v>
      </c>
      <c r="AO10" s="26">
        <v>10992</v>
      </c>
      <c r="AP10" s="26">
        <v>1397</v>
      </c>
      <c r="AQ10" s="27">
        <f t="shared" si="2"/>
        <v>21146</v>
      </c>
      <c r="AR10" s="26">
        <f t="shared" si="3"/>
        <v>905</v>
      </c>
      <c r="AS10" s="26">
        <f t="shared" si="3"/>
        <v>788</v>
      </c>
      <c r="AT10" s="26">
        <f t="shared" si="3"/>
        <v>939</v>
      </c>
      <c r="AU10" s="26" t="s">
        <v>59</v>
      </c>
      <c r="AV10" s="26" t="s">
        <v>59</v>
      </c>
      <c r="AW10" s="26" t="s">
        <v>59</v>
      </c>
      <c r="AX10" s="26" t="s">
        <v>59</v>
      </c>
      <c r="AY10" s="26" t="s">
        <v>59</v>
      </c>
      <c r="AZ10" s="26" t="s">
        <v>59</v>
      </c>
      <c r="BA10" s="26" t="s">
        <v>59</v>
      </c>
      <c r="BB10" s="26" t="s">
        <v>59</v>
      </c>
      <c r="BC10" s="26" t="s">
        <v>59</v>
      </c>
      <c r="BD10" s="27">
        <f t="shared" si="4"/>
        <v>2632</v>
      </c>
      <c r="BE10" s="28" t="s">
        <v>60</v>
      </c>
      <c r="BF10" s="29">
        <v>46477</v>
      </c>
      <c r="BG10" s="27">
        <f t="shared" si="5"/>
        <v>42292</v>
      </c>
      <c r="BH10" s="30" t="s">
        <v>61</v>
      </c>
      <c r="BI10" s="30" t="s">
        <v>62</v>
      </c>
      <c r="BJ10" s="30" t="s">
        <v>63</v>
      </c>
      <c r="BK10" s="30" t="s">
        <v>64</v>
      </c>
      <c r="BL10" s="30" t="s">
        <v>65</v>
      </c>
      <c r="BM10" s="31" t="s">
        <v>66</v>
      </c>
    </row>
    <row r="11" spans="1:65" ht="12" customHeight="1">
      <c r="A11" s="18">
        <v>6</v>
      </c>
      <c r="B11" s="19" t="s">
        <v>2</v>
      </c>
      <c r="C11" s="20" t="s">
        <v>46</v>
      </c>
      <c r="D11" s="19" t="s">
        <v>2</v>
      </c>
      <c r="E11" s="20" t="s">
        <v>87</v>
      </c>
      <c r="F11" s="20" t="s">
        <v>46</v>
      </c>
      <c r="G11" s="20" t="s">
        <v>88</v>
      </c>
      <c r="H11" s="20" t="s">
        <v>89</v>
      </c>
      <c r="I11" s="20" t="s">
        <v>90</v>
      </c>
      <c r="J11" s="21" t="s">
        <v>91</v>
      </c>
      <c r="K11" s="22" t="s">
        <v>52</v>
      </c>
      <c r="L11" s="22" t="s">
        <v>53</v>
      </c>
      <c r="M11" s="23" t="s">
        <v>54</v>
      </c>
      <c r="N11" s="24" t="s">
        <v>55</v>
      </c>
      <c r="O11" s="25" t="s">
        <v>56</v>
      </c>
      <c r="P11" s="25" t="s">
        <v>57</v>
      </c>
      <c r="Q11" s="25" t="s">
        <v>58</v>
      </c>
      <c r="R11" s="26" t="s">
        <v>59</v>
      </c>
      <c r="S11" s="26" t="s">
        <v>59</v>
      </c>
      <c r="T11" s="26" t="s">
        <v>59</v>
      </c>
      <c r="U11" s="26">
        <f t="shared" si="0"/>
        <v>4116</v>
      </c>
      <c r="V11" s="26">
        <f t="shared" si="0"/>
        <v>1332</v>
      </c>
      <c r="W11" s="26">
        <f t="shared" si="0"/>
        <v>1096</v>
      </c>
      <c r="X11" s="26">
        <f t="shared" si="0"/>
        <v>510</v>
      </c>
      <c r="Y11" s="26">
        <f t="shared" si="0"/>
        <v>1067</v>
      </c>
      <c r="Z11" s="26">
        <f t="shared" si="0"/>
        <v>1200</v>
      </c>
      <c r="AA11" s="26">
        <f t="shared" si="0"/>
        <v>3331</v>
      </c>
      <c r="AB11" s="26">
        <f t="shared" si="0"/>
        <v>3052</v>
      </c>
      <c r="AC11" s="26">
        <f t="shared" si="0"/>
        <v>8826</v>
      </c>
      <c r="AD11" s="27">
        <f t="shared" si="1"/>
        <v>24530</v>
      </c>
      <c r="AE11" s="26">
        <v>3367</v>
      </c>
      <c r="AF11" s="26">
        <v>9089</v>
      </c>
      <c r="AG11" s="26">
        <v>3299</v>
      </c>
      <c r="AH11" s="26">
        <v>4116</v>
      </c>
      <c r="AI11" s="26">
        <v>1332</v>
      </c>
      <c r="AJ11" s="26">
        <v>1096</v>
      </c>
      <c r="AK11" s="26">
        <v>510</v>
      </c>
      <c r="AL11" s="26">
        <v>1067</v>
      </c>
      <c r="AM11" s="26">
        <v>1200</v>
      </c>
      <c r="AN11" s="26">
        <v>3331</v>
      </c>
      <c r="AO11" s="26">
        <v>3052</v>
      </c>
      <c r="AP11" s="26">
        <v>8826</v>
      </c>
      <c r="AQ11" s="27">
        <f t="shared" si="2"/>
        <v>40285</v>
      </c>
      <c r="AR11" s="26">
        <f t="shared" si="3"/>
        <v>3367</v>
      </c>
      <c r="AS11" s="26">
        <f t="shared" si="3"/>
        <v>9089</v>
      </c>
      <c r="AT11" s="26">
        <f t="shared" si="3"/>
        <v>3299</v>
      </c>
      <c r="AU11" s="26" t="s">
        <v>59</v>
      </c>
      <c r="AV11" s="26" t="s">
        <v>59</v>
      </c>
      <c r="AW11" s="26" t="s">
        <v>59</v>
      </c>
      <c r="AX11" s="26" t="s">
        <v>59</v>
      </c>
      <c r="AY11" s="26" t="s">
        <v>59</v>
      </c>
      <c r="AZ11" s="26" t="s">
        <v>59</v>
      </c>
      <c r="BA11" s="26" t="s">
        <v>59</v>
      </c>
      <c r="BB11" s="26" t="s">
        <v>59</v>
      </c>
      <c r="BC11" s="26" t="s">
        <v>59</v>
      </c>
      <c r="BD11" s="27">
        <f t="shared" si="4"/>
        <v>15755</v>
      </c>
      <c r="BE11" s="28" t="s">
        <v>60</v>
      </c>
      <c r="BF11" s="29">
        <v>46477</v>
      </c>
      <c r="BG11" s="27">
        <f t="shared" si="5"/>
        <v>80570</v>
      </c>
      <c r="BH11" s="30" t="s">
        <v>61</v>
      </c>
      <c r="BI11" s="30" t="s">
        <v>62</v>
      </c>
      <c r="BJ11" s="30" t="s">
        <v>63</v>
      </c>
      <c r="BK11" s="30" t="s">
        <v>64</v>
      </c>
      <c r="BL11" s="30" t="s">
        <v>65</v>
      </c>
      <c r="BM11" s="31" t="s">
        <v>66</v>
      </c>
    </row>
    <row r="12" spans="1:65" ht="12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  <c r="S12" s="34"/>
      <c r="T12" s="13"/>
      <c r="U12" s="5"/>
      <c r="V12" s="33"/>
      <c r="W12" s="13"/>
      <c r="X12" s="5"/>
      <c r="Y12" s="33"/>
      <c r="Z12" s="33"/>
      <c r="AA12" s="33"/>
      <c r="AB12" s="33"/>
      <c r="AC12" s="35" t="s">
        <v>92</v>
      </c>
      <c r="AD12" s="36">
        <f>SUM(AD6:AD11)</f>
        <v>583894</v>
      </c>
      <c r="AE12" s="34"/>
      <c r="AF12" s="34"/>
      <c r="AG12" s="13"/>
      <c r="AH12" s="5"/>
      <c r="AI12" s="33"/>
      <c r="AJ12" s="13"/>
      <c r="AK12" s="5"/>
      <c r="AL12" s="33"/>
      <c r="AM12" s="33"/>
      <c r="AN12" s="33"/>
      <c r="AO12" s="33"/>
      <c r="AP12" s="35" t="s">
        <v>92</v>
      </c>
      <c r="AQ12" s="36">
        <f>SUM(AQ6:AQ11)</f>
        <v>1675092</v>
      </c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35" t="s">
        <v>92</v>
      </c>
      <c r="BD12" s="36">
        <f>SUM(BD6:BD11)</f>
        <v>1091198</v>
      </c>
      <c r="BE12" s="33"/>
      <c r="BF12" s="35" t="s">
        <v>92</v>
      </c>
      <c r="BG12" s="36">
        <f>SUM(BG6:BG11)</f>
        <v>3350184</v>
      </c>
      <c r="BH12" s="33"/>
      <c r="BI12" s="33"/>
      <c r="BJ12" s="33"/>
      <c r="BK12" s="33"/>
      <c r="BL12" s="33"/>
      <c r="BM12" s="33"/>
    </row>
    <row r="13" spans="1:65" ht="24.75" customHeight="1">
      <c r="A13" s="9" t="s">
        <v>93</v>
      </c>
      <c r="B13" s="10" t="s">
        <v>1</v>
      </c>
      <c r="C13" s="67" t="s">
        <v>94</v>
      </c>
      <c r="D13" s="67"/>
      <c r="E13" s="67"/>
      <c r="F13" s="67"/>
      <c r="G13" s="67"/>
      <c r="H13" s="9"/>
      <c r="I13" s="11"/>
      <c r="J13" s="11"/>
      <c r="K13" s="11"/>
      <c r="L13" s="11"/>
      <c r="M13" s="11"/>
      <c r="N13" s="11"/>
      <c r="O13" s="68" t="s">
        <v>3</v>
      </c>
      <c r="P13" s="69" t="s">
        <v>4</v>
      </c>
      <c r="Q13" s="69"/>
    </row>
    <row r="14" spans="1:65" ht="23.25" customHeight="1">
      <c r="A14" s="70" t="s">
        <v>5</v>
      </c>
      <c r="B14" s="70" t="s">
        <v>6</v>
      </c>
      <c r="C14" s="70" t="s">
        <v>7</v>
      </c>
      <c r="D14" s="70" t="s">
        <v>8</v>
      </c>
      <c r="E14" s="70" t="s">
        <v>9</v>
      </c>
      <c r="F14" s="70" t="s">
        <v>10</v>
      </c>
      <c r="G14" s="70" t="s">
        <v>11</v>
      </c>
      <c r="H14" s="71" t="s">
        <v>12</v>
      </c>
      <c r="I14" s="72" t="s">
        <v>13</v>
      </c>
      <c r="J14" s="72" t="s">
        <v>14</v>
      </c>
      <c r="K14" s="70" t="s">
        <v>15</v>
      </c>
      <c r="L14" s="70" t="s">
        <v>16</v>
      </c>
      <c r="M14" s="70" t="s">
        <v>17</v>
      </c>
      <c r="N14" s="73" t="s">
        <v>18</v>
      </c>
      <c r="O14" s="68"/>
      <c r="P14" s="69"/>
      <c r="Q14" s="69"/>
      <c r="R14" s="63" t="s">
        <v>19</v>
      </c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 t="s">
        <v>20</v>
      </c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 t="s">
        <v>21</v>
      </c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12" t="s">
        <v>22</v>
      </c>
      <c r="BF14" s="12"/>
      <c r="BG14" s="12"/>
      <c r="BH14" s="13"/>
      <c r="BI14" s="13"/>
      <c r="BJ14" s="13"/>
      <c r="BK14" s="13"/>
      <c r="BL14" s="13"/>
      <c r="BM14" s="13"/>
    </row>
    <row r="15" spans="1:65" ht="50.25" customHeight="1">
      <c r="A15" s="70"/>
      <c r="B15" s="70"/>
      <c r="C15" s="70"/>
      <c r="D15" s="70"/>
      <c r="E15" s="70"/>
      <c r="F15" s="70"/>
      <c r="G15" s="70"/>
      <c r="H15" s="71"/>
      <c r="I15" s="72"/>
      <c r="J15" s="72"/>
      <c r="K15" s="70"/>
      <c r="L15" s="70"/>
      <c r="M15" s="70"/>
      <c r="N15" s="73"/>
      <c r="O15" s="68"/>
      <c r="P15" s="14" t="s">
        <v>23</v>
      </c>
      <c r="Q15" s="14" t="s">
        <v>24</v>
      </c>
      <c r="R15" s="12" t="s">
        <v>25</v>
      </c>
      <c r="S15" s="12" t="s">
        <v>26</v>
      </c>
      <c r="T15" s="12" t="s">
        <v>27</v>
      </c>
      <c r="U15" s="12" t="s">
        <v>28</v>
      </c>
      <c r="V15" s="12" t="s">
        <v>29</v>
      </c>
      <c r="W15" s="12" t="s">
        <v>30</v>
      </c>
      <c r="X15" s="12" t="s">
        <v>31</v>
      </c>
      <c r="Y15" s="12" t="s">
        <v>32</v>
      </c>
      <c r="Z15" s="12" t="s">
        <v>33</v>
      </c>
      <c r="AA15" s="12" t="s">
        <v>34</v>
      </c>
      <c r="AB15" s="12" t="s">
        <v>35</v>
      </c>
      <c r="AC15" s="12" t="s">
        <v>36</v>
      </c>
      <c r="AD15" s="15" t="s">
        <v>37</v>
      </c>
      <c r="AE15" s="12" t="s">
        <v>25</v>
      </c>
      <c r="AF15" s="12" t="s">
        <v>26</v>
      </c>
      <c r="AG15" s="12" t="s">
        <v>27</v>
      </c>
      <c r="AH15" s="12" t="s">
        <v>28</v>
      </c>
      <c r="AI15" s="12" t="s">
        <v>29</v>
      </c>
      <c r="AJ15" s="12" t="s">
        <v>30</v>
      </c>
      <c r="AK15" s="12" t="s">
        <v>31</v>
      </c>
      <c r="AL15" s="12" t="s">
        <v>32</v>
      </c>
      <c r="AM15" s="12" t="s">
        <v>33</v>
      </c>
      <c r="AN15" s="12" t="s">
        <v>34</v>
      </c>
      <c r="AO15" s="12" t="s">
        <v>35</v>
      </c>
      <c r="AP15" s="12" t="s">
        <v>36</v>
      </c>
      <c r="AQ15" s="15" t="s">
        <v>37</v>
      </c>
      <c r="AR15" s="12" t="s">
        <v>25</v>
      </c>
      <c r="AS15" s="12" t="s">
        <v>26</v>
      </c>
      <c r="AT15" s="12" t="s">
        <v>27</v>
      </c>
      <c r="AU15" s="12" t="s">
        <v>28</v>
      </c>
      <c r="AV15" s="12" t="s">
        <v>29</v>
      </c>
      <c r="AW15" s="12" t="s">
        <v>30</v>
      </c>
      <c r="AX15" s="12" t="s">
        <v>31</v>
      </c>
      <c r="AY15" s="12" t="s">
        <v>32</v>
      </c>
      <c r="AZ15" s="12" t="s">
        <v>33</v>
      </c>
      <c r="BA15" s="12" t="s">
        <v>34</v>
      </c>
      <c r="BB15" s="12" t="s">
        <v>35</v>
      </c>
      <c r="BC15" s="12" t="s">
        <v>36</v>
      </c>
      <c r="BD15" s="15" t="s">
        <v>37</v>
      </c>
      <c r="BE15" s="12" t="s">
        <v>38</v>
      </c>
      <c r="BF15" s="12" t="s">
        <v>39</v>
      </c>
      <c r="BG15" s="16" t="s">
        <v>37</v>
      </c>
      <c r="BH15" s="17" t="s">
        <v>40</v>
      </c>
      <c r="BI15" s="17" t="s">
        <v>41</v>
      </c>
      <c r="BJ15" s="17" t="s">
        <v>42</v>
      </c>
      <c r="BK15" s="17" t="s">
        <v>43</v>
      </c>
      <c r="BL15" s="17" t="s">
        <v>44</v>
      </c>
      <c r="BM15" s="17" t="s">
        <v>45</v>
      </c>
    </row>
    <row r="16" spans="1:65" ht="12" customHeight="1">
      <c r="A16" s="18">
        <v>1</v>
      </c>
      <c r="B16" s="20" t="s">
        <v>94</v>
      </c>
      <c r="C16" s="20" t="s">
        <v>95</v>
      </c>
      <c r="D16" s="20" t="s">
        <v>94</v>
      </c>
      <c r="E16" s="20" t="s">
        <v>96</v>
      </c>
      <c r="F16" s="20" t="s">
        <v>95</v>
      </c>
      <c r="G16" s="20"/>
      <c r="H16" s="20" t="s">
        <v>97</v>
      </c>
      <c r="I16" s="20" t="s">
        <v>98</v>
      </c>
      <c r="J16" s="21" t="s">
        <v>99</v>
      </c>
      <c r="K16" s="22" t="s">
        <v>70</v>
      </c>
      <c r="L16" s="22" t="s">
        <v>53</v>
      </c>
      <c r="M16" s="23" t="s">
        <v>54</v>
      </c>
      <c r="N16" s="24" t="s">
        <v>55</v>
      </c>
      <c r="O16" s="25" t="s">
        <v>56</v>
      </c>
      <c r="P16" s="25" t="s">
        <v>57</v>
      </c>
      <c r="Q16" s="25" t="s">
        <v>58</v>
      </c>
      <c r="R16" s="26" t="s">
        <v>59</v>
      </c>
      <c r="S16" s="26" t="s">
        <v>59</v>
      </c>
      <c r="T16" s="26" t="s">
        <v>59</v>
      </c>
      <c r="U16" s="26">
        <f t="shared" ref="U16:AC19" si="6">AH16</f>
        <v>11458</v>
      </c>
      <c r="V16" s="26">
        <f t="shared" si="6"/>
        <v>161</v>
      </c>
      <c r="W16" s="26">
        <f t="shared" si="6"/>
        <v>11</v>
      </c>
      <c r="X16" s="26">
        <f t="shared" si="6"/>
        <v>0</v>
      </c>
      <c r="Y16" s="26">
        <f t="shared" si="6"/>
        <v>11</v>
      </c>
      <c r="Z16" s="26">
        <f t="shared" si="6"/>
        <v>11</v>
      </c>
      <c r="AA16" s="26">
        <f t="shared" si="6"/>
        <v>12916</v>
      </c>
      <c r="AB16" s="26">
        <f t="shared" si="6"/>
        <v>20986</v>
      </c>
      <c r="AC16" s="26">
        <f t="shared" si="6"/>
        <v>25183</v>
      </c>
      <c r="AD16" s="27">
        <f>SUM(R16:AC16)</f>
        <v>70737</v>
      </c>
      <c r="AE16" s="26">
        <v>28048</v>
      </c>
      <c r="AF16" s="26">
        <v>20009</v>
      </c>
      <c r="AG16" s="26">
        <v>17330</v>
      </c>
      <c r="AH16" s="26">
        <v>11458</v>
      </c>
      <c r="AI16" s="26">
        <v>161</v>
      </c>
      <c r="AJ16" s="26">
        <v>11</v>
      </c>
      <c r="AK16" s="26">
        <v>0</v>
      </c>
      <c r="AL16" s="26">
        <v>11</v>
      </c>
      <c r="AM16" s="26">
        <v>11</v>
      </c>
      <c r="AN16" s="26">
        <v>12916</v>
      </c>
      <c r="AO16" s="26">
        <v>20986</v>
      </c>
      <c r="AP16" s="26">
        <v>25183</v>
      </c>
      <c r="AQ16" s="27">
        <f>SUM(AE16:AP16)</f>
        <v>136124</v>
      </c>
      <c r="AR16" s="26">
        <f t="shared" ref="AR16:AT19" si="7">AE16</f>
        <v>28048</v>
      </c>
      <c r="AS16" s="26">
        <f t="shared" si="7"/>
        <v>20009</v>
      </c>
      <c r="AT16" s="26">
        <f t="shared" si="7"/>
        <v>17330</v>
      </c>
      <c r="AU16" s="26" t="s">
        <v>59</v>
      </c>
      <c r="AV16" s="26" t="s">
        <v>59</v>
      </c>
      <c r="AW16" s="26" t="s">
        <v>59</v>
      </c>
      <c r="AX16" s="26" t="s">
        <v>59</v>
      </c>
      <c r="AY16" s="26" t="s">
        <v>59</v>
      </c>
      <c r="AZ16" s="26" t="s">
        <v>59</v>
      </c>
      <c r="BA16" s="26" t="s">
        <v>59</v>
      </c>
      <c r="BB16" s="26" t="s">
        <v>59</v>
      </c>
      <c r="BC16" s="26" t="s">
        <v>59</v>
      </c>
      <c r="BD16" s="27">
        <f>SUM(AR16:BC16)</f>
        <v>65387</v>
      </c>
      <c r="BE16" s="28" t="s">
        <v>60</v>
      </c>
      <c r="BF16" s="29">
        <v>46477</v>
      </c>
      <c r="BG16" s="27">
        <f>AD16+AQ16+BD16</f>
        <v>272248</v>
      </c>
      <c r="BH16" s="30" t="s">
        <v>61</v>
      </c>
      <c r="BI16" s="30" t="s">
        <v>62</v>
      </c>
      <c r="BJ16" s="30" t="s">
        <v>63</v>
      </c>
      <c r="BK16" s="30" t="s">
        <v>64</v>
      </c>
      <c r="BL16" s="30" t="s">
        <v>65</v>
      </c>
      <c r="BM16" s="31" t="s">
        <v>66</v>
      </c>
    </row>
    <row r="17" spans="1:65" ht="12" customHeight="1">
      <c r="A17" s="18">
        <v>2</v>
      </c>
      <c r="B17" s="20" t="s">
        <v>94</v>
      </c>
      <c r="C17" s="20" t="s">
        <v>95</v>
      </c>
      <c r="D17" s="20" t="s">
        <v>94</v>
      </c>
      <c r="E17" s="20" t="s">
        <v>96</v>
      </c>
      <c r="F17" s="20" t="s">
        <v>95</v>
      </c>
      <c r="G17" s="20"/>
      <c r="H17" s="20" t="s">
        <v>100</v>
      </c>
      <c r="I17" s="20" t="s">
        <v>101</v>
      </c>
      <c r="J17" s="21" t="s">
        <v>102</v>
      </c>
      <c r="K17" s="22" t="s">
        <v>52</v>
      </c>
      <c r="L17" s="22" t="s">
        <v>53</v>
      </c>
      <c r="M17" s="23" t="s">
        <v>54</v>
      </c>
      <c r="N17" s="24" t="s">
        <v>55</v>
      </c>
      <c r="O17" s="25" t="s">
        <v>71</v>
      </c>
      <c r="P17" s="25" t="s">
        <v>58</v>
      </c>
      <c r="Q17" s="25" t="s">
        <v>57</v>
      </c>
      <c r="R17" s="26" t="s">
        <v>59</v>
      </c>
      <c r="S17" s="26" t="s">
        <v>59</v>
      </c>
      <c r="T17" s="26" t="s">
        <v>59</v>
      </c>
      <c r="U17" s="26">
        <f t="shared" si="6"/>
        <v>3204</v>
      </c>
      <c r="V17" s="26">
        <f t="shared" si="6"/>
        <v>1618</v>
      </c>
      <c r="W17" s="26">
        <f t="shared" si="6"/>
        <v>217</v>
      </c>
      <c r="X17" s="26">
        <f t="shared" si="6"/>
        <v>207</v>
      </c>
      <c r="Y17" s="26">
        <f t="shared" si="6"/>
        <v>229</v>
      </c>
      <c r="Z17" s="26">
        <f t="shared" si="6"/>
        <v>1312</v>
      </c>
      <c r="AA17" s="26">
        <f t="shared" si="6"/>
        <v>3479</v>
      </c>
      <c r="AB17" s="26">
        <f t="shared" si="6"/>
        <v>4453</v>
      </c>
      <c r="AC17" s="26">
        <f t="shared" si="6"/>
        <v>5343</v>
      </c>
      <c r="AD17" s="27">
        <f>SUM(R17:AC17)</f>
        <v>20062</v>
      </c>
      <c r="AE17" s="26">
        <v>13148</v>
      </c>
      <c r="AF17" s="26">
        <v>7250</v>
      </c>
      <c r="AG17" s="26">
        <v>4375</v>
      </c>
      <c r="AH17" s="26">
        <v>3204</v>
      </c>
      <c r="AI17" s="26">
        <v>1618</v>
      </c>
      <c r="AJ17" s="26">
        <v>217</v>
      </c>
      <c r="AK17" s="26">
        <v>207</v>
      </c>
      <c r="AL17" s="26">
        <v>229</v>
      </c>
      <c r="AM17" s="26">
        <v>1312</v>
      </c>
      <c r="AN17" s="26">
        <v>3479</v>
      </c>
      <c r="AO17" s="26">
        <v>4453</v>
      </c>
      <c r="AP17" s="26">
        <v>5343</v>
      </c>
      <c r="AQ17" s="27">
        <f>SUM(AE17:AP17)</f>
        <v>44835</v>
      </c>
      <c r="AR17" s="26">
        <f t="shared" si="7"/>
        <v>13148</v>
      </c>
      <c r="AS17" s="26">
        <f t="shared" si="7"/>
        <v>7250</v>
      </c>
      <c r="AT17" s="26">
        <f t="shared" si="7"/>
        <v>4375</v>
      </c>
      <c r="AU17" s="26" t="s">
        <v>59</v>
      </c>
      <c r="AV17" s="26" t="s">
        <v>59</v>
      </c>
      <c r="AW17" s="26" t="s">
        <v>59</v>
      </c>
      <c r="AX17" s="26" t="s">
        <v>59</v>
      </c>
      <c r="AY17" s="26" t="s">
        <v>59</v>
      </c>
      <c r="AZ17" s="26" t="s">
        <v>59</v>
      </c>
      <c r="BA17" s="26" t="s">
        <v>59</v>
      </c>
      <c r="BB17" s="26" t="s">
        <v>59</v>
      </c>
      <c r="BC17" s="26" t="s">
        <v>59</v>
      </c>
      <c r="BD17" s="27">
        <f>SUM(AR17:BC17)</f>
        <v>24773</v>
      </c>
      <c r="BE17" s="28" t="s">
        <v>60</v>
      </c>
      <c r="BF17" s="29">
        <v>46477</v>
      </c>
      <c r="BG17" s="27">
        <f>AD17+AQ17+BD17</f>
        <v>89670</v>
      </c>
      <c r="BH17" s="30" t="s">
        <v>61</v>
      </c>
      <c r="BI17" s="30" t="s">
        <v>62</v>
      </c>
      <c r="BJ17" s="30" t="s">
        <v>63</v>
      </c>
      <c r="BK17" s="30" t="s">
        <v>64</v>
      </c>
      <c r="BL17" s="30" t="s">
        <v>65</v>
      </c>
      <c r="BM17" s="31" t="s">
        <v>66</v>
      </c>
    </row>
    <row r="18" spans="1:65" ht="12" customHeight="1">
      <c r="A18" s="18">
        <v>3</v>
      </c>
      <c r="B18" s="20" t="s">
        <v>94</v>
      </c>
      <c r="C18" s="20" t="s">
        <v>95</v>
      </c>
      <c r="D18" s="20" t="s">
        <v>94</v>
      </c>
      <c r="E18" s="20" t="s">
        <v>96</v>
      </c>
      <c r="F18" s="20" t="s">
        <v>95</v>
      </c>
      <c r="G18" s="20"/>
      <c r="H18" s="20" t="s">
        <v>103</v>
      </c>
      <c r="I18" s="20" t="s">
        <v>104</v>
      </c>
      <c r="J18" s="21" t="s">
        <v>105</v>
      </c>
      <c r="K18" s="22" t="s">
        <v>52</v>
      </c>
      <c r="L18" s="22" t="s">
        <v>53</v>
      </c>
      <c r="M18" s="23" t="s">
        <v>54</v>
      </c>
      <c r="N18" s="24" t="s">
        <v>55</v>
      </c>
      <c r="O18" s="25" t="s">
        <v>71</v>
      </c>
      <c r="P18" s="25" t="s">
        <v>58</v>
      </c>
      <c r="Q18" s="25" t="s">
        <v>57</v>
      </c>
      <c r="R18" s="26" t="s">
        <v>59</v>
      </c>
      <c r="S18" s="26" t="s">
        <v>59</v>
      </c>
      <c r="T18" s="26" t="s">
        <v>59</v>
      </c>
      <c r="U18" s="26">
        <f t="shared" si="6"/>
        <v>5404</v>
      </c>
      <c r="V18" s="26">
        <f t="shared" si="6"/>
        <v>597</v>
      </c>
      <c r="W18" s="26">
        <f t="shared" si="6"/>
        <v>0</v>
      </c>
      <c r="X18" s="26">
        <f t="shared" si="6"/>
        <v>0</v>
      </c>
      <c r="Y18" s="26">
        <f t="shared" si="6"/>
        <v>0</v>
      </c>
      <c r="Z18" s="26">
        <f t="shared" si="6"/>
        <v>1738</v>
      </c>
      <c r="AA18" s="26">
        <f t="shared" si="6"/>
        <v>3957</v>
      </c>
      <c r="AB18" s="26">
        <f t="shared" si="6"/>
        <v>5876</v>
      </c>
      <c r="AC18" s="26">
        <f t="shared" si="6"/>
        <v>7051</v>
      </c>
      <c r="AD18" s="27">
        <f>SUM(R18:AC18)</f>
        <v>24623</v>
      </c>
      <c r="AE18" s="26">
        <v>12232</v>
      </c>
      <c r="AF18" s="26">
        <v>15534</v>
      </c>
      <c r="AG18" s="26">
        <v>4994</v>
      </c>
      <c r="AH18" s="26">
        <v>5404</v>
      </c>
      <c r="AI18" s="26">
        <v>597</v>
      </c>
      <c r="AJ18" s="26">
        <v>0</v>
      </c>
      <c r="AK18" s="26">
        <v>0</v>
      </c>
      <c r="AL18" s="26">
        <v>0</v>
      </c>
      <c r="AM18" s="26">
        <v>1738</v>
      </c>
      <c r="AN18" s="26">
        <v>3957</v>
      </c>
      <c r="AO18" s="26">
        <v>5876</v>
      </c>
      <c r="AP18" s="26">
        <v>7051</v>
      </c>
      <c r="AQ18" s="27">
        <f>SUM(AE18:AP18)</f>
        <v>57383</v>
      </c>
      <c r="AR18" s="26">
        <f t="shared" si="7"/>
        <v>12232</v>
      </c>
      <c r="AS18" s="26">
        <f t="shared" si="7"/>
        <v>15534</v>
      </c>
      <c r="AT18" s="26">
        <f t="shared" si="7"/>
        <v>4994</v>
      </c>
      <c r="AU18" s="26" t="s">
        <v>59</v>
      </c>
      <c r="AV18" s="26" t="s">
        <v>59</v>
      </c>
      <c r="AW18" s="26" t="s">
        <v>59</v>
      </c>
      <c r="AX18" s="26" t="s">
        <v>59</v>
      </c>
      <c r="AY18" s="26" t="s">
        <v>59</v>
      </c>
      <c r="AZ18" s="26" t="s">
        <v>59</v>
      </c>
      <c r="BA18" s="26" t="s">
        <v>59</v>
      </c>
      <c r="BB18" s="26" t="s">
        <v>59</v>
      </c>
      <c r="BC18" s="26" t="s">
        <v>59</v>
      </c>
      <c r="BD18" s="27">
        <f>SUM(AR18:BC18)</f>
        <v>32760</v>
      </c>
      <c r="BE18" s="28" t="s">
        <v>60</v>
      </c>
      <c r="BF18" s="29">
        <v>46477</v>
      </c>
      <c r="BG18" s="27">
        <f>AD18+AQ18+BD18</f>
        <v>114766</v>
      </c>
      <c r="BH18" s="30" t="s">
        <v>61</v>
      </c>
      <c r="BI18" s="30" t="s">
        <v>62</v>
      </c>
      <c r="BJ18" s="30" t="s">
        <v>63</v>
      </c>
      <c r="BK18" s="30" t="s">
        <v>64</v>
      </c>
      <c r="BL18" s="30" t="s">
        <v>65</v>
      </c>
      <c r="BM18" s="31" t="s">
        <v>66</v>
      </c>
    </row>
    <row r="19" spans="1:65" ht="12" customHeight="1">
      <c r="A19" s="18">
        <v>4</v>
      </c>
      <c r="B19" s="20" t="s">
        <v>94</v>
      </c>
      <c r="C19" s="20" t="s">
        <v>95</v>
      </c>
      <c r="D19" s="20" t="s">
        <v>94</v>
      </c>
      <c r="E19" s="20" t="s">
        <v>96</v>
      </c>
      <c r="F19" s="20" t="s">
        <v>95</v>
      </c>
      <c r="G19" s="20"/>
      <c r="H19" s="20" t="s">
        <v>106</v>
      </c>
      <c r="I19" s="32" t="s">
        <v>107</v>
      </c>
      <c r="J19" s="21" t="s">
        <v>108</v>
      </c>
      <c r="K19" s="22" t="s">
        <v>70</v>
      </c>
      <c r="L19" s="22" t="s">
        <v>53</v>
      </c>
      <c r="M19" s="23" t="s">
        <v>54</v>
      </c>
      <c r="N19" s="24" t="s">
        <v>55</v>
      </c>
      <c r="O19" s="25" t="s">
        <v>71</v>
      </c>
      <c r="P19" s="25" t="s">
        <v>58</v>
      </c>
      <c r="Q19" s="25" t="s">
        <v>57</v>
      </c>
      <c r="R19" s="26" t="s">
        <v>59</v>
      </c>
      <c r="S19" s="26" t="s">
        <v>59</v>
      </c>
      <c r="T19" s="26" t="s">
        <v>59</v>
      </c>
      <c r="U19" s="26">
        <f t="shared" si="6"/>
        <v>6989</v>
      </c>
      <c r="V19" s="26">
        <f t="shared" si="6"/>
        <v>0</v>
      </c>
      <c r="W19" s="26">
        <f t="shared" si="6"/>
        <v>0</v>
      </c>
      <c r="X19" s="26">
        <f t="shared" si="6"/>
        <v>0</v>
      </c>
      <c r="Y19" s="26">
        <f t="shared" si="6"/>
        <v>0</v>
      </c>
      <c r="Z19" s="26">
        <f t="shared" si="6"/>
        <v>0</v>
      </c>
      <c r="AA19" s="26">
        <f t="shared" si="6"/>
        <v>9767</v>
      </c>
      <c r="AB19" s="26">
        <f t="shared" si="6"/>
        <v>16534</v>
      </c>
      <c r="AC19" s="26">
        <f t="shared" si="6"/>
        <v>19840.8</v>
      </c>
      <c r="AD19" s="27">
        <f>SUM(R19:AC19)</f>
        <v>53130.8</v>
      </c>
      <c r="AE19" s="26">
        <v>24097</v>
      </c>
      <c r="AF19" s="26">
        <v>16321</v>
      </c>
      <c r="AG19" s="26">
        <v>13825</v>
      </c>
      <c r="AH19" s="26">
        <v>6989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9767</v>
      </c>
      <c r="AO19" s="26">
        <v>16534</v>
      </c>
      <c r="AP19" s="26">
        <v>19840.8</v>
      </c>
      <c r="AQ19" s="27">
        <f>SUM(AE19:AP19)</f>
        <v>107373.8</v>
      </c>
      <c r="AR19" s="26">
        <f t="shared" si="7"/>
        <v>24097</v>
      </c>
      <c r="AS19" s="26">
        <f t="shared" si="7"/>
        <v>16321</v>
      </c>
      <c r="AT19" s="26">
        <f t="shared" si="7"/>
        <v>13825</v>
      </c>
      <c r="AU19" s="26" t="s">
        <v>59</v>
      </c>
      <c r="AV19" s="26" t="s">
        <v>59</v>
      </c>
      <c r="AW19" s="26" t="s">
        <v>59</v>
      </c>
      <c r="AX19" s="26" t="s">
        <v>59</v>
      </c>
      <c r="AY19" s="26" t="s">
        <v>59</v>
      </c>
      <c r="AZ19" s="26" t="s">
        <v>59</v>
      </c>
      <c r="BA19" s="26" t="s">
        <v>59</v>
      </c>
      <c r="BB19" s="26" t="s">
        <v>59</v>
      </c>
      <c r="BC19" s="26" t="s">
        <v>59</v>
      </c>
      <c r="BD19" s="27">
        <f>SUM(AR19:BC19)</f>
        <v>54243</v>
      </c>
      <c r="BE19" s="28" t="s">
        <v>60</v>
      </c>
      <c r="BF19" s="29">
        <v>46477</v>
      </c>
      <c r="BG19" s="27">
        <f>AD19+AQ19+BD19</f>
        <v>214747.6</v>
      </c>
      <c r="BH19" s="30" t="s">
        <v>61</v>
      </c>
      <c r="BI19" s="30" t="s">
        <v>62</v>
      </c>
      <c r="BJ19" s="30" t="s">
        <v>63</v>
      </c>
      <c r="BK19" s="30" t="s">
        <v>64</v>
      </c>
      <c r="BL19" s="30" t="s">
        <v>65</v>
      </c>
      <c r="BM19" s="31" t="s">
        <v>66</v>
      </c>
    </row>
    <row r="20" spans="1:65" ht="12" customHeight="1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  <c r="S20" s="34"/>
      <c r="T20" s="13"/>
      <c r="U20" s="5"/>
      <c r="V20" s="33"/>
      <c r="W20" s="13"/>
      <c r="X20" s="5"/>
      <c r="Y20" s="33"/>
      <c r="Z20" s="33"/>
      <c r="AA20" s="33"/>
      <c r="AB20" s="33"/>
      <c r="AC20" s="35" t="s">
        <v>92</v>
      </c>
      <c r="AD20" s="36">
        <f>SUM(AD16:AD19)</f>
        <v>168552.8</v>
      </c>
      <c r="AE20" s="34"/>
      <c r="AF20" s="34"/>
      <c r="AG20" s="13"/>
      <c r="AH20" s="5"/>
      <c r="AI20" s="33"/>
      <c r="AJ20" s="13"/>
      <c r="AK20" s="5"/>
      <c r="AL20" s="33"/>
      <c r="AM20" s="33"/>
      <c r="AN20" s="33"/>
      <c r="AO20" s="33"/>
      <c r="AP20" s="35" t="s">
        <v>92</v>
      </c>
      <c r="AQ20" s="36">
        <f>SUM(AQ16:AQ19)</f>
        <v>345715.8</v>
      </c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35" t="s">
        <v>92</v>
      </c>
      <c r="BD20" s="36">
        <f>SUM(BD16:BD19)</f>
        <v>177163</v>
      </c>
      <c r="BE20" s="33"/>
      <c r="BF20" s="35" t="s">
        <v>92</v>
      </c>
      <c r="BG20" s="36">
        <f>SUM(BG16:BG19)</f>
        <v>691431.6</v>
      </c>
      <c r="BH20" s="33"/>
      <c r="BI20" s="33"/>
      <c r="BJ20" s="33"/>
      <c r="BK20" s="33"/>
      <c r="BL20" s="33"/>
      <c r="BM20" s="33"/>
    </row>
    <row r="21" spans="1:65" s="2" customFormat="1" ht="15" customHeight="1">
      <c r="D21" s="3"/>
      <c r="E21" s="3"/>
      <c r="F21" s="3"/>
      <c r="J21" s="37"/>
    </row>
    <row r="22" spans="1:65" ht="24.75" customHeight="1">
      <c r="A22" s="9" t="s">
        <v>109</v>
      </c>
      <c r="B22" s="10" t="s">
        <v>1</v>
      </c>
      <c r="C22" s="67" t="s">
        <v>110</v>
      </c>
      <c r="D22" s="67"/>
      <c r="E22" s="67"/>
      <c r="F22" s="67"/>
      <c r="G22" s="67"/>
      <c r="H22" s="9"/>
      <c r="I22" s="11"/>
      <c r="J22" s="11"/>
      <c r="K22" s="11"/>
      <c r="L22" s="11"/>
      <c r="M22" s="11"/>
      <c r="N22" s="11"/>
      <c r="O22" s="68" t="s">
        <v>3</v>
      </c>
      <c r="P22" s="69" t="s">
        <v>4</v>
      </c>
      <c r="Q22" s="69"/>
    </row>
    <row r="23" spans="1:65" ht="23.25" customHeight="1">
      <c r="A23" s="70" t="s">
        <v>5</v>
      </c>
      <c r="B23" s="70" t="s">
        <v>6</v>
      </c>
      <c r="C23" s="70" t="s">
        <v>7</v>
      </c>
      <c r="D23" s="70" t="s">
        <v>8</v>
      </c>
      <c r="E23" s="70" t="s">
        <v>9</v>
      </c>
      <c r="F23" s="70" t="s">
        <v>10</v>
      </c>
      <c r="G23" s="70" t="s">
        <v>11</v>
      </c>
      <c r="H23" s="71" t="s">
        <v>12</v>
      </c>
      <c r="I23" s="72" t="s">
        <v>13</v>
      </c>
      <c r="J23" s="72" t="s">
        <v>14</v>
      </c>
      <c r="K23" s="70" t="s">
        <v>15</v>
      </c>
      <c r="L23" s="70" t="s">
        <v>16</v>
      </c>
      <c r="M23" s="70" t="s">
        <v>17</v>
      </c>
      <c r="N23" s="73" t="s">
        <v>18</v>
      </c>
      <c r="O23" s="68"/>
      <c r="P23" s="69"/>
      <c r="Q23" s="69"/>
      <c r="R23" s="63" t="s">
        <v>19</v>
      </c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 t="s">
        <v>20</v>
      </c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 t="s">
        <v>21</v>
      </c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12" t="s">
        <v>22</v>
      </c>
      <c r="BF23" s="12"/>
      <c r="BG23" s="12"/>
      <c r="BH23" s="13"/>
      <c r="BI23" s="13"/>
      <c r="BJ23" s="13"/>
      <c r="BK23" s="13"/>
      <c r="BL23" s="13"/>
      <c r="BM23" s="13"/>
    </row>
    <row r="24" spans="1:65" ht="47.5" customHeight="1">
      <c r="A24" s="70"/>
      <c r="B24" s="70"/>
      <c r="C24" s="70"/>
      <c r="D24" s="70"/>
      <c r="E24" s="70"/>
      <c r="F24" s="70"/>
      <c r="G24" s="70"/>
      <c r="H24" s="71"/>
      <c r="I24" s="72"/>
      <c r="J24" s="72"/>
      <c r="K24" s="70"/>
      <c r="L24" s="70"/>
      <c r="M24" s="70"/>
      <c r="N24" s="73"/>
      <c r="O24" s="68"/>
      <c r="P24" s="14" t="s">
        <v>23</v>
      </c>
      <c r="Q24" s="14" t="s">
        <v>24</v>
      </c>
      <c r="R24" s="12" t="s">
        <v>25</v>
      </c>
      <c r="S24" s="12" t="s">
        <v>26</v>
      </c>
      <c r="T24" s="12" t="s">
        <v>27</v>
      </c>
      <c r="U24" s="12" t="s">
        <v>28</v>
      </c>
      <c r="V24" s="12" t="s">
        <v>29</v>
      </c>
      <c r="W24" s="12" t="s">
        <v>30</v>
      </c>
      <c r="X24" s="12" t="s">
        <v>31</v>
      </c>
      <c r="Y24" s="12" t="s">
        <v>32</v>
      </c>
      <c r="Z24" s="12" t="s">
        <v>33</v>
      </c>
      <c r="AA24" s="12" t="s">
        <v>34</v>
      </c>
      <c r="AB24" s="12" t="s">
        <v>35</v>
      </c>
      <c r="AC24" s="12" t="s">
        <v>36</v>
      </c>
      <c r="AD24" s="15" t="s">
        <v>37</v>
      </c>
      <c r="AE24" s="12" t="s">
        <v>25</v>
      </c>
      <c r="AF24" s="12" t="s">
        <v>26</v>
      </c>
      <c r="AG24" s="12" t="s">
        <v>27</v>
      </c>
      <c r="AH24" s="12" t="s">
        <v>28</v>
      </c>
      <c r="AI24" s="12" t="s">
        <v>29</v>
      </c>
      <c r="AJ24" s="12" t="s">
        <v>30</v>
      </c>
      <c r="AK24" s="12" t="s">
        <v>31</v>
      </c>
      <c r="AL24" s="12" t="s">
        <v>32</v>
      </c>
      <c r="AM24" s="12" t="s">
        <v>33</v>
      </c>
      <c r="AN24" s="12" t="s">
        <v>34</v>
      </c>
      <c r="AO24" s="12" t="s">
        <v>35</v>
      </c>
      <c r="AP24" s="12" t="s">
        <v>36</v>
      </c>
      <c r="AQ24" s="15" t="s">
        <v>37</v>
      </c>
      <c r="AR24" s="12" t="s">
        <v>25</v>
      </c>
      <c r="AS24" s="12" t="s">
        <v>26</v>
      </c>
      <c r="AT24" s="12" t="s">
        <v>27</v>
      </c>
      <c r="AU24" s="12" t="s">
        <v>28</v>
      </c>
      <c r="AV24" s="12" t="s">
        <v>29</v>
      </c>
      <c r="AW24" s="12" t="s">
        <v>30</v>
      </c>
      <c r="AX24" s="12" t="s">
        <v>31</v>
      </c>
      <c r="AY24" s="12" t="s">
        <v>32</v>
      </c>
      <c r="AZ24" s="12" t="s">
        <v>33</v>
      </c>
      <c r="BA24" s="12" t="s">
        <v>34</v>
      </c>
      <c r="BB24" s="12" t="s">
        <v>35</v>
      </c>
      <c r="BC24" s="12" t="s">
        <v>36</v>
      </c>
      <c r="BD24" s="15" t="s">
        <v>37</v>
      </c>
      <c r="BE24" s="12" t="s">
        <v>38</v>
      </c>
      <c r="BF24" s="12" t="s">
        <v>39</v>
      </c>
      <c r="BG24" s="16" t="s">
        <v>37</v>
      </c>
      <c r="BH24" s="17" t="s">
        <v>40</v>
      </c>
      <c r="BI24" s="17" t="s">
        <v>41</v>
      </c>
      <c r="BJ24" s="17" t="s">
        <v>42</v>
      </c>
      <c r="BK24" s="17" t="s">
        <v>43</v>
      </c>
      <c r="BL24" s="17" t="s">
        <v>44</v>
      </c>
      <c r="BM24" s="17" t="s">
        <v>45</v>
      </c>
    </row>
    <row r="25" spans="1:65" ht="12" customHeight="1">
      <c r="A25" s="18">
        <v>1</v>
      </c>
      <c r="B25" s="20" t="s">
        <v>110</v>
      </c>
      <c r="C25" s="20" t="s">
        <v>111</v>
      </c>
      <c r="D25" s="20" t="s">
        <v>110</v>
      </c>
      <c r="E25" s="20" t="s">
        <v>112</v>
      </c>
      <c r="F25" s="20" t="s">
        <v>111</v>
      </c>
      <c r="G25" s="20" t="s">
        <v>113</v>
      </c>
      <c r="H25" s="20" t="s">
        <v>111</v>
      </c>
      <c r="I25" s="20" t="s">
        <v>114</v>
      </c>
      <c r="J25" s="21" t="s">
        <v>59</v>
      </c>
      <c r="K25" s="22" t="s">
        <v>76</v>
      </c>
      <c r="L25" s="22">
        <v>187</v>
      </c>
      <c r="M25" s="23" t="s">
        <v>54</v>
      </c>
      <c r="N25" s="24" t="s">
        <v>115</v>
      </c>
      <c r="O25" s="25" t="s">
        <v>56</v>
      </c>
      <c r="P25" s="25" t="s">
        <v>116</v>
      </c>
      <c r="Q25" s="25" t="s">
        <v>117</v>
      </c>
      <c r="R25" s="26" t="s">
        <v>59</v>
      </c>
      <c r="S25" s="26" t="s">
        <v>59</v>
      </c>
      <c r="T25" s="26" t="s">
        <v>59</v>
      </c>
      <c r="U25" s="26" t="s">
        <v>59</v>
      </c>
      <c r="V25" s="26" t="s">
        <v>59</v>
      </c>
      <c r="W25" s="26" t="s">
        <v>59</v>
      </c>
      <c r="X25" s="26" t="s">
        <v>59</v>
      </c>
      <c r="Y25" s="26" t="s">
        <v>59</v>
      </c>
      <c r="Z25" s="26" t="s">
        <v>59</v>
      </c>
      <c r="AA25" s="26" t="s">
        <v>59</v>
      </c>
      <c r="AB25" s="26" t="s">
        <v>59</v>
      </c>
      <c r="AC25" s="26" t="s">
        <v>59</v>
      </c>
      <c r="AD25" s="27">
        <f>SUM(R25:AC25)</f>
        <v>0</v>
      </c>
      <c r="AE25" s="26">
        <v>30201</v>
      </c>
      <c r="AF25" s="26">
        <v>20895</v>
      </c>
      <c r="AG25" s="26">
        <v>18529</v>
      </c>
      <c r="AH25" s="26">
        <v>12052</v>
      </c>
      <c r="AI25" s="26">
        <v>4462</v>
      </c>
      <c r="AJ25" s="26">
        <v>3503</v>
      </c>
      <c r="AK25" s="26">
        <v>1604</v>
      </c>
      <c r="AL25" s="26">
        <v>2755</v>
      </c>
      <c r="AM25" s="26">
        <v>3502</v>
      </c>
      <c r="AN25" s="26">
        <v>13342</v>
      </c>
      <c r="AO25" s="26">
        <v>20674</v>
      </c>
      <c r="AP25" s="26">
        <v>25171</v>
      </c>
      <c r="AQ25" s="27">
        <f>SUM(AE25:AP25)</f>
        <v>156690</v>
      </c>
      <c r="AR25" s="26">
        <f t="shared" ref="AR25:BC27" si="8">AE25</f>
        <v>30201</v>
      </c>
      <c r="AS25" s="26">
        <f t="shared" si="8"/>
        <v>20895</v>
      </c>
      <c r="AT25" s="26">
        <f t="shared" si="8"/>
        <v>18529</v>
      </c>
      <c r="AU25" s="26">
        <f t="shared" si="8"/>
        <v>12052</v>
      </c>
      <c r="AV25" s="26">
        <f t="shared" si="8"/>
        <v>4462</v>
      </c>
      <c r="AW25" s="26">
        <f t="shared" si="8"/>
        <v>3503</v>
      </c>
      <c r="AX25" s="26">
        <f t="shared" si="8"/>
        <v>1604</v>
      </c>
      <c r="AY25" s="26">
        <f t="shared" si="8"/>
        <v>2755</v>
      </c>
      <c r="AZ25" s="26">
        <f t="shared" si="8"/>
        <v>3502</v>
      </c>
      <c r="BA25" s="26">
        <f t="shared" si="8"/>
        <v>13342</v>
      </c>
      <c r="BB25" s="26">
        <f t="shared" si="8"/>
        <v>20674</v>
      </c>
      <c r="BC25" s="26">
        <f t="shared" si="8"/>
        <v>25171</v>
      </c>
      <c r="BD25" s="27">
        <f>SUM(AR25:BC25)</f>
        <v>156690</v>
      </c>
      <c r="BE25" s="28" t="s">
        <v>118</v>
      </c>
      <c r="BF25" s="29">
        <v>46418</v>
      </c>
      <c r="BG25" s="27">
        <f>AD25+AQ25+BD25</f>
        <v>313380</v>
      </c>
      <c r="BH25" s="30" t="s">
        <v>61</v>
      </c>
      <c r="BI25" s="30" t="s">
        <v>119</v>
      </c>
      <c r="BJ25" s="30" t="s">
        <v>63</v>
      </c>
      <c r="BK25" s="30" t="s">
        <v>64</v>
      </c>
      <c r="BL25" s="30" t="s">
        <v>64</v>
      </c>
      <c r="BM25" s="31" t="s">
        <v>120</v>
      </c>
    </row>
    <row r="26" spans="1:65" ht="12" customHeight="1">
      <c r="A26" s="18">
        <v>2</v>
      </c>
      <c r="B26" s="20" t="s">
        <v>110</v>
      </c>
      <c r="C26" s="20" t="s">
        <v>111</v>
      </c>
      <c r="D26" s="20" t="s">
        <v>110</v>
      </c>
      <c r="E26" s="20" t="s">
        <v>112</v>
      </c>
      <c r="F26" s="20" t="s">
        <v>111</v>
      </c>
      <c r="G26" s="20" t="s">
        <v>121</v>
      </c>
      <c r="H26" s="20" t="s">
        <v>122</v>
      </c>
      <c r="I26" s="20" t="s">
        <v>123</v>
      </c>
      <c r="J26" s="21" t="s">
        <v>59</v>
      </c>
      <c r="K26" s="22" t="s">
        <v>76</v>
      </c>
      <c r="L26" s="22">
        <v>417</v>
      </c>
      <c r="M26" s="23" t="s">
        <v>54</v>
      </c>
      <c r="N26" s="24" t="s">
        <v>115</v>
      </c>
      <c r="O26" s="25" t="s">
        <v>56</v>
      </c>
      <c r="P26" s="25" t="s">
        <v>57</v>
      </c>
      <c r="Q26" s="25" t="s">
        <v>58</v>
      </c>
      <c r="R26" s="26" t="s">
        <v>59</v>
      </c>
      <c r="S26" s="26" t="s">
        <v>59</v>
      </c>
      <c r="T26" s="26" t="s">
        <v>59</v>
      </c>
      <c r="U26" s="26" t="s">
        <v>59</v>
      </c>
      <c r="V26" s="26" t="s">
        <v>59</v>
      </c>
      <c r="W26" s="26" t="s">
        <v>59</v>
      </c>
      <c r="X26" s="26" t="s">
        <v>59</v>
      </c>
      <c r="Y26" s="26" t="s">
        <v>59</v>
      </c>
      <c r="Z26" s="26" t="s">
        <v>59</v>
      </c>
      <c r="AA26" s="26" t="s">
        <v>59</v>
      </c>
      <c r="AB26" s="26" t="s">
        <v>59</v>
      </c>
      <c r="AC26" s="26" t="s">
        <v>59</v>
      </c>
      <c r="AD26" s="27">
        <f>SUM(R26:AC26)</f>
        <v>0</v>
      </c>
      <c r="AE26" s="26">
        <v>115325</v>
      </c>
      <c r="AF26" s="26">
        <v>84406</v>
      </c>
      <c r="AG26" s="26">
        <v>83003</v>
      </c>
      <c r="AH26" s="26">
        <v>55570</v>
      </c>
      <c r="AI26" s="26">
        <v>27384</v>
      </c>
      <c r="AJ26" s="26">
        <v>17909</v>
      </c>
      <c r="AK26" s="26">
        <v>18061</v>
      </c>
      <c r="AL26" s="26">
        <v>17797</v>
      </c>
      <c r="AM26" s="26">
        <v>18048</v>
      </c>
      <c r="AN26" s="26">
        <v>62026</v>
      </c>
      <c r="AO26" s="26">
        <v>91337</v>
      </c>
      <c r="AP26" s="26">
        <v>93526</v>
      </c>
      <c r="AQ26" s="27">
        <f>SUM(AE26:AP26)</f>
        <v>684392</v>
      </c>
      <c r="AR26" s="26">
        <f t="shared" si="8"/>
        <v>115325</v>
      </c>
      <c r="AS26" s="26">
        <f t="shared" si="8"/>
        <v>84406</v>
      </c>
      <c r="AT26" s="26">
        <f t="shared" si="8"/>
        <v>83003</v>
      </c>
      <c r="AU26" s="26">
        <f t="shared" si="8"/>
        <v>55570</v>
      </c>
      <c r="AV26" s="26">
        <f t="shared" si="8"/>
        <v>27384</v>
      </c>
      <c r="AW26" s="26">
        <f t="shared" si="8"/>
        <v>17909</v>
      </c>
      <c r="AX26" s="26">
        <f t="shared" si="8"/>
        <v>18061</v>
      </c>
      <c r="AY26" s="26">
        <f t="shared" si="8"/>
        <v>17797</v>
      </c>
      <c r="AZ26" s="26">
        <f t="shared" si="8"/>
        <v>18048</v>
      </c>
      <c r="BA26" s="26">
        <f t="shared" si="8"/>
        <v>62026</v>
      </c>
      <c r="BB26" s="26">
        <f t="shared" si="8"/>
        <v>91337</v>
      </c>
      <c r="BC26" s="26">
        <f t="shared" si="8"/>
        <v>93526</v>
      </c>
      <c r="BD26" s="27">
        <f>SUM(AR26:BC26)</f>
        <v>684392</v>
      </c>
      <c r="BE26" s="28" t="s">
        <v>118</v>
      </c>
      <c r="BF26" s="29">
        <v>46418</v>
      </c>
      <c r="BG26" s="27">
        <f>AD26+AQ26+BD26</f>
        <v>1368784</v>
      </c>
      <c r="BH26" s="30" t="s">
        <v>61</v>
      </c>
      <c r="BI26" s="30" t="s">
        <v>119</v>
      </c>
      <c r="BJ26" s="30" t="s">
        <v>63</v>
      </c>
      <c r="BK26" s="30" t="s">
        <v>64</v>
      </c>
      <c r="BL26" s="30" t="s">
        <v>64</v>
      </c>
      <c r="BM26" s="31" t="s">
        <v>120</v>
      </c>
    </row>
    <row r="27" spans="1:65" ht="12" customHeight="1">
      <c r="A27" s="18">
        <v>3</v>
      </c>
      <c r="B27" s="20" t="s">
        <v>110</v>
      </c>
      <c r="C27" s="20" t="s">
        <v>111</v>
      </c>
      <c r="D27" s="20" t="s">
        <v>110</v>
      </c>
      <c r="E27" s="20" t="s">
        <v>112</v>
      </c>
      <c r="F27" s="20" t="s">
        <v>111</v>
      </c>
      <c r="G27" s="20" t="s">
        <v>124</v>
      </c>
      <c r="H27" s="20" t="s">
        <v>122</v>
      </c>
      <c r="I27" s="20" t="s">
        <v>125</v>
      </c>
      <c r="J27" s="21" t="s">
        <v>126</v>
      </c>
      <c r="K27" s="22" t="s">
        <v>52</v>
      </c>
      <c r="L27" s="22" t="s">
        <v>53</v>
      </c>
      <c r="M27" s="23" t="s">
        <v>54</v>
      </c>
      <c r="N27" s="24" t="s">
        <v>115</v>
      </c>
      <c r="O27" s="25" t="s">
        <v>56</v>
      </c>
      <c r="P27" s="25" t="s">
        <v>57</v>
      </c>
      <c r="Q27" s="25" t="s">
        <v>58</v>
      </c>
      <c r="R27" s="26" t="s">
        <v>59</v>
      </c>
      <c r="S27" s="26" t="s">
        <v>59</v>
      </c>
      <c r="T27" s="26" t="s">
        <v>59</v>
      </c>
      <c r="U27" s="26" t="s">
        <v>59</v>
      </c>
      <c r="V27" s="26" t="s">
        <v>59</v>
      </c>
      <c r="W27" s="26" t="s">
        <v>59</v>
      </c>
      <c r="X27" s="26" t="s">
        <v>59</v>
      </c>
      <c r="Y27" s="26" t="s">
        <v>59</v>
      </c>
      <c r="Z27" s="26" t="s">
        <v>59</v>
      </c>
      <c r="AA27" s="26" t="s">
        <v>59</v>
      </c>
      <c r="AB27" s="26" t="s">
        <v>59</v>
      </c>
      <c r="AC27" s="26" t="s">
        <v>59</v>
      </c>
      <c r="AD27" s="27">
        <f>SUM(R27:AC27)</f>
        <v>0</v>
      </c>
      <c r="AE27" s="26">
        <v>1890</v>
      </c>
      <c r="AF27" s="26">
        <v>2500</v>
      </c>
      <c r="AG27" s="26">
        <v>2725</v>
      </c>
      <c r="AH27" s="26">
        <v>2717</v>
      </c>
      <c r="AI27" s="26">
        <v>1216</v>
      </c>
      <c r="AJ27" s="26">
        <v>1902</v>
      </c>
      <c r="AK27" s="26">
        <v>1168</v>
      </c>
      <c r="AL27" s="26">
        <v>2493</v>
      </c>
      <c r="AM27" s="26">
        <v>2177</v>
      </c>
      <c r="AN27" s="26">
        <v>1950</v>
      </c>
      <c r="AO27" s="26">
        <v>2001</v>
      </c>
      <c r="AP27" s="26">
        <v>1878</v>
      </c>
      <c r="AQ27" s="27">
        <f>SUM(AE27:AP27)</f>
        <v>24617</v>
      </c>
      <c r="AR27" s="26">
        <f t="shared" si="8"/>
        <v>1890</v>
      </c>
      <c r="AS27" s="26">
        <f t="shared" si="8"/>
        <v>2500</v>
      </c>
      <c r="AT27" s="26">
        <f t="shared" si="8"/>
        <v>2725</v>
      </c>
      <c r="AU27" s="26">
        <f t="shared" si="8"/>
        <v>2717</v>
      </c>
      <c r="AV27" s="26">
        <f t="shared" si="8"/>
        <v>1216</v>
      </c>
      <c r="AW27" s="26">
        <f t="shared" si="8"/>
        <v>1902</v>
      </c>
      <c r="AX27" s="26">
        <f t="shared" si="8"/>
        <v>1168</v>
      </c>
      <c r="AY27" s="26">
        <f t="shared" si="8"/>
        <v>2493</v>
      </c>
      <c r="AZ27" s="26">
        <f t="shared" si="8"/>
        <v>2177</v>
      </c>
      <c r="BA27" s="26">
        <f t="shared" si="8"/>
        <v>1950</v>
      </c>
      <c r="BB27" s="26">
        <f t="shared" si="8"/>
        <v>2001</v>
      </c>
      <c r="BC27" s="26">
        <f t="shared" si="8"/>
        <v>1878</v>
      </c>
      <c r="BD27" s="27">
        <f>SUM(AR27:BC27)</f>
        <v>24617</v>
      </c>
      <c r="BE27" s="28" t="s">
        <v>118</v>
      </c>
      <c r="BF27" s="29">
        <v>46418</v>
      </c>
      <c r="BG27" s="27">
        <f>AD27+AQ27+BD27</f>
        <v>49234</v>
      </c>
      <c r="BH27" s="30" t="s">
        <v>61</v>
      </c>
      <c r="BI27" s="30" t="s">
        <v>119</v>
      </c>
      <c r="BJ27" s="30" t="s">
        <v>63</v>
      </c>
      <c r="BK27" s="30" t="s">
        <v>64</v>
      </c>
      <c r="BL27" s="30" t="s">
        <v>64</v>
      </c>
      <c r="BM27" s="31" t="s">
        <v>120</v>
      </c>
    </row>
    <row r="28" spans="1:65" ht="12" customHeigh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  <c r="S28" s="34"/>
      <c r="T28" s="13"/>
      <c r="U28" s="5"/>
      <c r="V28" s="33"/>
      <c r="W28" s="13"/>
      <c r="X28" s="5"/>
      <c r="Y28" s="33"/>
      <c r="Z28" s="33"/>
      <c r="AA28" s="33"/>
      <c r="AB28" s="33"/>
      <c r="AC28" s="35" t="s">
        <v>92</v>
      </c>
      <c r="AD28" s="36">
        <f>SUM(AD25:AD27)</f>
        <v>0</v>
      </c>
      <c r="AE28" s="34"/>
      <c r="AF28" s="34"/>
      <c r="AG28" s="13"/>
      <c r="AH28" s="5"/>
      <c r="AI28" s="33"/>
      <c r="AJ28" s="13"/>
      <c r="AK28" s="5"/>
      <c r="AL28" s="33"/>
      <c r="AM28" s="33"/>
      <c r="AN28" s="33"/>
      <c r="AO28" s="33"/>
      <c r="AP28" s="35" t="s">
        <v>92</v>
      </c>
      <c r="AQ28" s="36">
        <f>SUM(AQ25:AQ27)</f>
        <v>865699</v>
      </c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35" t="s">
        <v>92</v>
      </c>
      <c r="BD28" s="36">
        <f>SUM(BD25:BD27)</f>
        <v>865699</v>
      </c>
      <c r="BE28" s="33"/>
      <c r="BF28" s="35" t="s">
        <v>92</v>
      </c>
      <c r="BG28" s="36">
        <f>SUM(BG25:BG27)</f>
        <v>1731398</v>
      </c>
      <c r="BH28" s="33"/>
      <c r="BI28" s="33"/>
      <c r="BJ28" s="33"/>
      <c r="BK28" s="33"/>
      <c r="BL28" s="33"/>
      <c r="BM28" s="33"/>
    </row>
    <row r="29" spans="1:65" s="2" customFormat="1" ht="15" customHeight="1">
      <c r="D29" s="3"/>
      <c r="E29" s="3"/>
      <c r="F29" s="3"/>
      <c r="J29" s="37"/>
    </row>
    <row r="30" spans="1:65" ht="24.75" customHeight="1">
      <c r="A30" s="9" t="s">
        <v>127</v>
      </c>
      <c r="B30" s="10" t="s">
        <v>1</v>
      </c>
      <c r="C30" s="67" t="s">
        <v>128</v>
      </c>
      <c r="D30" s="67"/>
      <c r="E30" s="67"/>
      <c r="F30" s="67"/>
      <c r="G30" s="67"/>
      <c r="H30" s="9"/>
      <c r="I30" s="11"/>
      <c r="J30" s="11"/>
      <c r="K30" s="11"/>
      <c r="L30" s="11"/>
      <c r="M30" s="11"/>
      <c r="N30" s="11"/>
      <c r="O30" s="68" t="s">
        <v>3</v>
      </c>
      <c r="P30" s="69" t="s">
        <v>4</v>
      </c>
      <c r="Q30" s="69"/>
    </row>
    <row r="31" spans="1:65" ht="23.25" customHeight="1">
      <c r="A31" s="70" t="s">
        <v>5</v>
      </c>
      <c r="B31" s="70" t="s">
        <v>6</v>
      </c>
      <c r="C31" s="70" t="s">
        <v>7</v>
      </c>
      <c r="D31" s="70" t="s">
        <v>8</v>
      </c>
      <c r="E31" s="70" t="s">
        <v>9</v>
      </c>
      <c r="F31" s="70" t="s">
        <v>10</v>
      </c>
      <c r="G31" s="70" t="s">
        <v>11</v>
      </c>
      <c r="H31" s="71" t="s">
        <v>12</v>
      </c>
      <c r="I31" s="72" t="s">
        <v>13</v>
      </c>
      <c r="J31" s="72" t="s">
        <v>14</v>
      </c>
      <c r="K31" s="70" t="s">
        <v>15</v>
      </c>
      <c r="L31" s="70" t="s">
        <v>16</v>
      </c>
      <c r="M31" s="70" t="s">
        <v>17</v>
      </c>
      <c r="N31" s="73" t="s">
        <v>18</v>
      </c>
      <c r="O31" s="68"/>
      <c r="P31" s="69"/>
      <c r="Q31" s="69"/>
      <c r="R31" s="63" t="s">
        <v>19</v>
      </c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 t="s">
        <v>20</v>
      </c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 t="s">
        <v>21</v>
      </c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12" t="s">
        <v>22</v>
      </c>
      <c r="BF31" s="12"/>
      <c r="BG31" s="12"/>
      <c r="BH31" s="13"/>
      <c r="BI31" s="13"/>
      <c r="BJ31" s="13"/>
      <c r="BK31" s="13"/>
      <c r="BL31" s="13"/>
      <c r="BM31" s="13"/>
    </row>
    <row r="32" spans="1:65" ht="47.5" customHeight="1">
      <c r="A32" s="70"/>
      <c r="B32" s="70"/>
      <c r="C32" s="70"/>
      <c r="D32" s="70"/>
      <c r="E32" s="70"/>
      <c r="F32" s="70"/>
      <c r="G32" s="70"/>
      <c r="H32" s="71"/>
      <c r="I32" s="72"/>
      <c r="J32" s="72"/>
      <c r="K32" s="70"/>
      <c r="L32" s="70"/>
      <c r="M32" s="70"/>
      <c r="N32" s="73"/>
      <c r="O32" s="68"/>
      <c r="P32" s="14" t="s">
        <v>23</v>
      </c>
      <c r="Q32" s="14" t="s">
        <v>24</v>
      </c>
      <c r="R32" s="12" t="s">
        <v>25</v>
      </c>
      <c r="S32" s="12" t="s">
        <v>26</v>
      </c>
      <c r="T32" s="12" t="s">
        <v>27</v>
      </c>
      <c r="U32" s="12" t="s">
        <v>28</v>
      </c>
      <c r="V32" s="12" t="s">
        <v>29</v>
      </c>
      <c r="W32" s="12" t="s">
        <v>30</v>
      </c>
      <c r="X32" s="12" t="s">
        <v>31</v>
      </c>
      <c r="Y32" s="12" t="s">
        <v>32</v>
      </c>
      <c r="Z32" s="12" t="s">
        <v>33</v>
      </c>
      <c r="AA32" s="12" t="s">
        <v>34</v>
      </c>
      <c r="AB32" s="12" t="s">
        <v>35</v>
      </c>
      <c r="AC32" s="12" t="s">
        <v>36</v>
      </c>
      <c r="AD32" s="15" t="s">
        <v>37</v>
      </c>
      <c r="AE32" s="12" t="s">
        <v>25</v>
      </c>
      <c r="AF32" s="12" t="s">
        <v>26</v>
      </c>
      <c r="AG32" s="12" t="s">
        <v>27</v>
      </c>
      <c r="AH32" s="12" t="s">
        <v>28</v>
      </c>
      <c r="AI32" s="12" t="s">
        <v>29</v>
      </c>
      <c r="AJ32" s="12" t="s">
        <v>30</v>
      </c>
      <c r="AK32" s="12" t="s">
        <v>31</v>
      </c>
      <c r="AL32" s="12" t="s">
        <v>32</v>
      </c>
      <c r="AM32" s="12" t="s">
        <v>33</v>
      </c>
      <c r="AN32" s="12" t="s">
        <v>34</v>
      </c>
      <c r="AO32" s="12" t="s">
        <v>35</v>
      </c>
      <c r="AP32" s="12" t="s">
        <v>36</v>
      </c>
      <c r="AQ32" s="15" t="s">
        <v>37</v>
      </c>
      <c r="AR32" s="12" t="s">
        <v>25</v>
      </c>
      <c r="AS32" s="12" t="s">
        <v>26</v>
      </c>
      <c r="AT32" s="12" t="s">
        <v>27</v>
      </c>
      <c r="AU32" s="12" t="s">
        <v>28</v>
      </c>
      <c r="AV32" s="12" t="s">
        <v>29</v>
      </c>
      <c r="AW32" s="12" t="s">
        <v>30</v>
      </c>
      <c r="AX32" s="12" t="s">
        <v>31</v>
      </c>
      <c r="AY32" s="12" t="s">
        <v>32</v>
      </c>
      <c r="AZ32" s="12" t="s">
        <v>33</v>
      </c>
      <c r="BA32" s="12" t="s">
        <v>34</v>
      </c>
      <c r="BB32" s="12" t="s">
        <v>35</v>
      </c>
      <c r="BC32" s="12" t="s">
        <v>36</v>
      </c>
      <c r="BD32" s="15" t="s">
        <v>37</v>
      </c>
      <c r="BE32" s="12" t="s">
        <v>38</v>
      </c>
      <c r="BF32" s="12" t="s">
        <v>39</v>
      </c>
      <c r="BG32" s="16" t="s">
        <v>37</v>
      </c>
      <c r="BH32" s="17" t="s">
        <v>40</v>
      </c>
      <c r="BI32" s="17" t="s">
        <v>41</v>
      </c>
      <c r="BJ32" s="17" t="s">
        <v>42</v>
      </c>
      <c r="BK32" s="17" t="s">
        <v>43</v>
      </c>
      <c r="BL32" s="17" t="s">
        <v>44</v>
      </c>
      <c r="BM32" s="17" t="s">
        <v>45</v>
      </c>
    </row>
    <row r="33" spans="1:65" ht="12" customHeight="1">
      <c r="A33" s="18">
        <v>1</v>
      </c>
      <c r="B33" s="20" t="s">
        <v>128</v>
      </c>
      <c r="C33" s="20" t="s">
        <v>129</v>
      </c>
      <c r="D33" s="20" t="s">
        <v>130</v>
      </c>
      <c r="E33" s="20" t="s">
        <v>131</v>
      </c>
      <c r="F33" s="20" t="s">
        <v>129</v>
      </c>
      <c r="G33" s="20" t="s">
        <v>132</v>
      </c>
      <c r="H33" s="20" t="s">
        <v>133</v>
      </c>
      <c r="I33" s="20" t="s">
        <v>134</v>
      </c>
      <c r="J33" s="21" t="s">
        <v>59</v>
      </c>
      <c r="K33" s="22" t="s">
        <v>76</v>
      </c>
      <c r="L33" s="22">
        <v>320</v>
      </c>
      <c r="M33" s="23" t="s">
        <v>54</v>
      </c>
      <c r="N33" s="24" t="s">
        <v>135</v>
      </c>
      <c r="O33" s="25" t="s">
        <v>56</v>
      </c>
      <c r="P33" s="25" t="s">
        <v>57</v>
      </c>
      <c r="Q33" s="25" t="s">
        <v>58</v>
      </c>
      <c r="R33" s="26" t="s">
        <v>59</v>
      </c>
      <c r="S33" s="26" t="s">
        <v>59</v>
      </c>
      <c r="T33" s="26" t="s">
        <v>59</v>
      </c>
      <c r="U33" s="26" t="s">
        <v>59</v>
      </c>
      <c r="V33" s="26" t="s">
        <v>59</v>
      </c>
      <c r="W33" s="26" t="s">
        <v>59</v>
      </c>
      <c r="X33" s="26" t="s">
        <v>59</v>
      </c>
      <c r="Y33" s="26" t="s">
        <v>59</v>
      </c>
      <c r="Z33" s="26" t="s">
        <v>59</v>
      </c>
      <c r="AA33" s="26" t="s">
        <v>59</v>
      </c>
      <c r="AB33" s="26" t="s">
        <v>59</v>
      </c>
      <c r="AC33" s="26" t="s">
        <v>59</v>
      </c>
      <c r="AD33" s="27">
        <f>SUM(R33:AC33)</f>
        <v>0</v>
      </c>
      <c r="AE33" s="26">
        <v>66200</v>
      </c>
      <c r="AF33" s="26">
        <v>33200</v>
      </c>
      <c r="AG33" s="26">
        <v>26600</v>
      </c>
      <c r="AH33" s="26">
        <v>13300</v>
      </c>
      <c r="AI33" s="26">
        <v>0</v>
      </c>
      <c r="AJ33" s="26">
        <v>0</v>
      </c>
      <c r="AK33" s="26">
        <v>0</v>
      </c>
      <c r="AL33" s="26">
        <v>0</v>
      </c>
      <c r="AM33" s="26">
        <v>1000</v>
      </c>
      <c r="AN33" s="26">
        <v>22000</v>
      </c>
      <c r="AO33" s="26">
        <v>44000</v>
      </c>
      <c r="AP33" s="26">
        <v>49000</v>
      </c>
      <c r="AQ33" s="27">
        <f>SUM(AE33:AP33)</f>
        <v>255300</v>
      </c>
      <c r="AR33" s="26">
        <f t="shared" ref="AR33:BC35" si="9">AE33</f>
        <v>66200</v>
      </c>
      <c r="AS33" s="26">
        <f t="shared" si="9"/>
        <v>33200</v>
      </c>
      <c r="AT33" s="26">
        <f t="shared" si="9"/>
        <v>26600</v>
      </c>
      <c r="AU33" s="26">
        <f t="shared" si="9"/>
        <v>13300</v>
      </c>
      <c r="AV33" s="26">
        <f t="shared" si="9"/>
        <v>0</v>
      </c>
      <c r="AW33" s="26">
        <f t="shared" si="9"/>
        <v>0</v>
      </c>
      <c r="AX33" s="26">
        <f t="shared" si="9"/>
        <v>0</v>
      </c>
      <c r="AY33" s="26">
        <f t="shared" si="9"/>
        <v>0</v>
      </c>
      <c r="AZ33" s="26">
        <f t="shared" si="9"/>
        <v>1000</v>
      </c>
      <c r="BA33" s="26">
        <f t="shared" si="9"/>
        <v>22000</v>
      </c>
      <c r="BB33" s="26">
        <f t="shared" si="9"/>
        <v>44000</v>
      </c>
      <c r="BC33" s="26">
        <f t="shared" si="9"/>
        <v>49000</v>
      </c>
      <c r="BD33" s="27">
        <f>SUM(AR33:BC33)</f>
        <v>255300</v>
      </c>
      <c r="BE33" s="28" t="s">
        <v>118</v>
      </c>
      <c r="BF33" s="29">
        <v>46418</v>
      </c>
      <c r="BG33" s="27">
        <f>AD33+AQ33+BD33</f>
        <v>510600</v>
      </c>
      <c r="BH33" s="30" t="s">
        <v>61</v>
      </c>
      <c r="BI33" s="30" t="s">
        <v>119</v>
      </c>
      <c r="BJ33" s="30" t="s">
        <v>63</v>
      </c>
      <c r="BK33" s="30" t="s">
        <v>64</v>
      </c>
      <c r="BL33" s="30" t="s">
        <v>64</v>
      </c>
      <c r="BM33" s="31" t="s">
        <v>120</v>
      </c>
    </row>
    <row r="34" spans="1:65" ht="12" customHeight="1">
      <c r="A34" s="18">
        <v>2</v>
      </c>
      <c r="B34" s="20" t="s">
        <v>128</v>
      </c>
      <c r="C34" s="20" t="s">
        <v>129</v>
      </c>
      <c r="D34" s="20" t="s">
        <v>136</v>
      </c>
      <c r="E34" s="20" t="s">
        <v>131</v>
      </c>
      <c r="F34" s="20" t="s">
        <v>137</v>
      </c>
      <c r="G34" s="20" t="s">
        <v>138</v>
      </c>
      <c r="H34" s="20" t="s">
        <v>137</v>
      </c>
      <c r="I34" s="20" t="s">
        <v>139</v>
      </c>
      <c r="J34" s="21" t="s">
        <v>140</v>
      </c>
      <c r="K34" s="22" t="s">
        <v>70</v>
      </c>
      <c r="L34" s="22" t="s">
        <v>53</v>
      </c>
      <c r="M34" s="23" t="s">
        <v>54</v>
      </c>
      <c r="N34" s="24" t="s">
        <v>135</v>
      </c>
      <c r="O34" s="25" t="s">
        <v>56</v>
      </c>
      <c r="P34" s="25" t="s">
        <v>57</v>
      </c>
      <c r="Q34" s="25" t="s">
        <v>58</v>
      </c>
      <c r="R34" s="26" t="s">
        <v>59</v>
      </c>
      <c r="S34" s="26" t="s">
        <v>59</v>
      </c>
      <c r="T34" s="26" t="s">
        <v>59</v>
      </c>
      <c r="U34" s="26" t="s">
        <v>59</v>
      </c>
      <c r="V34" s="26" t="s">
        <v>59</v>
      </c>
      <c r="W34" s="26" t="s">
        <v>59</v>
      </c>
      <c r="X34" s="26" t="s">
        <v>59</v>
      </c>
      <c r="Y34" s="26" t="s">
        <v>59</v>
      </c>
      <c r="Z34" s="26" t="s">
        <v>59</v>
      </c>
      <c r="AA34" s="26" t="s">
        <v>59</v>
      </c>
      <c r="AB34" s="26" t="s">
        <v>59</v>
      </c>
      <c r="AC34" s="26" t="s">
        <v>59</v>
      </c>
      <c r="AD34" s="27">
        <f>SUM(R34:AC34)</f>
        <v>0</v>
      </c>
      <c r="AE34" s="26">
        <v>24000</v>
      </c>
      <c r="AF34" s="26">
        <v>25400</v>
      </c>
      <c r="AG34" s="26">
        <v>16700</v>
      </c>
      <c r="AH34" s="26">
        <v>15400</v>
      </c>
      <c r="AI34" s="26">
        <v>9800</v>
      </c>
      <c r="AJ34" s="26">
        <v>3870</v>
      </c>
      <c r="AK34" s="26">
        <v>1750</v>
      </c>
      <c r="AL34" s="26">
        <v>380</v>
      </c>
      <c r="AM34" s="26">
        <v>0</v>
      </c>
      <c r="AN34" s="26">
        <v>2930</v>
      </c>
      <c r="AO34" s="26">
        <v>11060</v>
      </c>
      <c r="AP34" s="26">
        <v>2170</v>
      </c>
      <c r="AQ34" s="27">
        <f>SUM(AE34:AP34)</f>
        <v>113460</v>
      </c>
      <c r="AR34" s="26">
        <f t="shared" si="9"/>
        <v>24000</v>
      </c>
      <c r="AS34" s="26">
        <f t="shared" si="9"/>
        <v>25400</v>
      </c>
      <c r="AT34" s="26">
        <f t="shared" si="9"/>
        <v>16700</v>
      </c>
      <c r="AU34" s="26">
        <f t="shared" si="9"/>
        <v>15400</v>
      </c>
      <c r="AV34" s="26">
        <f t="shared" si="9"/>
        <v>9800</v>
      </c>
      <c r="AW34" s="26">
        <f t="shared" si="9"/>
        <v>3870</v>
      </c>
      <c r="AX34" s="26">
        <f t="shared" si="9"/>
        <v>1750</v>
      </c>
      <c r="AY34" s="26">
        <f t="shared" si="9"/>
        <v>380</v>
      </c>
      <c r="AZ34" s="26">
        <f t="shared" si="9"/>
        <v>0</v>
      </c>
      <c r="BA34" s="26">
        <f t="shared" si="9"/>
        <v>2930</v>
      </c>
      <c r="BB34" s="26">
        <f t="shared" si="9"/>
        <v>11060</v>
      </c>
      <c r="BC34" s="26">
        <f t="shared" si="9"/>
        <v>2170</v>
      </c>
      <c r="BD34" s="27">
        <f>SUM(AR34:BC34)</f>
        <v>113460</v>
      </c>
      <c r="BE34" s="28" t="s">
        <v>118</v>
      </c>
      <c r="BF34" s="29">
        <v>46418</v>
      </c>
      <c r="BG34" s="27">
        <f>AD34+AQ34+BD34</f>
        <v>226920</v>
      </c>
      <c r="BH34" s="30" t="s">
        <v>61</v>
      </c>
      <c r="BI34" s="30" t="s">
        <v>119</v>
      </c>
      <c r="BJ34" s="30" t="s">
        <v>63</v>
      </c>
      <c r="BK34" s="30" t="s">
        <v>64</v>
      </c>
      <c r="BL34" s="30" t="s">
        <v>64</v>
      </c>
      <c r="BM34" s="31" t="s">
        <v>120</v>
      </c>
    </row>
    <row r="35" spans="1:65" ht="12" customHeight="1">
      <c r="A35" s="18">
        <v>3</v>
      </c>
      <c r="B35" s="20" t="s">
        <v>128</v>
      </c>
      <c r="C35" s="20" t="s">
        <v>129</v>
      </c>
      <c r="D35" s="20" t="s">
        <v>141</v>
      </c>
      <c r="E35" s="20" t="s">
        <v>131</v>
      </c>
      <c r="F35" s="20" t="s">
        <v>129</v>
      </c>
      <c r="G35" s="20" t="s">
        <v>142</v>
      </c>
      <c r="H35" s="20" t="s">
        <v>143</v>
      </c>
      <c r="I35" s="20" t="s">
        <v>144</v>
      </c>
      <c r="J35" s="21" t="s">
        <v>145</v>
      </c>
      <c r="K35" s="22" t="s">
        <v>146</v>
      </c>
      <c r="L35" s="22" t="s">
        <v>53</v>
      </c>
      <c r="M35" s="23" t="s">
        <v>54</v>
      </c>
      <c r="N35" s="24" t="s">
        <v>135</v>
      </c>
      <c r="O35" s="25" t="s">
        <v>56</v>
      </c>
      <c r="P35" s="25" t="s">
        <v>57</v>
      </c>
      <c r="Q35" s="25" t="s">
        <v>58</v>
      </c>
      <c r="R35" s="26" t="s">
        <v>59</v>
      </c>
      <c r="S35" s="26" t="s">
        <v>59</v>
      </c>
      <c r="T35" s="26" t="s">
        <v>59</v>
      </c>
      <c r="U35" s="26" t="s">
        <v>59</v>
      </c>
      <c r="V35" s="26" t="s">
        <v>59</v>
      </c>
      <c r="W35" s="26" t="s">
        <v>59</v>
      </c>
      <c r="X35" s="26" t="s">
        <v>59</v>
      </c>
      <c r="Y35" s="26" t="s">
        <v>59</v>
      </c>
      <c r="Z35" s="26" t="s">
        <v>59</v>
      </c>
      <c r="AA35" s="26" t="s">
        <v>59</v>
      </c>
      <c r="AB35" s="26" t="s">
        <v>59</v>
      </c>
      <c r="AC35" s="26" t="s">
        <v>59</v>
      </c>
      <c r="AD35" s="27">
        <f>SUM(R35:AC35)</f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 s="27">
        <f>SUM(AE35:AP35)</f>
        <v>0</v>
      </c>
      <c r="AR35" s="26">
        <f t="shared" si="9"/>
        <v>0</v>
      </c>
      <c r="AS35" s="26">
        <f t="shared" si="9"/>
        <v>0</v>
      </c>
      <c r="AT35" s="26">
        <f t="shared" si="9"/>
        <v>0</v>
      </c>
      <c r="AU35" s="26">
        <f t="shared" si="9"/>
        <v>0</v>
      </c>
      <c r="AV35" s="26">
        <f t="shared" si="9"/>
        <v>0</v>
      </c>
      <c r="AW35" s="26">
        <f t="shared" si="9"/>
        <v>0</v>
      </c>
      <c r="AX35" s="26">
        <f t="shared" si="9"/>
        <v>0</v>
      </c>
      <c r="AY35" s="26">
        <f t="shared" si="9"/>
        <v>0</v>
      </c>
      <c r="AZ35" s="26">
        <f t="shared" si="9"/>
        <v>0</v>
      </c>
      <c r="BA35" s="26">
        <f t="shared" si="9"/>
        <v>0</v>
      </c>
      <c r="BB35" s="26">
        <f t="shared" si="9"/>
        <v>0</v>
      </c>
      <c r="BC35" s="26">
        <f t="shared" si="9"/>
        <v>0</v>
      </c>
      <c r="BD35" s="27">
        <f>SUM(AR35:BC35)</f>
        <v>0</v>
      </c>
      <c r="BE35" s="28" t="s">
        <v>118</v>
      </c>
      <c r="BF35" s="29">
        <v>46418</v>
      </c>
      <c r="BG35" s="27">
        <f>AD35+AQ35+BD35</f>
        <v>0</v>
      </c>
      <c r="BH35" s="30" t="s">
        <v>61</v>
      </c>
      <c r="BI35" s="30" t="s">
        <v>119</v>
      </c>
      <c r="BJ35" s="30" t="s">
        <v>63</v>
      </c>
      <c r="BK35" s="30" t="s">
        <v>64</v>
      </c>
      <c r="BL35" s="30" t="s">
        <v>64</v>
      </c>
      <c r="BM35" s="31" t="s">
        <v>120</v>
      </c>
    </row>
    <row r="36" spans="1:65" ht="12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  <c r="S36" s="34"/>
      <c r="T36" s="13"/>
      <c r="U36" s="5"/>
      <c r="V36" s="33"/>
      <c r="W36" s="13"/>
      <c r="X36" s="5"/>
      <c r="Y36" s="33"/>
      <c r="Z36" s="33"/>
      <c r="AA36" s="33"/>
      <c r="AB36" s="33"/>
      <c r="AC36" s="35" t="s">
        <v>92</v>
      </c>
      <c r="AD36" s="36">
        <f>SUM(AD33:AD35)</f>
        <v>0</v>
      </c>
      <c r="AE36" s="34"/>
      <c r="AF36" s="34"/>
      <c r="AG36" s="13"/>
      <c r="AH36" s="5"/>
      <c r="AI36" s="33"/>
      <c r="AJ36" s="13"/>
      <c r="AK36" s="5"/>
      <c r="AL36" s="33"/>
      <c r="AM36" s="33"/>
      <c r="AN36" s="33"/>
      <c r="AO36" s="33"/>
      <c r="AP36" s="35" t="s">
        <v>92</v>
      </c>
      <c r="AQ36" s="36">
        <f>SUM(AQ33:AQ35)</f>
        <v>368760</v>
      </c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35" t="s">
        <v>92</v>
      </c>
      <c r="BD36" s="36">
        <f>SUM(BD33:BD35)</f>
        <v>368760</v>
      </c>
      <c r="BE36" s="33"/>
      <c r="BF36" s="35" t="s">
        <v>92</v>
      </c>
      <c r="BG36" s="36">
        <f>SUM(BG33:BG35)</f>
        <v>737520</v>
      </c>
      <c r="BH36" s="33"/>
      <c r="BI36" s="33"/>
      <c r="BJ36" s="33"/>
      <c r="BK36" s="33"/>
      <c r="BL36" s="33"/>
      <c r="BM36" s="33"/>
    </row>
    <row r="37" spans="1:65" s="2" customFormat="1" ht="15" customHeight="1">
      <c r="D37" s="3"/>
      <c r="E37" s="3"/>
      <c r="F37" s="3"/>
      <c r="J37" s="37"/>
    </row>
    <row r="38" spans="1:65" ht="24.75" customHeight="1">
      <c r="A38" s="9" t="s">
        <v>147</v>
      </c>
      <c r="B38" s="10" t="s">
        <v>1</v>
      </c>
      <c r="C38" s="67" t="s">
        <v>148</v>
      </c>
      <c r="D38" s="67"/>
      <c r="E38" s="67"/>
      <c r="F38" s="67"/>
      <c r="G38" s="67"/>
      <c r="H38" s="9"/>
      <c r="I38" s="11"/>
      <c r="J38" s="11"/>
      <c r="K38" s="11"/>
      <c r="L38" s="11"/>
      <c r="M38" s="11"/>
      <c r="N38" s="11"/>
      <c r="O38" s="68" t="s">
        <v>3</v>
      </c>
      <c r="P38" s="69" t="s">
        <v>4</v>
      </c>
      <c r="Q38" s="69"/>
    </row>
    <row r="39" spans="1:65" ht="23.25" customHeight="1">
      <c r="A39" s="70" t="s">
        <v>5</v>
      </c>
      <c r="B39" s="70" t="s">
        <v>6</v>
      </c>
      <c r="C39" s="70" t="s">
        <v>7</v>
      </c>
      <c r="D39" s="70" t="s">
        <v>8</v>
      </c>
      <c r="E39" s="70" t="s">
        <v>9</v>
      </c>
      <c r="F39" s="70" t="s">
        <v>10</v>
      </c>
      <c r="G39" s="70" t="s">
        <v>11</v>
      </c>
      <c r="H39" s="71" t="s">
        <v>12</v>
      </c>
      <c r="I39" s="72" t="s">
        <v>13</v>
      </c>
      <c r="J39" s="72" t="s">
        <v>14</v>
      </c>
      <c r="K39" s="70" t="s">
        <v>15</v>
      </c>
      <c r="L39" s="70" t="s">
        <v>16</v>
      </c>
      <c r="M39" s="70" t="s">
        <v>17</v>
      </c>
      <c r="N39" s="73" t="s">
        <v>18</v>
      </c>
      <c r="O39" s="68"/>
      <c r="P39" s="69"/>
      <c r="Q39" s="69"/>
      <c r="R39" s="63" t="s">
        <v>19</v>
      </c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 t="s">
        <v>20</v>
      </c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 t="s">
        <v>21</v>
      </c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12" t="s">
        <v>22</v>
      </c>
      <c r="BF39" s="12"/>
      <c r="BG39" s="12"/>
      <c r="BH39" s="13"/>
      <c r="BI39" s="13"/>
      <c r="BJ39" s="13"/>
      <c r="BK39" s="13"/>
      <c r="BL39" s="13"/>
      <c r="BM39" s="13"/>
    </row>
    <row r="40" spans="1:65" ht="47.5" customHeight="1">
      <c r="A40" s="70"/>
      <c r="B40" s="70"/>
      <c r="C40" s="70"/>
      <c r="D40" s="70"/>
      <c r="E40" s="70"/>
      <c r="F40" s="70"/>
      <c r="G40" s="70"/>
      <c r="H40" s="71"/>
      <c r="I40" s="72"/>
      <c r="J40" s="72"/>
      <c r="K40" s="70"/>
      <c r="L40" s="70"/>
      <c r="M40" s="70"/>
      <c r="N40" s="73"/>
      <c r="O40" s="68"/>
      <c r="P40" s="14" t="s">
        <v>23</v>
      </c>
      <c r="Q40" s="14" t="s">
        <v>24</v>
      </c>
      <c r="R40" s="12" t="s">
        <v>25</v>
      </c>
      <c r="S40" s="12" t="s">
        <v>26</v>
      </c>
      <c r="T40" s="12" t="s">
        <v>27</v>
      </c>
      <c r="U40" s="12" t="s">
        <v>28</v>
      </c>
      <c r="V40" s="12" t="s">
        <v>29</v>
      </c>
      <c r="W40" s="12" t="s">
        <v>30</v>
      </c>
      <c r="X40" s="12" t="s">
        <v>31</v>
      </c>
      <c r="Y40" s="12" t="s">
        <v>32</v>
      </c>
      <c r="Z40" s="12" t="s">
        <v>33</v>
      </c>
      <c r="AA40" s="12" t="s">
        <v>34</v>
      </c>
      <c r="AB40" s="12" t="s">
        <v>35</v>
      </c>
      <c r="AC40" s="12" t="s">
        <v>36</v>
      </c>
      <c r="AD40" s="15" t="s">
        <v>37</v>
      </c>
      <c r="AE40" s="12" t="s">
        <v>25</v>
      </c>
      <c r="AF40" s="12" t="s">
        <v>26</v>
      </c>
      <c r="AG40" s="12" t="s">
        <v>27</v>
      </c>
      <c r="AH40" s="12" t="s">
        <v>28</v>
      </c>
      <c r="AI40" s="12" t="s">
        <v>29</v>
      </c>
      <c r="AJ40" s="12" t="s">
        <v>30</v>
      </c>
      <c r="AK40" s="12" t="s">
        <v>31</v>
      </c>
      <c r="AL40" s="12" t="s">
        <v>32</v>
      </c>
      <c r="AM40" s="12" t="s">
        <v>33</v>
      </c>
      <c r="AN40" s="12" t="s">
        <v>34</v>
      </c>
      <c r="AO40" s="12" t="s">
        <v>35</v>
      </c>
      <c r="AP40" s="12" t="s">
        <v>36</v>
      </c>
      <c r="AQ40" s="15" t="s">
        <v>37</v>
      </c>
      <c r="AR40" s="12" t="s">
        <v>25</v>
      </c>
      <c r="AS40" s="12" t="s">
        <v>26</v>
      </c>
      <c r="AT40" s="12" t="s">
        <v>27</v>
      </c>
      <c r="AU40" s="12" t="s">
        <v>28</v>
      </c>
      <c r="AV40" s="12" t="s">
        <v>29</v>
      </c>
      <c r="AW40" s="12" t="s">
        <v>30</v>
      </c>
      <c r="AX40" s="12" t="s">
        <v>31</v>
      </c>
      <c r="AY40" s="12" t="s">
        <v>32</v>
      </c>
      <c r="AZ40" s="12" t="s">
        <v>33</v>
      </c>
      <c r="BA40" s="12" t="s">
        <v>34</v>
      </c>
      <c r="BB40" s="12" t="s">
        <v>35</v>
      </c>
      <c r="BC40" s="12" t="s">
        <v>36</v>
      </c>
      <c r="BD40" s="15" t="s">
        <v>37</v>
      </c>
      <c r="BE40" s="12" t="s">
        <v>38</v>
      </c>
      <c r="BF40" s="12" t="s">
        <v>39</v>
      </c>
      <c r="BG40" s="16" t="s">
        <v>37</v>
      </c>
      <c r="BH40" s="17" t="s">
        <v>40</v>
      </c>
      <c r="BI40" s="17" t="s">
        <v>41</v>
      </c>
      <c r="BJ40" s="17" t="s">
        <v>42</v>
      </c>
      <c r="BK40" s="17" t="s">
        <v>43</v>
      </c>
      <c r="BL40" s="17" t="s">
        <v>44</v>
      </c>
      <c r="BM40" s="17" t="s">
        <v>45</v>
      </c>
    </row>
    <row r="41" spans="1:65" ht="12" customHeight="1">
      <c r="A41" s="18">
        <v>1</v>
      </c>
      <c r="B41" s="20" t="s">
        <v>148</v>
      </c>
      <c r="C41" s="20" t="s">
        <v>149</v>
      </c>
      <c r="D41" s="20" t="s">
        <v>148</v>
      </c>
      <c r="E41" s="20" t="s">
        <v>150</v>
      </c>
      <c r="F41" s="20" t="s">
        <v>149</v>
      </c>
      <c r="G41" s="20" t="s">
        <v>151</v>
      </c>
      <c r="H41" s="20" t="s">
        <v>149</v>
      </c>
      <c r="I41" s="20" t="s">
        <v>152</v>
      </c>
      <c r="J41" s="21" t="s">
        <v>153</v>
      </c>
      <c r="K41" s="22" t="s">
        <v>70</v>
      </c>
      <c r="L41" s="22" t="s">
        <v>53</v>
      </c>
      <c r="M41" s="23" t="s">
        <v>54</v>
      </c>
      <c r="N41" s="24" t="s">
        <v>154</v>
      </c>
      <c r="O41" s="25" t="s">
        <v>71</v>
      </c>
      <c r="P41" s="25" t="s">
        <v>58</v>
      </c>
      <c r="Q41" s="25" t="s">
        <v>57</v>
      </c>
      <c r="R41" s="26" t="s">
        <v>59</v>
      </c>
      <c r="S41" s="26" t="s">
        <v>59</v>
      </c>
      <c r="T41" s="26" t="s">
        <v>59</v>
      </c>
      <c r="U41" s="26" t="s">
        <v>59</v>
      </c>
      <c r="V41" s="26" t="s">
        <v>59</v>
      </c>
      <c r="W41" s="26" t="s">
        <v>59</v>
      </c>
      <c r="X41" s="26" t="s">
        <v>59</v>
      </c>
      <c r="Y41" s="26" t="s">
        <v>59</v>
      </c>
      <c r="Z41" s="26" t="s">
        <v>59</v>
      </c>
      <c r="AA41" s="26" t="s">
        <v>59</v>
      </c>
      <c r="AB41" s="26" t="s">
        <v>59</v>
      </c>
      <c r="AC41" s="26" t="s">
        <v>59</v>
      </c>
      <c r="AD41" s="27">
        <f>SUM(R41:AC41)</f>
        <v>0</v>
      </c>
      <c r="AE41" s="26" t="s">
        <v>59</v>
      </c>
      <c r="AF41" s="26" t="s">
        <v>59</v>
      </c>
      <c r="AG41" s="26" t="s">
        <v>59</v>
      </c>
      <c r="AH41" s="26" t="s">
        <v>59</v>
      </c>
      <c r="AI41" s="26" t="s">
        <v>59</v>
      </c>
      <c r="AJ41" s="26" t="s">
        <v>59</v>
      </c>
      <c r="AK41" s="26" t="s">
        <v>59</v>
      </c>
      <c r="AL41" s="26" t="s">
        <v>59</v>
      </c>
      <c r="AM41" s="26" t="s">
        <v>59</v>
      </c>
      <c r="AN41" s="26" t="s">
        <v>59</v>
      </c>
      <c r="AO41" s="26" t="s">
        <v>59</v>
      </c>
      <c r="AP41" s="26" t="s">
        <v>59</v>
      </c>
      <c r="AQ41" s="27">
        <f>SUM(AE41:AP41)</f>
        <v>0</v>
      </c>
      <c r="AR41" s="26">
        <v>29767</v>
      </c>
      <c r="AS41" s="26">
        <v>16623</v>
      </c>
      <c r="AT41" s="26">
        <v>14966</v>
      </c>
      <c r="AU41" s="26" t="s">
        <v>59</v>
      </c>
      <c r="AV41" s="26" t="s">
        <v>59</v>
      </c>
      <c r="AW41" s="26" t="s">
        <v>59</v>
      </c>
      <c r="AX41" s="26" t="s">
        <v>59</v>
      </c>
      <c r="AY41" s="26" t="s">
        <v>59</v>
      </c>
      <c r="AZ41" s="26" t="s">
        <v>59</v>
      </c>
      <c r="BA41" s="26" t="s">
        <v>59</v>
      </c>
      <c r="BB41" s="26" t="s">
        <v>59</v>
      </c>
      <c r="BC41" s="26" t="s">
        <v>59</v>
      </c>
      <c r="BD41" s="27">
        <f>SUM(AR41:BC41)</f>
        <v>61356</v>
      </c>
      <c r="BE41" s="28" t="s">
        <v>155</v>
      </c>
      <c r="BF41" s="29">
        <v>46477</v>
      </c>
      <c r="BG41" s="27">
        <f>AD41+AQ41+BD41</f>
        <v>61356</v>
      </c>
      <c r="BH41" s="30" t="s">
        <v>156</v>
      </c>
      <c r="BI41" s="30" t="s">
        <v>119</v>
      </c>
      <c r="BJ41" s="30" t="s">
        <v>63</v>
      </c>
      <c r="BK41" s="30" t="s">
        <v>64</v>
      </c>
      <c r="BL41" s="30" t="s">
        <v>64</v>
      </c>
      <c r="BM41" s="31" t="s">
        <v>157</v>
      </c>
    </row>
    <row r="42" spans="1:65" ht="12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4"/>
      <c r="S42" s="34"/>
      <c r="T42" s="13"/>
      <c r="U42" s="5"/>
      <c r="V42" s="33"/>
      <c r="W42" s="13"/>
      <c r="X42" s="5"/>
      <c r="Y42" s="33"/>
      <c r="Z42" s="33"/>
      <c r="AA42" s="33"/>
      <c r="AB42" s="33"/>
      <c r="AC42" s="35" t="s">
        <v>92</v>
      </c>
      <c r="AD42" s="36">
        <f>SUM(AD41:AD41)</f>
        <v>0</v>
      </c>
      <c r="AE42" s="34"/>
      <c r="AF42" s="34"/>
      <c r="AG42" s="13"/>
      <c r="AH42" s="5"/>
      <c r="AI42" s="33"/>
      <c r="AJ42" s="13"/>
      <c r="AK42" s="5"/>
      <c r="AL42" s="33"/>
      <c r="AM42" s="33"/>
      <c r="AN42" s="33"/>
      <c r="AO42" s="33"/>
      <c r="AP42" s="35" t="s">
        <v>92</v>
      </c>
      <c r="AQ42" s="36">
        <f>SUM(AQ41:AQ41)</f>
        <v>0</v>
      </c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35" t="s">
        <v>92</v>
      </c>
      <c r="BD42" s="36">
        <f>SUM(BD41:BD41)</f>
        <v>61356</v>
      </c>
      <c r="BE42" s="33"/>
      <c r="BF42" s="35" t="s">
        <v>92</v>
      </c>
      <c r="BG42" s="36">
        <f>SUM(BG41:BG41)</f>
        <v>61356</v>
      </c>
      <c r="BH42" s="33"/>
      <c r="BI42" s="33"/>
      <c r="BJ42" s="33"/>
      <c r="BK42" s="33"/>
      <c r="BL42" s="33"/>
      <c r="BM42" s="33"/>
    </row>
    <row r="43" spans="1:65" s="2" customFormat="1" ht="15" customHeight="1">
      <c r="D43" s="3"/>
      <c r="E43" s="3"/>
      <c r="F43" s="3"/>
      <c r="J43" s="37"/>
    </row>
    <row r="44" spans="1:65" ht="24.75" customHeight="1">
      <c r="A44" s="9" t="s">
        <v>158</v>
      </c>
      <c r="B44" s="10" t="s">
        <v>1</v>
      </c>
      <c r="C44" s="67" t="s">
        <v>159</v>
      </c>
      <c r="D44" s="67"/>
      <c r="E44" s="67"/>
      <c r="F44" s="67"/>
      <c r="G44" s="67"/>
      <c r="H44" s="9"/>
      <c r="I44" s="11"/>
      <c r="J44" s="11"/>
      <c r="K44" s="11"/>
      <c r="L44" s="11"/>
      <c r="M44" s="11"/>
      <c r="N44" s="11"/>
      <c r="O44" s="68" t="s">
        <v>3</v>
      </c>
      <c r="P44" s="69" t="s">
        <v>4</v>
      </c>
      <c r="Q44" s="69"/>
    </row>
    <row r="45" spans="1:65" ht="23.25" customHeight="1">
      <c r="A45" s="70" t="s">
        <v>5</v>
      </c>
      <c r="B45" s="70" t="s">
        <v>6</v>
      </c>
      <c r="C45" s="70" t="s">
        <v>7</v>
      </c>
      <c r="D45" s="70" t="s">
        <v>8</v>
      </c>
      <c r="E45" s="70" t="s">
        <v>9</v>
      </c>
      <c r="F45" s="70" t="s">
        <v>10</v>
      </c>
      <c r="G45" s="70" t="s">
        <v>11</v>
      </c>
      <c r="H45" s="71" t="s">
        <v>12</v>
      </c>
      <c r="I45" s="72" t="s">
        <v>13</v>
      </c>
      <c r="J45" s="72" t="s">
        <v>14</v>
      </c>
      <c r="K45" s="70" t="s">
        <v>15</v>
      </c>
      <c r="L45" s="70" t="s">
        <v>16</v>
      </c>
      <c r="M45" s="70" t="s">
        <v>17</v>
      </c>
      <c r="N45" s="73" t="s">
        <v>18</v>
      </c>
      <c r="O45" s="68"/>
      <c r="P45" s="69"/>
      <c r="Q45" s="69"/>
      <c r="R45" s="63" t="s">
        <v>19</v>
      </c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 t="s">
        <v>20</v>
      </c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 t="s">
        <v>21</v>
      </c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12" t="s">
        <v>22</v>
      </c>
      <c r="BF45" s="12"/>
      <c r="BG45" s="12"/>
      <c r="BH45" s="13"/>
      <c r="BI45" s="13"/>
      <c r="BJ45" s="13"/>
      <c r="BK45" s="13"/>
      <c r="BL45" s="13"/>
      <c r="BM45" s="13"/>
    </row>
    <row r="46" spans="1:65" ht="47.5" customHeight="1">
      <c r="A46" s="70"/>
      <c r="B46" s="70"/>
      <c r="C46" s="70"/>
      <c r="D46" s="70"/>
      <c r="E46" s="70"/>
      <c r="F46" s="70"/>
      <c r="G46" s="70"/>
      <c r="H46" s="71"/>
      <c r="I46" s="72"/>
      <c r="J46" s="72"/>
      <c r="K46" s="70"/>
      <c r="L46" s="70"/>
      <c r="M46" s="70"/>
      <c r="N46" s="73"/>
      <c r="O46" s="68"/>
      <c r="P46" s="14" t="s">
        <v>23</v>
      </c>
      <c r="Q46" s="14" t="s">
        <v>24</v>
      </c>
      <c r="R46" s="12" t="s">
        <v>25</v>
      </c>
      <c r="S46" s="12" t="s">
        <v>26</v>
      </c>
      <c r="T46" s="12" t="s">
        <v>27</v>
      </c>
      <c r="U46" s="12" t="s">
        <v>28</v>
      </c>
      <c r="V46" s="12" t="s">
        <v>29</v>
      </c>
      <c r="W46" s="12" t="s">
        <v>30</v>
      </c>
      <c r="X46" s="12" t="s">
        <v>31</v>
      </c>
      <c r="Y46" s="12" t="s">
        <v>32</v>
      </c>
      <c r="Z46" s="12" t="s">
        <v>33</v>
      </c>
      <c r="AA46" s="12" t="s">
        <v>34</v>
      </c>
      <c r="AB46" s="12" t="s">
        <v>35</v>
      </c>
      <c r="AC46" s="12" t="s">
        <v>36</v>
      </c>
      <c r="AD46" s="15" t="s">
        <v>37</v>
      </c>
      <c r="AE46" s="12" t="s">
        <v>25</v>
      </c>
      <c r="AF46" s="12" t="s">
        <v>26</v>
      </c>
      <c r="AG46" s="12" t="s">
        <v>27</v>
      </c>
      <c r="AH46" s="12" t="s">
        <v>28</v>
      </c>
      <c r="AI46" s="12" t="s">
        <v>29</v>
      </c>
      <c r="AJ46" s="12" t="s">
        <v>30</v>
      </c>
      <c r="AK46" s="12" t="s">
        <v>31</v>
      </c>
      <c r="AL46" s="12" t="s">
        <v>32</v>
      </c>
      <c r="AM46" s="12" t="s">
        <v>33</v>
      </c>
      <c r="AN46" s="12" t="s">
        <v>34</v>
      </c>
      <c r="AO46" s="12" t="s">
        <v>35</v>
      </c>
      <c r="AP46" s="12" t="s">
        <v>36</v>
      </c>
      <c r="AQ46" s="15" t="s">
        <v>37</v>
      </c>
      <c r="AR46" s="12" t="s">
        <v>25</v>
      </c>
      <c r="AS46" s="12" t="s">
        <v>26</v>
      </c>
      <c r="AT46" s="12" t="s">
        <v>27</v>
      </c>
      <c r="AU46" s="12" t="s">
        <v>28</v>
      </c>
      <c r="AV46" s="12" t="s">
        <v>29</v>
      </c>
      <c r="AW46" s="12" t="s">
        <v>30</v>
      </c>
      <c r="AX46" s="12" t="s">
        <v>31</v>
      </c>
      <c r="AY46" s="12" t="s">
        <v>32</v>
      </c>
      <c r="AZ46" s="12" t="s">
        <v>33</v>
      </c>
      <c r="BA46" s="12" t="s">
        <v>34</v>
      </c>
      <c r="BB46" s="12" t="s">
        <v>35</v>
      </c>
      <c r="BC46" s="12" t="s">
        <v>36</v>
      </c>
      <c r="BD46" s="15" t="s">
        <v>37</v>
      </c>
      <c r="BE46" s="12" t="s">
        <v>38</v>
      </c>
      <c r="BF46" s="12" t="s">
        <v>39</v>
      </c>
      <c r="BG46" s="16" t="s">
        <v>37</v>
      </c>
      <c r="BH46" s="17" t="s">
        <v>40</v>
      </c>
      <c r="BI46" s="17" t="s">
        <v>41</v>
      </c>
      <c r="BJ46" s="17" t="s">
        <v>42</v>
      </c>
      <c r="BK46" s="17" t="s">
        <v>43</v>
      </c>
      <c r="BL46" s="17" t="s">
        <v>44</v>
      </c>
      <c r="BM46" s="17" t="s">
        <v>45</v>
      </c>
    </row>
    <row r="47" spans="1:65" ht="12" customHeight="1">
      <c r="A47" s="18">
        <v>1</v>
      </c>
      <c r="B47" s="20" t="s">
        <v>159</v>
      </c>
      <c r="C47" s="20" t="s">
        <v>160</v>
      </c>
      <c r="D47" s="20" t="s">
        <v>159</v>
      </c>
      <c r="E47" s="20" t="s">
        <v>161</v>
      </c>
      <c r="F47" s="20" t="s">
        <v>160</v>
      </c>
      <c r="G47" s="20" t="s">
        <v>162</v>
      </c>
      <c r="H47" s="20" t="s">
        <v>160</v>
      </c>
      <c r="I47" s="20" t="s">
        <v>163</v>
      </c>
      <c r="J47" s="21" t="s">
        <v>164</v>
      </c>
      <c r="K47" s="22" t="s">
        <v>76</v>
      </c>
      <c r="L47" s="22">
        <v>190</v>
      </c>
      <c r="M47" s="23" t="s">
        <v>54</v>
      </c>
      <c r="N47" s="24" t="s">
        <v>154</v>
      </c>
      <c r="O47" s="25" t="s">
        <v>71</v>
      </c>
      <c r="P47" s="25" t="s">
        <v>58</v>
      </c>
      <c r="Q47" s="25" t="s">
        <v>57</v>
      </c>
      <c r="R47" s="26" t="s">
        <v>59</v>
      </c>
      <c r="S47" s="26" t="s">
        <v>59</v>
      </c>
      <c r="T47" s="26" t="s">
        <v>59</v>
      </c>
      <c r="U47" s="26" t="s">
        <v>59</v>
      </c>
      <c r="V47" s="26" t="s">
        <v>59</v>
      </c>
      <c r="W47" s="26" t="s">
        <v>59</v>
      </c>
      <c r="X47" s="26" t="s">
        <v>59</v>
      </c>
      <c r="Y47" s="26" t="s">
        <v>59</v>
      </c>
      <c r="Z47" s="26" t="s">
        <v>59</v>
      </c>
      <c r="AA47" s="26" t="s">
        <v>59</v>
      </c>
      <c r="AB47" s="26" t="s">
        <v>59</v>
      </c>
      <c r="AC47" s="26" t="s">
        <v>59</v>
      </c>
      <c r="AD47" s="27">
        <f>SUM(R47:AC47)</f>
        <v>0</v>
      </c>
      <c r="AE47" s="26" t="s">
        <v>59</v>
      </c>
      <c r="AF47" s="26" t="s">
        <v>59</v>
      </c>
      <c r="AG47" s="26" t="s">
        <v>59</v>
      </c>
      <c r="AH47" s="26" t="s">
        <v>59</v>
      </c>
      <c r="AI47" s="26" t="s">
        <v>59</v>
      </c>
      <c r="AJ47" s="26" t="s">
        <v>59</v>
      </c>
      <c r="AK47" s="26" t="s">
        <v>59</v>
      </c>
      <c r="AL47" s="26" t="s">
        <v>59</v>
      </c>
      <c r="AM47" s="26" t="s">
        <v>59</v>
      </c>
      <c r="AN47" s="26" t="s">
        <v>59</v>
      </c>
      <c r="AO47" s="26" t="s">
        <v>59</v>
      </c>
      <c r="AP47" s="26" t="s">
        <v>59</v>
      </c>
      <c r="AQ47" s="27">
        <f>SUM(AE47:AP47)</f>
        <v>0</v>
      </c>
      <c r="AR47" s="26">
        <v>31256</v>
      </c>
      <c r="AS47" s="26" t="s">
        <v>59</v>
      </c>
      <c r="AT47" s="26" t="s">
        <v>59</v>
      </c>
      <c r="AU47" s="26" t="s">
        <v>59</v>
      </c>
      <c r="AV47" s="26" t="s">
        <v>59</v>
      </c>
      <c r="AW47" s="26" t="s">
        <v>59</v>
      </c>
      <c r="AX47" s="26" t="s">
        <v>59</v>
      </c>
      <c r="AY47" s="26" t="s">
        <v>59</v>
      </c>
      <c r="AZ47" s="26" t="s">
        <v>59</v>
      </c>
      <c r="BA47" s="26" t="s">
        <v>59</v>
      </c>
      <c r="BB47" s="26" t="s">
        <v>59</v>
      </c>
      <c r="BC47" s="26" t="s">
        <v>59</v>
      </c>
      <c r="BD47" s="27">
        <f>SUM(AR47:BC47)</f>
        <v>31256</v>
      </c>
      <c r="BE47" s="28" t="s">
        <v>155</v>
      </c>
      <c r="BF47" s="29">
        <v>46418</v>
      </c>
      <c r="BG47" s="27">
        <f>AD47+AQ47+BD47</f>
        <v>31256</v>
      </c>
      <c r="BH47" s="30" t="s">
        <v>156</v>
      </c>
      <c r="BI47" s="30" t="s">
        <v>119</v>
      </c>
      <c r="BJ47" s="30" t="s">
        <v>63</v>
      </c>
      <c r="BK47" s="30" t="s">
        <v>64</v>
      </c>
      <c r="BL47" s="30" t="s">
        <v>64</v>
      </c>
      <c r="BM47" s="31" t="s">
        <v>157</v>
      </c>
    </row>
    <row r="48" spans="1:65" ht="12" customHeight="1">
      <c r="A48" s="18">
        <v>2</v>
      </c>
      <c r="B48" s="20" t="s">
        <v>159</v>
      </c>
      <c r="C48" s="20" t="s">
        <v>160</v>
      </c>
      <c r="D48" s="20" t="s">
        <v>159</v>
      </c>
      <c r="E48" s="20" t="s">
        <v>161</v>
      </c>
      <c r="F48" s="20" t="s">
        <v>160</v>
      </c>
      <c r="G48" s="20" t="s">
        <v>162</v>
      </c>
      <c r="H48" s="20" t="s">
        <v>165</v>
      </c>
      <c r="I48" s="20" t="s">
        <v>166</v>
      </c>
      <c r="J48" s="21" t="s">
        <v>167</v>
      </c>
      <c r="K48" s="22" t="s">
        <v>76</v>
      </c>
      <c r="L48" s="22">
        <v>150</v>
      </c>
      <c r="M48" s="23" t="s">
        <v>54</v>
      </c>
      <c r="N48" s="24" t="s">
        <v>154</v>
      </c>
      <c r="O48" s="25" t="s">
        <v>71</v>
      </c>
      <c r="P48" s="25" t="s">
        <v>58</v>
      </c>
      <c r="Q48" s="25" t="s">
        <v>57</v>
      </c>
      <c r="R48" s="26" t="s">
        <v>59</v>
      </c>
      <c r="S48" s="26" t="s">
        <v>59</v>
      </c>
      <c r="T48" s="26" t="s">
        <v>59</v>
      </c>
      <c r="U48" s="26" t="s">
        <v>59</v>
      </c>
      <c r="V48" s="26" t="s">
        <v>59</v>
      </c>
      <c r="W48" s="26" t="s">
        <v>59</v>
      </c>
      <c r="X48" s="26" t="s">
        <v>59</v>
      </c>
      <c r="Y48" s="26" t="s">
        <v>59</v>
      </c>
      <c r="Z48" s="26" t="s">
        <v>59</v>
      </c>
      <c r="AA48" s="26" t="s">
        <v>59</v>
      </c>
      <c r="AB48" s="26" t="s">
        <v>59</v>
      </c>
      <c r="AC48" s="26" t="s">
        <v>59</v>
      </c>
      <c r="AD48" s="27">
        <f>SUM(R48:AC48)</f>
        <v>0</v>
      </c>
      <c r="AE48" s="26" t="s">
        <v>59</v>
      </c>
      <c r="AF48" s="26" t="s">
        <v>59</v>
      </c>
      <c r="AG48" s="26" t="s">
        <v>59</v>
      </c>
      <c r="AH48" s="26" t="s">
        <v>59</v>
      </c>
      <c r="AI48" s="26" t="s">
        <v>59</v>
      </c>
      <c r="AJ48" s="26" t="s">
        <v>59</v>
      </c>
      <c r="AK48" s="26" t="s">
        <v>59</v>
      </c>
      <c r="AL48" s="26" t="s">
        <v>59</v>
      </c>
      <c r="AM48" s="26" t="s">
        <v>59</v>
      </c>
      <c r="AN48" s="26" t="s">
        <v>59</v>
      </c>
      <c r="AO48" s="26" t="s">
        <v>59</v>
      </c>
      <c r="AP48" s="26" t="s">
        <v>59</v>
      </c>
      <c r="AQ48" s="27">
        <f>SUM(AE48:AP48)</f>
        <v>0</v>
      </c>
      <c r="AR48" s="26">
        <v>34660</v>
      </c>
      <c r="AS48" s="26" t="s">
        <v>59</v>
      </c>
      <c r="AT48" s="26" t="s">
        <v>59</v>
      </c>
      <c r="AU48" s="26" t="s">
        <v>59</v>
      </c>
      <c r="AV48" s="26" t="s">
        <v>59</v>
      </c>
      <c r="AW48" s="26" t="s">
        <v>59</v>
      </c>
      <c r="AX48" s="26" t="s">
        <v>59</v>
      </c>
      <c r="AY48" s="26" t="s">
        <v>59</v>
      </c>
      <c r="AZ48" s="26" t="s">
        <v>59</v>
      </c>
      <c r="BA48" s="26" t="s">
        <v>59</v>
      </c>
      <c r="BB48" s="26" t="s">
        <v>59</v>
      </c>
      <c r="BC48" s="26" t="s">
        <v>59</v>
      </c>
      <c r="BD48" s="27">
        <f>SUM(AR48:BC48)</f>
        <v>34660</v>
      </c>
      <c r="BE48" s="28" t="s">
        <v>155</v>
      </c>
      <c r="BF48" s="29">
        <v>46418</v>
      </c>
      <c r="BG48" s="27">
        <f>AD48+AQ48+BD48</f>
        <v>34660</v>
      </c>
      <c r="BH48" s="30" t="s">
        <v>156</v>
      </c>
      <c r="BI48" s="30" t="s">
        <v>119</v>
      </c>
      <c r="BJ48" s="30" t="s">
        <v>63</v>
      </c>
      <c r="BK48" s="30" t="s">
        <v>64</v>
      </c>
      <c r="BL48" s="30" t="s">
        <v>64</v>
      </c>
      <c r="BM48" s="31" t="s">
        <v>157</v>
      </c>
    </row>
    <row r="49" spans="1:65" ht="12" customHeight="1">
      <c r="A49" s="18">
        <v>3</v>
      </c>
      <c r="B49" s="20" t="s">
        <v>159</v>
      </c>
      <c r="C49" s="20" t="s">
        <v>160</v>
      </c>
      <c r="D49" s="20" t="s">
        <v>159</v>
      </c>
      <c r="E49" s="20" t="s">
        <v>161</v>
      </c>
      <c r="F49" s="20" t="s">
        <v>160</v>
      </c>
      <c r="G49" s="20" t="s">
        <v>162</v>
      </c>
      <c r="H49" s="20" t="s">
        <v>168</v>
      </c>
      <c r="I49" s="20" t="s">
        <v>169</v>
      </c>
      <c r="J49" s="21" t="s">
        <v>170</v>
      </c>
      <c r="K49" s="22" t="s">
        <v>52</v>
      </c>
      <c r="L49" s="22" t="s">
        <v>53</v>
      </c>
      <c r="M49" s="23" t="s">
        <v>54</v>
      </c>
      <c r="N49" s="24" t="s">
        <v>154</v>
      </c>
      <c r="O49" s="25" t="s">
        <v>71</v>
      </c>
      <c r="P49" s="25" t="s">
        <v>58</v>
      </c>
      <c r="Q49" s="25" t="s">
        <v>57</v>
      </c>
      <c r="R49" s="26" t="s">
        <v>59</v>
      </c>
      <c r="S49" s="26" t="s">
        <v>59</v>
      </c>
      <c r="T49" s="26" t="s">
        <v>59</v>
      </c>
      <c r="U49" s="26" t="s">
        <v>59</v>
      </c>
      <c r="V49" s="26" t="s">
        <v>59</v>
      </c>
      <c r="W49" s="26" t="s">
        <v>59</v>
      </c>
      <c r="X49" s="26" t="s">
        <v>59</v>
      </c>
      <c r="Y49" s="26" t="s">
        <v>59</v>
      </c>
      <c r="Z49" s="26" t="s">
        <v>59</v>
      </c>
      <c r="AA49" s="26" t="s">
        <v>59</v>
      </c>
      <c r="AB49" s="26" t="s">
        <v>59</v>
      </c>
      <c r="AC49" s="26" t="s">
        <v>59</v>
      </c>
      <c r="AD49" s="27">
        <f>SUM(R49:AC49)</f>
        <v>0</v>
      </c>
      <c r="AE49" s="26" t="s">
        <v>59</v>
      </c>
      <c r="AF49" s="26" t="s">
        <v>59</v>
      </c>
      <c r="AG49" s="26" t="s">
        <v>59</v>
      </c>
      <c r="AH49" s="26" t="s">
        <v>59</v>
      </c>
      <c r="AI49" s="26" t="s">
        <v>59</v>
      </c>
      <c r="AJ49" s="26" t="s">
        <v>59</v>
      </c>
      <c r="AK49" s="26" t="s">
        <v>59</v>
      </c>
      <c r="AL49" s="26" t="s">
        <v>59</v>
      </c>
      <c r="AM49" s="26" t="s">
        <v>59</v>
      </c>
      <c r="AN49" s="26" t="s">
        <v>59</v>
      </c>
      <c r="AO49" s="26" t="s">
        <v>59</v>
      </c>
      <c r="AP49" s="26" t="s">
        <v>59</v>
      </c>
      <c r="AQ49" s="27">
        <f>SUM(AE49:AP49)</f>
        <v>0</v>
      </c>
      <c r="AR49" s="26">
        <v>12281</v>
      </c>
      <c r="AS49" s="26" t="s">
        <v>59</v>
      </c>
      <c r="AT49" s="26" t="s">
        <v>59</v>
      </c>
      <c r="AU49" s="26" t="s">
        <v>59</v>
      </c>
      <c r="AV49" s="26" t="s">
        <v>59</v>
      </c>
      <c r="AW49" s="26" t="s">
        <v>59</v>
      </c>
      <c r="AX49" s="26" t="s">
        <v>59</v>
      </c>
      <c r="AY49" s="26" t="s">
        <v>59</v>
      </c>
      <c r="AZ49" s="26" t="s">
        <v>59</v>
      </c>
      <c r="BA49" s="26" t="s">
        <v>59</v>
      </c>
      <c r="BB49" s="26" t="s">
        <v>59</v>
      </c>
      <c r="BC49" s="26" t="s">
        <v>59</v>
      </c>
      <c r="BD49" s="27">
        <f>SUM(AR49:BC49)</f>
        <v>12281</v>
      </c>
      <c r="BE49" s="28" t="s">
        <v>155</v>
      </c>
      <c r="BF49" s="29">
        <v>46418</v>
      </c>
      <c r="BG49" s="27">
        <f>AD49+AQ49+BD49</f>
        <v>12281</v>
      </c>
      <c r="BH49" s="30" t="s">
        <v>156</v>
      </c>
      <c r="BI49" s="30" t="s">
        <v>119</v>
      </c>
      <c r="BJ49" s="30" t="s">
        <v>63</v>
      </c>
      <c r="BK49" s="30" t="s">
        <v>64</v>
      </c>
      <c r="BL49" s="30" t="s">
        <v>64</v>
      </c>
      <c r="BM49" s="31" t="s">
        <v>157</v>
      </c>
    </row>
    <row r="50" spans="1:65" ht="12" customHeight="1">
      <c r="A50" s="18">
        <v>4</v>
      </c>
      <c r="B50" s="20" t="s">
        <v>159</v>
      </c>
      <c r="C50" s="20" t="s">
        <v>160</v>
      </c>
      <c r="D50" s="20" t="s">
        <v>159</v>
      </c>
      <c r="E50" s="20" t="s">
        <v>161</v>
      </c>
      <c r="F50" s="20" t="s">
        <v>160</v>
      </c>
      <c r="G50" s="20" t="s">
        <v>162</v>
      </c>
      <c r="H50" s="20" t="s">
        <v>168</v>
      </c>
      <c r="I50" s="20" t="s">
        <v>171</v>
      </c>
      <c r="J50" s="21" t="s">
        <v>172</v>
      </c>
      <c r="K50" s="22" t="s">
        <v>146</v>
      </c>
      <c r="L50" s="22" t="s">
        <v>53</v>
      </c>
      <c r="M50" s="23" t="s">
        <v>54</v>
      </c>
      <c r="N50" s="24" t="s">
        <v>154</v>
      </c>
      <c r="O50" s="25" t="s">
        <v>71</v>
      </c>
      <c r="P50" s="25" t="s">
        <v>58</v>
      </c>
      <c r="Q50" s="25" t="s">
        <v>57</v>
      </c>
      <c r="R50" s="26" t="s">
        <v>59</v>
      </c>
      <c r="S50" s="26" t="s">
        <v>59</v>
      </c>
      <c r="T50" s="26" t="s">
        <v>59</v>
      </c>
      <c r="U50" s="26" t="s">
        <v>59</v>
      </c>
      <c r="V50" s="26" t="s">
        <v>59</v>
      </c>
      <c r="W50" s="26" t="s">
        <v>59</v>
      </c>
      <c r="X50" s="26" t="s">
        <v>59</v>
      </c>
      <c r="Y50" s="26" t="s">
        <v>59</v>
      </c>
      <c r="Z50" s="26" t="s">
        <v>59</v>
      </c>
      <c r="AA50" s="26" t="s">
        <v>59</v>
      </c>
      <c r="AB50" s="26" t="s">
        <v>59</v>
      </c>
      <c r="AC50" s="26" t="s">
        <v>59</v>
      </c>
      <c r="AD50" s="27">
        <f>SUM(R50:AC50)</f>
        <v>0</v>
      </c>
      <c r="AE50" s="26" t="s">
        <v>59</v>
      </c>
      <c r="AF50" s="26" t="s">
        <v>59</v>
      </c>
      <c r="AG50" s="26" t="s">
        <v>59</v>
      </c>
      <c r="AH50" s="26" t="s">
        <v>59</v>
      </c>
      <c r="AI50" s="26" t="s">
        <v>59</v>
      </c>
      <c r="AJ50" s="26" t="s">
        <v>59</v>
      </c>
      <c r="AK50" s="26" t="s">
        <v>59</v>
      </c>
      <c r="AL50" s="26" t="s">
        <v>59</v>
      </c>
      <c r="AM50" s="26" t="s">
        <v>59</v>
      </c>
      <c r="AN50" s="26" t="s">
        <v>59</v>
      </c>
      <c r="AO50" s="26" t="s">
        <v>59</v>
      </c>
      <c r="AP50" s="26" t="s">
        <v>59</v>
      </c>
      <c r="AQ50" s="27">
        <f>SUM(AE50:AP50)</f>
        <v>0</v>
      </c>
      <c r="AR50" s="26">
        <v>23</v>
      </c>
      <c r="AS50" s="26" t="s">
        <v>59</v>
      </c>
      <c r="AT50" s="26" t="s">
        <v>59</v>
      </c>
      <c r="AU50" s="26" t="s">
        <v>59</v>
      </c>
      <c r="AV50" s="26" t="s">
        <v>59</v>
      </c>
      <c r="AW50" s="26" t="s">
        <v>59</v>
      </c>
      <c r="AX50" s="26" t="s">
        <v>59</v>
      </c>
      <c r="AY50" s="26" t="s">
        <v>59</v>
      </c>
      <c r="AZ50" s="26" t="s">
        <v>59</v>
      </c>
      <c r="BA50" s="26" t="s">
        <v>59</v>
      </c>
      <c r="BB50" s="26" t="s">
        <v>59</v>
      </c>
      <c r="BC50" s="26" t="s">
        <v>59</v>
      </c>
      <c r="BD50" s="27">
        <f>SUM(AR50:BC50)</f>
        <v>23</v>
      </c>
      <c r="BE50" s="28" t="s">
        <v>155</v>
      </c>
      <c r="BF50" s="29">
        <v>46418</v>
      </c>
      <c r="BG50" s="27">
        <f>AD50+AQ50+BD50</f>
        <v>23</v>
      </c>
      <c r="BH50" s="30" t="s">
        <v>156</v>
      </c>
      <c r="BI50" s="30" t="s">
        <v>119</v>
      </c>
      <c r="BJ50" s="30" t="s">
        <v>63</v>
      </c>
      <c r="BK50" s="30" t="s">
        <v>64</v>
      </c>
      <c r="BL50" s="30" t="s">
        <v>64</v>
      </c>
      <c r="BM50" s="31" t="s">
        <v>157</v>
      </c>
    </row>
    <row r="51" spans="1:65" ht="12" customHeigh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  <c r="S51" s="34"/>
      <c r="T51" s="13"/>
      <c r="U51" s="5"/>
      <c r="V51" s="33"/>
      <c r="W51" s="13"/>
      <c r="X51" s="5"/>
      <c r="Y51" s="33"/>
      <c r="Z51" s="33"/>
      <c r="AA51" s="33"/>
      <c r="AB51" s="33"/>
      <c r="AC51" s="35" t="s">
        <v>92</v>
      </c>
      <c r="AD51" s="36">
        <f>SUM(AD47:AD50)</f>
        <v>0</v>
      </c>
      <c r="AE51" s="34"/>
      <c r="AF51" s="34"/>
      <c r="AG51" s="13"/>
      <c r="AH51" s="5"/>
      <c r="AI51" s="33"/>
      <c r="AJ51" s="13"/>
      <c r="AK51" s="5"/>
      <c r="AL51" s="33"/>
      <c r="AM51" s="33"/>
      <c r="AN51" s="33"/>
      <c r="AO51" s="33"/>
      <c r="AP51" s="35" t="s">
        <v>92</v>
      </c>
      <c r="AQ51" s="36">
        <f>SUM(AQ47:AQ50)</f>
        <v>0</v>
      </c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35" t="s">
        <v>92</v>
      </c>
      <c r="BD51" s="36">
        <f>SUM(BD47:BD50)</f>
        <v>78220</v>
      </c>
      <c r="BE51" s="33"/>
      <c r="BF51" s="35" t="s">
        <v>92</v>
      </c>
      <c r="BG51" s="36">
        <f>SUM(BG47:BG50)</f>
        <v>78220</v>
      </c>
      <c r="BH51" s="33"/>
      <c r="BI51" s="33"/>
      <c r="BJ51" s="33"/>
      <c r="BK51" s="33"/>
      <c r="BL51" s="33"/>
      <c r="BM51" s="33"/>
    </row>
    <row r="52" spans="1:65" s="2" customFormat="1" ht="15" customHeight="1">
      <c r="D52" s="3"/>
      <c r="E52" s="3"/>
      <c r="F52" s="3"/>
      <c r="J52" s="37"/>
    </row>
    <row r="53" spans="1:65" ht="24.75" customHeight="1">
      <c r="A53" s="9" t="s">
        <v>86</v>
      </c>
      <c r="B53" s="10" t="s">
        <v>1</v>
      </c>
      <c r="C53" s="67" t="s">
        <v>173</v>
      </c>
      <c r="D53" s="67"/>
      <c r="E53" s="67"/>
      <c r="F53" s="67"/>
      <c r="G53" s="67"/>
      <c r="H53" s="9"/>
      <c r="I53" s="11"/>
      <c r="J53" s="11"/>
      <c r="K53" s="11"/>
      <c r="L53" s="11"/>
      <c r="M53" s="11"/>
      <c r="N53" s="11"/>
      <c r="O53" s="68" t="s">
        <v>3</v>
      </c>
      <c r="P53" s="69" t="s">
        <v>4</v>
      </c>
      <c r="Q53" s="69"/>
    </row>
    <row r="54" spans="1:65" ht="23.25" customHeight="1">
      <c r="A54" s="70" t="s">
        <v>5</v>
      </c>
      <c r="B54" s="70" t="s">
        <v>6</v>
      </c>
      <c r="C54" s="70" t="s">
        <v>7</v>
      </c>
      <c r="D54" s="70" t="s">
        <v>8</v>
      </c>
      <c r="E54" s="70" t="s">
        <v>9</v>
      </c>
      <c r="F54" s="70" t="s">
        <v>10</v>
      </c>
      <c r="G54" s="70" t="s">
        <v>11</v>
      </c>
      <c r="H54" s="71" t="s">
        <v>12</v>
      </c>
      <c r="I54" s="72" t="s">
        <v>13</v>
      </c>
      <c r="J54" s="72" t="s">
        <v>14</v>
      </c>
      <c r="K54" s="70" t="s">
        <v>15</v>
      </c>
      <c r="L54" s="70" t="s">
        <v>16</v>
      </c>
      <c r="M54" s="70" t="s">
        <v>17</v>
      </c>
      <c r="N54" s="73" t="s">
        <v>18</v>
      </c>
      <c r="O54" s="68"/>
      <c r="P54" s="69"/>
      <c r="Q54" s="69"/>
      <c r="R54" s="63" t="s">
        <v>19</v>
      </c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 t="s">
        <v>20</v>
      </c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 t="s">
        <v>21</v>
      </c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12" t="s">
        <v>22</v>
      </c>
      <c r="BF54" s="12"/>
      <c r="BG54" s="12"/>
      <c r="BH54" s="13"/>
      <c r="BI54" s="13"/>
      <c r="BJ54" s="13"/>
      <c r="BK54" s="13"/>
      <c r="BL54" s="13"/>
      <c r="BM54" s="13"/>
    </row>
    <row r="55" spans="1:65" ht="47.5" customHeight="1">
      <c r="A55" s="70"/>
      <c r="B55" s="70"/>
      <c r="C55" s="70"/>
      <c r="D55" s="70"/>
      <c r="E55" s="70"/>
      <c r="F55" s="70"/>
      <c r="G55" s="70"/>
      <c r="H55" s="71"/>
      <c r="I55" s="72"/>
      <c r="J55" s="72"/>
      <c r="K55" s="70"/>
      <c r="L55" s="70"/>
      <c r="M55" s="70"/>
      <c r="N55" s="73"/>
      <c r="O55" s="68"/>
      <c r="P55" s="14" t="s">
        <v>23</v>
      </c>
      <c r="Q55" s="14" t="s">
        <v>24</v>
      </c>
      <c r="R55" s="12" t="s">
        <v>25</v>
      </c>
      <c r="S55" s="12" t="s">
        <v>26</v>
      </c>
      <c r="T55" s="12" t="s">
        <v>27</v>
      </c>
      <c r="U55" s="12" t="s">
        <v>28</v>
      </c>
      <c r="V55" s="12" t="s">
        <v>29</v>
      </c>
      <c r="W55" s="12" t="s">
        <v>30</v>
      </c>
      <c r="X55" s="12" t="s">
        <v>31</v>
      </c>
      <c r="Y55" s="12" t="s">
        <v>32</v>
      </c>
      <c r="Z55" s="12" t="s">
        <v>33</v>
      </c>
      <c r="AA55" s="12" t="s">
        <v>34</v>
      </c>
      <c r="AB55" s="12" t="s">
        <v>35</v>
      </c>
      <c r="AC55" s="12" t="s">
        <v>36</v>
      </c>
      <c r="AD55" s="15" t="s">
        <v>37</v>
      </c>
      <c r="AE55" s="12" t="s">
        <v>25</v>
      </c>
      <c r="AF55" s="12" t="s">
        <v>26</v>
      </c>
      <c r="AG55" s="12" t="s">
        <v>27</v>
      </c>
      <c r="AH55" s="12" t="s">
        <v>28</v>
      </c>
      <c r="AI55" s="12" t="s">
        <v>29</v>
      </c>
      <c r="AJ55" s="12" t="s">
        <v>30</v>
      </c>
      <c r="AK55" s="12" t="s">
        <v>31</v>
      </c>
      <c r="AL55" s="12" t="s">
        <v>32</v>
      </c>
      <c r="AM55" s="12" t="s">
        <v>33</v>
      </c>
      <c r="AN55" s="12" t="s">
        <v>34</v>
      </c>
      <c r="AO55" s="12" t="s">
        <v>35</v>
      </c>
      <c r="AP55" s="12" t="s">
        <v>36</v>
      </c>
      <c r="AQ55" s="15" t="s">
        <v>37</v>
      </c>
      <c r="AR55" s="12" t="s">
        <v>25</v>
      </c>
      <c r="AS55" s="12" t="s">
        <v>26</v>
      </c>
      <c r="AT55" s="12" t="s">
        <v>27</v>
      </c>
      <c r="AU55" s="12" t="s">
        <v>28</v>
      </c>
      <c r="AV55" s="12" t="s">
        <v>29</v>
      </c>
      <c r="AW55" s="12" t="s">
        <v>30</v>
      </c>
      <c r="AX55" s="12" t="s">
        <v>31</v>
      </c>
      <c r="AY55" s="12" t="s">
        <v>32</v>
      </c>
      <c r="AZ55" s="12" t="s">
        <v>33</v>
      </c>
      <c r="BA55" s="12" t="s">
        <v>34</v>
      </c>
      <c r="BB55" s="12" t="s">
        <v>35</v>
      </c>
      <c r="BC55" s="12" t="s">
        <v>36</v>
      </c>
      <c r="BD55" s="15" t="s">
        <v>37</v>
      </c>
      <c r="BE55" s="12" t="s">
        <v>38</v>
      </c>
      <c r="BF55" s="12" t="s">
        <v>39</v>
      </c>
      <c r="BG55" s="16" t="s">
        <v>37</v>
      </c>
      <c r="BH55" s="17" t="s">
        <v>40</v>
      </c>
      <c r="BI55" s="17" t="s">
        <v>41</v>
      </c>
      <c r="BJ55" s="17" t="s">
        <v>42</v>
      </c>
      <c r="BK55" s="17" t="s">
        <v>43</v>
      </c>
      <c r="BL55" s="17" t="s">
        <v>44</v>
      </c>
      <c r="BM55" s="17" t="s">
        <v>45</v>
      </c>
    </row>
    <row r="56" spans="1:65" ht="12" customHeight="1">
      <c r="A56" s="18">
        <v>1</v>
      </c>
      <c r="B56" s="20" t="s">
        <v>173</v>
      </c>
      <c r="C56" s="20" t="s">
        <v>174</v>
      </c>
      <c r="D56" s="20" t="s">
        <v>175</v>
      </c>
      <c r="E56" s="20" t="s">
        <v>176</v>
      </c>
      <c r="F56" s="20" t="s">
        <v>174</v>
      </c>
      <c r="G56" s="20" t="s">
        <v>175</v>
      </c>
      <c r="H56" s="20" t="s">
        <v>174</v>
      </c>
      <c r="I56" s="20" t="s">
        <v>177</v>
      </c>
      <c r="J56" s="21" t="s">
        <v>59</v>
      </c>
      <c r="K56" s="22" t="s">
        <v>76</v>
      </c>
      <c r="L56" s="22">
        <v>132</v>
      </c>
      <c r="M56" s="23" t="s">
        <v>54</v>
      </c>
      <c r="N56" s="24" t="s">
        <v>154</v>
      </c>
      <c r="O56" s="25" t="s">
        <v>56</v>
      </c>
      <c r="P56" s="25" t="s">
        <v>178</v>
      </c>
      <c r="Q56" s="25" t="s">
        <v>179</v>
      </c>
      <c r="R56" s="26" t="s">
        <v>59</v>
      </c>
      <c r="S56" s="26" t="s">
        <v>59</v>
      </c>
      <c r="T56" s="26" t="s">
        <v>59</v>
      </c>
      <c r="U56" s="26" t="s">
        <v>59</v>
      </c>
      <c r="V56" s="26" t="s">
        <v>59</v>
      </c>
      <c r="W56" s="26" t="s">
        <v>59</v>
      </c>
      <c r="X56" s="26" t="s">
        <v>59</v>
      </c>
      <c r="Y56" s="26" t="s">
        <v>59</v>
      </c>
      <c r="Z56" s="26" t="s">
        <v>59</v>
      </c>
      <c r="AA56" s="26" t="s">
        <v>59</v>
      </c>
      <c r="AB56" s="26" t="s">
        <v>59</v>
      </c>
      <c r="AC56" s="26" t="s">
        <v>59</v>
      </c>
      <c r="AD56" s="27">
        <f t="shared" ref="AD56:AD63" si="10">SUM(R56:AC56)</f>
        <v>0</v>
      </c>
      <c r="AE56" s="26" t="s">
        <v>59</v>
      </c>
      <c r="AF56" s="26" t="s">
        <v>59</v>
      </c>
      <c r="AG56" s="26" t="s">
        <v>59</v>
      </c>
      <c r="AH56" s="26" t="s">
        <v>59</v>
      </c>
      <c r="AI56" s="26" t="s">
        <v>59</v>
      </c>
      <c r="AJ56" s="26" t="s">
        <v>59</v>
      </c>
      <c r="AK56" s="26" t="s">
        <v>59</v>
      </c>
      <c r="AL56" s="26" t="s">
        <v>59</v>
      </c>
      <c r="AM56" s="26" t="s">
        <v>59</v>
      </c>
      <c r="AN56" s="26" t="s">
        <v>59</v>
      </c>
      <c r="AO56" s="26" t="s">
        <v>59</v>
      </c>
      <c r="AP56" s="26" t="s">
        <v>59</v>
      </c>
      <c r="AQ56" s="27">
        <f t="shared" ref="AQ56:AQ63" si="11">SUM(AE56:AP56)</f>
        <v>0</v>
      </c>
      <c r="AR56" s="26">
        <v>32964</v>
      </c>
      <c r="AS56" s="26">
        <v>26819</v>
      </c>
      <c r="AT56" s="26">
        <v>25416</v>
      </c>
      <c r="AU56" s="26">
        <v>11773</v>
      </c>
      <c r="AV56" s="26">
        <v>2819</v>
      </c>
      <c r="AW56" s="26">
        <v>0</v>
      </c>
      <c r="AX56" s="26">
        <v>0</v>
      </c>
      <c r="AY56" s="26">
        <v>0</v>
      </c>
      <c r="AZ56" s="26">
        <v>23</v>
      </c>
      <c r="BA56" s="26">
        <v>11193</v>
      </c>
      <c r="BB56" s="26">
        <v>23506</v>
      </c>
      <c r="BC56" s="26">
        <v>30003</v>
      </c>
      <c r="BD56" s="27">
        <f t="shared" ref="BD56:BD63" si="12">SUM(AR56:BC56)</f>
        <v>164516</v>
      </c>
      <c r="BE56" s="28" t="s">
        <v>155</v>
      </c>
      <c r="BF56" s="29">
        <v>46752</v>
      </c>
      <c r="BG56" s="27">
        <f t="shared" ref="BG56:BG63" si="13">AD56+AQ56+BD56</f>
        <v>164516</v>
      </c>
      <c r="BH56" s="30" t="s">
        <v>61</v>
      </c>
      <c r="BI56" s="30" t="s">
        <v>119</v>
      </c>
      <c r="BJ56" s="30" t="s">
        <v>63</v>
      </c>
      <c r="BK56" s="30" t="s">
        <v>64</v>
      </c>
      <c r="BL56" s="30" t="s">
        <v>64</v>
      </c>
      <c r="BM56" s="31" t="s">
        <v>157</v>
      </c>
    </row>
    <row r="57" spans="1:65" ht="12" customHeight="1">
      <c r="A57" s="18">
        <v>2</v>
      </c>
      <c r="B57" s="20" t="s">
        <v>173</v>
      </c>
      <c r="C57" s="20" t="s">
        <v>174</v>
      </c>
      <c r="D57" s="20" t="s">
        <v>175</v>
      </c>
      <c r="E57" s="20" t="s">
        <v>176</v>
      </c>
      <c r="F57" s="20" t="s">
        <v>174</v>
      </c>
      <c r="G57" s="20" t="s">
        <v>180</v>
      </c>
      <c r="H57" s="20" t="s">
        <v>181</v>
      </c>
      <c r="I57" s="20" t="s">
        <v>182</v>
      </c>
      <c r="J57" s="21" t="s">
        <v>59</v>
      </c>
      <c r="K57" s="22" t="s">
        <v>76</v>
      </c>
      <c r="L57" s="22">
        <v>132</v>
      </c>
      <c r="M57" s="23" t="s">
        <v>54</v>
      </c>
      <c r="N57" s="24" t="s">
        <v>154</v>
      </c>
      <c r="O57" s="25" t="s">
        <v>56</v>
      </c>
      <c r="P57" s="25" t="s">
        <v>57</v>
      </c>
      <c r="Q57" s="25" t="s">
        <v>58</v>
      </c>
      <c r="R57" s="26" t="s">
        <v>59</v>
      </c>
      <c r="S57" s="26" t="s">
        <v>59</v>
      </c>
      <c r="T57" s="26" t="s">
        <v>59</v>
      </c>
      <c r="U57" s="26" t="s">
        <v>59</v>
      </c>
      <c r="V57" s="26" t="s">
        <v>59</v>
      </c>
      <c r="W57" s="26" t="s">
        <v>59</v>
      </c>
      <c r="X57" s="26" t="s">
        <v>59</v>
      </c>
      <c r="Y57" s="26" t="s">
        <v>59</v>
      </c>
      <c r="Z57" s="26" t="s">
        <v>59</v>
      </c>
      <c r="AA57" s="26" t="s">
        <v>59</v>
      </c>
      <c r="AB57" s="26" t="s">
        <v>59</v>
      </c>
      <c r="AC57" s="26" t="s">
        <v>59</v>
      </c>
      <c r="AD57" s="27">
        <f t="shared" si="10"/>
        <v>0</v>
      </c>
      <c r="AE57" s="26" t="s">
        <v>59</v>
      </c>
      <c r="AF57" s="26" t="s">
        <v>59</v>
      </c>
      <c r="AG57" s="26" t="s">
        <v>59</v>
      </c>
      <c r="AH57" s="26" t="s">
        <v>59</v>
      </c>
      <c r="AI57" s="26" t="s">
        <v>59</v>
      </c>
      <c r="AJ57" s="26" t="s">
        <v>59</v>
      </c>
      <c r="AK57" s="26" t="s">
        <v>59</v>
      </c>
      <c r="AL57" s="26" t="s">
        <v>59</v>
      </c>
      <c r="AM57" s="26" t="s">
        <v>59</v>
      </c>
      <c r="AN57" s="26" t="s">
        <v>59</v>
      </c>
      <c r="AO57" s="26" t="s">
        <v>59</v>
      </c>
      <c r="AP57" s="26" t="s">
        <v>59</v>
      </c>
      <c r="AQ57" s="27">
        <f t="shared" si="11"/>
        <v>0</v>
      </c>
      <c r="AR57" s="26">
        <v>11826</v>
      </c>
      <c r="AS57" s="26">
        <v>8770</v>
      </c>
      <c r="AT57" s="26">
        <v>7542</v>
      </c>
      <c r="AU57" s="26">
        <v>1111</v>
      </c>
      <c r="AV57" s="26">
        <v>12</v>
      </c>
      <c r="AW57" s="26">
        <v>0</v>
      </c>
      <c r="AX57" s="26">
        <v>0</v>
      </c>
      <c r="AY57" s="26">
        <v>0</v>
      </c>
      <c r="AZ57" s="26">
        <v>12</v>
      </c>
      <c r="BA57" s="26">
        <v>3211</v>
      </c>
      <c r="BB57" s="26">
        <v>9743</v>
      </c>
      <c r="BC57" s="26">
        <v>10479</v>
      </c>
      <c r="BD57" s="27">
        <f t="shared" si="12"/>
        <v>52706</v>
      </c>
      <c r="BE57" s="28" t="s">
        <v>155</v>
      </c>
      <c r="BF57" s="29">
        <v>46752</v>
      </c>
      <c r="BG57" s="27">
        <f t="shared" si="13"/>
        <v>52706</v>
      </c>
      <c r="BH57" s="30" t="s">
        <v>61</v>
      </c>
      <c r="BI57" s="30" t="s">
        <v>119</v>
      </c>
      <c r="BJ57" s="30" t="s">
        <v>63</v>
      </c>
      <c r="BK57" s="30" t="s">
        <v>64</v>
      </c>
      <c r="BL57" s="30" t="s">
        <v>64</v>
      </c>
      <c r="BM57" s="31" t="s">
        <v>157</v>
      </c>
    </row>
    <row r="58" spans="1:65" ht="12" customHeight="1">
      <c r="A58" s="18">
        <v>3</v>
      </c>
      <c r="B58" s="20" t="s">
        <v>173</v>
      </c>
      <c r="C58" s="20" t="s">
        <v>174</v>
      </c>
      <c r="D58" s="20" t="s">
        <v>175</v>
      </c>
      <c r="E58" s="20" t="s">
        <v>176</v>
      </c>
      <c r="F58" s="20" t="s">
        <v>174</v>
      </c>
      <c r="G58" s="20" t="s">
        <v>183</v>
      </c>
      <c r="H58" s="20" t="s">
        <v>184</v>
      </c>
      <c r="I58" s="20" t="s">
        <v>185</v>
      </c>
      <c r="J58" s="21"/>
      <c r="K58" s="22" t="s">
        <v>52</v>
      </c>
      <c r="L58" s="22" t="s">
        <v>53</v>
      </c>
      <c r="M58" s="23" t="s">
        <v>54</v>
      </c>
      <c r="N58" s="24" t="s">
        <v>154</v>
      </c>
      <c r="O58" s="25" t="s">
        <v>56</v>
      </c>
      <c r="P58" s="25" t="s">
        <v>57</v>
      </c>
      <c r="Q58" s="25" t="s">
        <v>58</v>
      </c>
      <c r="R58" s="26" t="s">
        <v>59</v>
      </c>
      <c r="S58" s="26" t="s">
        <v>59</v>
      </c>
      <c r="T58" s="26" t="s">
        <v>59</v>
      </c>
      <c r="U58" s="26" t="s">
        <v>59</v>
      </c>
      <c r="V58" s="26" t="s">
        <v>59</v>
      </c>
      <c r="W58" s="26" t="s">
        <v>59</v>
      </c>
      <c r="X58" s="26" t="s">
        <v>59</v>
      </c>
      <c r="Y58" s="26" t="s">
        <v>59</v>
      </c>
      <c r="Z58" s="26" t="s">
        <v>59</v>
      </c>
      <c r="AA58" s="26" t="s">
        <v>59</v>
      </c>
      <c r="AB58" s="26" t="s">
        <v>59</v>
      </c>
      <c r="AC58" s="26" t="s">
        <v>59</v>
      </c>
      <c r="AD58" s="27">
        <f t="shared" si="10"/>
        <v>0</v>
      </c>
      <c r="AE58" s="26" t="s">
        <v>59</v>
      </c>
      <c r="AF58" s="26" t="s">
        <v>59</v>
      </c>
      <c r="AG58" s="26" t="s">
        <v>59</v>
      </c>
      <c r="AH58" s="26" t="s">
        <v>59</v>
      </c>
      <c r="AI58" s="26" t="s">
        <v>59</v>
      </c>
      <c r="AJ58" s="26" t="s">
        <v>59</v>
      </c>
      <c r="AK58" s="26" t="s">
        <v>59</v>
      </c>
      <c r="AL58" s="26" t="s">
        <v>59</v>
      </c>
      <c r="AM58" s="26" t="s">
        <v>59</v>
      </c>
      <c r="AN58" s="26" t="s">
        <v>59</v>
      </c>
      <c r="AO58" s="26" t="s">
        <v>59</v>
      </c>
      <c r="AP58" s="26" t="s">
        <v>59</v>
      </c>
      <c r="AQ58" s="27">
        <f t="shared" si="11"/>
        <v>0</v>
      </c>
      <c r="AR58" s="26">
        <v>7000</v>
      </c>
      <c r="AS58" s="26">
        <v>5500</v>
      </c>
      <c r="AT58" s="26">
        <v>5500</v>
      </c>
      <c r="AU58" s="26">
        <v>3000</v>
      </c>
      <c r="AV58" s="26">
        <v>1000</v>
      </c>
      <c r="AW58" s="26">
        <v>500</v>
      </c>
      <c r="AX58" s="26">
        <v>500</v>
      </c>
      <c r="AY58" s="26">
        <v>500</v>
      </c>
      <c r="AZ58" s="26">
        <v>500</v>
      </c>
      <c r="BA58" s="26">
        <v>3000</v>
      </c>
      <c r="BB58" s="26">
        <v>3000</v>
      </c>
      <c r="BC58" s="26">
        <v>5500</v>
      </c>
      <c r="BD58" s="27">
        <f t="shared" si="12"/>
        <v>35500</v>
      </c>
      <c r="BE58" s="28" t="s">
        <v>155</v>
      </c>
      <c r="BF58" s="29">
        <v>46752</v>
      </c>
      <c r="BG58" s="27">
        <f t="shared" si="13"/>
        <v>35500</v>
      </c>
      <c r="BH58" s="30" t="s">
        <v>61</v>
      </c>
      <c r="BI58" s="30" t="s">
        <v>119</v>
      </c>
      <c r="BJ58" s="30" t="s">
        <v>63</v>
      </c>
      <c r="BK58" s="30" t="s">
        <v>64</v>
      </c>
      <c r="BL58" s="30" t="s">
        <v>64</v>
      </c>
      <c r="BM58" s="31" t="s">
        <v>157</v>
      </c>
    </row>
    <row r="59" spans="1:65" ht="12" customHeight="1">
      <c r="A59" s="18">
        <v>4</v>
      </c>
      <c r="B59" s="20" t="s">
        <v>173</v>
      </c>
      <c r="C59" s="20" t="s">
        <v>174</v>
      </c>
      <c r="D59" s="20" t="s">
        <v>175</v>
      </c>
      <c r="E59" s="20" t="s">
        <v>176</v>
      </c>
      <c r="F59" s="20" t="s">
        <v>174</v>
      </c>
      <c r="G59" s="20" t="s">
        <v>186</v>
      </c>
      <c r="H59" s="20" t="s">
        <v>187</v>
      </c>
      <c r="I59" s="20" t="s">
        <v>188</v>
      </c>
      <c r="J59" s="21" t="s">
        <v>59</v>
      </c>
      <c r="K59" s="22" t="s">
        <v>76</v>
      </c>
      <c r="L59" s="22">
        <v>395</v>
      </c>
      <c r="M59" s="23" t="s">
        <v>54</v>
      </c>
      <c r="N59" s="24" t="s">
        <v>154</v>
      </c>
      <c r="O59" s="25" t="s">
        <v>56</v>
      </c>
      <c r="P59" s="25" t="s">
        <v>57</v>
      </c>
      <c r="Q59" s="25" t="s">
        <v>58</v>
      </c>
      <c r="R59" s="26" t="s">
        <v>59</v>
      </c>
      <c r="S59" s="26" t="s">
        <v>59</v>
      </c>
      <c r="T59" s="26" t="s">
        <v>59</v>
      </c>
      <c r="U59" s="26" t="s">
        <v>59</v>
      </c>
      <c r="V59" s="26" t="s">
        <v>59</v>
      </c>
      <c r="W59" s="26" t="s">
        <v>59</v>
      </c>
      <c r="X59" s="26" t="s">
        <v>59</v>
      </c>
      <c r="Y59" s="26" t="s">
        <v>59</v>
      </c>
      <c r="Z59" s="26" t="s">
        <v>59</v>
      </c>
      <c r="AA59" s="26" t="s">
        <v>59</v>
      </c>
      <c r="AB59" s="26" t="s">
        <v>59</v>
      </c>
      <c r="AC59" s="26" t="s">
        <v>59</v>
      </c>
      <c r="AD59" s="27">
        <f t="shared" si="10"/>
        <v>0</v>
      </c>
      <c r="AE59" s="26" t="s">
        <v>59</v>
      </c>
      <c r="AF59" s="26" t="s">
        <v>59</v>
      </c>
      <c r="AG59" s="26" t="s">
        <v>59</v>
      </c>
      <c r="AH59" s="26" t="s">
        <v>59</v>
      </c>
      <c r="AI59" s="26" t="s">
        <v>59</v>
      </c>
      <c r="AJ59" s="26" t="s">
        <v>59</v>
      </c>
      <c r="AK59" s="26" t="s">
        <v>59</v>
      </c>
      <c r="AL59" s="26" t="s">
        <v>59</v>
      </c>
      <c r="AM59" s="26" t="s">
        <v>59</v>
      </c>
      <c r="AN59" s="26" t="s">
        <v>59</v>
      </c>
      <c r="AO59" s="26" t="s">
        <v>59</v>
      </c>
      <c r="AP59" s="26" t="s">
        <v>59</v>
      </c>
      <c r="AQ59" s="27">
        <f t="shared" si="11"/>
        <v>0</v>
      </c>
      <c r="AR59" s="26">
        <v>99250</v>
      </c>
      <c r="AS59" s="26">
        <v>80539</v>
      </c>
      <c r="AT59" s="26">
        <v>77628</v>
      </c>
      <c r="AU59" s="26">
        <v>45031</v>
      </c>
      <c r="AV59" s="26">
        <v>6898</v>
      </c>
      <c r="AW59" s="26">
        <v>2529</v>
      </c>
      <c r="AX59" s="26">
        <v>289</v>
      </c>
      <c r="AY59" s="26">
        <v>754</v>
      </c>
      <c r="AZ59" s="26">
        <v>1213</v>
      </c>
      <c r="BA59" s="26">
        <v>40925</v>
      </c>
      <c r="BB59" s="26">
        <v>74410</v>
      </c>
      <c r="BC59" s="26">
        <v>87468</v>
      </c>
      <c r="BD59" s="27">
        <f t="shared" si="12"/>
        <v>516934</v>
      </c>
      <c r="BE59" s="28" t="s">
        <v>155</v>
      </c>
      <c r="BF59" s="29">
        <v>46752</v>
      </c>
      <c r="BG59" s="27">
        <f t="shared" si="13"/>
        <v>516934</v>
      </c>
      <c r="BH59" s="30" t="s">
        <v>61</v>
      </c>
      <c r="BI59" s="30" t="s">
        <v>119</v>
      </c>
      <c r="BJ59" s="30" t="s">
        <v>63</v>
      </c>
      <c r="BK59" s="30" t="s">
        <v>64</v>
      </c>
      <c r="BL59" s="30" t="s">
        <v>64</v>
      </c>
      <c r="BM59" s="31" t="s">
        <v>157</v>
      </c>
    </row>
    <row r="60" spans="1:65" ht="12" customHeight="1">
      <c r="A60" s="18">
        <v>5</v>
      </c>
      <c r="B60" s="20" t="s">
        <v>173</v>
      </c>
      <c r="C60" s="20" t="s">
        <v>174</v>
      </c>
      <c r="D60" s="20" t="s">
        <v>175</v>
      </c>
      <c r="E60" s="20" t="s">
        <v>176</v>
      </c>
      <c r="F60" s="20" t="s">
        <v>174</v>
      </c>
      <c r="G60" s="20" t="s">
        <v>189</v>
      </c>
      <c r="H60" s="20" t="s">
        <v>190</v>
      </c>
      <c r="I60" s="20" t="s">
        <v>191</v>
      </c>
      <c r="J60" s="21"/>
      <c r="K60" s="22" t="s">
        <v>85</v>
      </c>
      <c r="L60" s="22" t="s">
        <v>53</v>
      </c>
      <c r="M60" s="23" t="s">
        <v>54</v>
      </c>
      <c r="N60" s="24" t="s">
        <v>154</v>
      </c>
      <c r="O60" s="25" t="s">
        <v>56</v>
      </c>
      <c r="P60" s="25" t="s">
        <v>57</v>
      </c>
      <c r="Q60" s="25" t="s">
        <v>58</v>
      </c>
      <c r="R60" s="26" t="s">
        <v>59</v>
      </c>
      <c r="S60" s="26" t="s">
        <v>59</v>
      </c>
      <c r="T60" s="26" t="s">
        <v>59</v>
      </c>
      <c r="U60" s="26" t="s">
        <v>59</v>
      </c>
      <c r="V60" s="26" t="s">
        <v>59</v>
      </c>
      <c r="W60" s="26" t="s">
        <v>59</v>
      </c>
      <c r="X60" s="26" t="s">
        <v>59</v>
      </c>
      <c r="Y60" s="26" t="s">
        <v>59</v>
      </c>
      <c r="Z60" s="26" t="s">
        <v>59</v>
      </c>
      <c r="AA60" s="26" t="s">
        <v>59</v>
      </c>
      <c r="AB60" s="26" t="s">
        <v>59</v>
      </c>
      <c r="AC60" s="26" t="s">
        <v>59</v>
      </c>
      <c r="AD60" s="27">
        <f t="shared" si="10"/>
        <v>0</v>
      </c>
      <c r="AE60" s="26" t="s">
        <v>59</v>
      </c>
      <c r="AF60" s="26" t="s">
        <v>59</v>
      </c>
      <c r="AG60" s="26" t="s">
        <v>59</v>
      </c>
      <c r="AH60" s="26" t="s">
        <v>59</v>
      </c>
      <c r="AI60" s="26" t="s">
        <v>59</v>
      </c>
      <c r="AJ60" s="26" t="s">
        <v>59</v>
      </c>
      <c r="AK60" s="26" t="s">
        <v>59</v>
      </c>
      <c r="AL60" s="26" t="s">
        <v>59</v>
      </c>
      <c r="AM60" s="26" t="s">
        <v>59</v>
      </c>
      <c r="AN60" s="26" t="s">
        <v>59</v>
      </c>
      <c r="AO60" s="26" t="s">
        <v>59</v>
      </c>
      <c r="AP60" s="26" t="s">
        <v>59</v>
      </c>
      <c r="AQ60" s="27">
        <f t="shared" si="11"/>
        <v>0</v>
      </c>
      <c r="AR60" s="26">
        <v>600</v>
      </c>
      <c r="AS60" s="26">
        <v>600</v>
      </c>
      <c r="AT60" s="26">
        <v>600</v>
      </c>
      <c r="AU60" s="26">
        <v>600</v>
      </c>
      <c r="AV60" s="26">
        <v>600</v>
      </c>
      <c r="AW60" s="26">
        <v>600</v>
      </c>
      <c r="AX60" s="26">
        <v>600</v>
      </c>
      <c r="AY60" s="26">
        <v>600</v>
      </c>
      <c r="AZ60" s="26">
        <v>600</v>
      </c>
      <c r="BA60" s="26">
        <v>600</v>
      </c>
      <c r="BB60" s="26">
        <v>600</v>
      </c>
      <c r="BC60" s="26">
        <v>600</v>
      </c>
      <c r="BD60" s="27">
        <f t="shared" si="12"/>
        <v>7200</v>
      </c>
      <c r="BE60" s="28" t="s">
        <v>155</v>
      </c>
      <c r="BF60" s="29">
        <v>46752</v>
      </c>
      <c r="BG60" s="27">
        <f t="shared" si="13"/>
        <v>7200</v>
      </c>
      <c r="BH60" s="30" t="s">
        <v>61</v>
      </c>
      <c r="BI60" s="30" t="s">
        <v>119</v>
      </c>
      <c r="BJ60" s="30" t="s">
        <v>63</v>
      </c>
      <c r="BK60" s="30" t="s">
        <v>64</v>
      </c>
      <c r="BL60" s="30" t="s">
        <v>64</v>
      </c>
      <c r="BM60" s="31" t="s">
        <v>157</v>
      </c>
    </row>
    <row r="61" spans="1:65" ht="12" customHeight="1">
      <c r="A61" s="18">
        <v>6</v>
      </c>
      <c r="B61" s="20" t="s">
        <v>173</v>
      </c>
      <c r="C61" s="20" t="s">
        <v>174</v>
      </c>
      <c r="D61" s="20" t="s">
        <v>175</v>
      </c>
      <c r="E61" s="20" t="s">
        <v>176</v>
      </c>
      <c r="F61" s="20" t="s">
        <v>174</v>
      </c>
      <c r="G61" s="20" t="s">
        <v>192</v>
      </c>
      <c r="H61" s="20" t="s">
        <v>193</v>
      </c>
      <c r="I61" s="20" t="s">
        <v>194</v>
      </c>
      <c r="J61" s="21" t="s">
        <v>195</v>
      </c>
      <c r="K61" s="22" t="s">
        <v>52</v>
      </c>
      <c r="L61" s="22" t="s">
        <v>53</v>
      </c>
      <c r="M61" s="23" t="s">
        <v>54</v>
      </c>
      <c r="N61" s="24" t="s">
        <v>154</v>
      </c>
      <c r="O61" s="25" t="s">
        <v>56</v>
      </c>
      <c r="P61" s="25" t="s">
        <v>57</v>
      </c>
      <c r="Q61" s="25" t="s">
        <v>58</v>
      </c>
      <c r="R61" s="26" t="s">
        <v>59</v>
      </c>
      <c r="S61" s="26" t="s">
        <v>59</v>
      </c>
      <c r="T61" s="26" t="s">
        <v>59</v>
      </c>
      <c r="U61" s="26" t="s">
        <v>59</v>
      </c>
      <c r="V61" s="26" t="s">
        <v>59</v>
      </c>
      <c r="W61" s="26" t="s">
        <v>59</v>
      </c>
      <c r="X61" s="26" t="s">
        <v>59</v>
      </c>
      <c r="Y61" s="26" t="s">
        <v>59</v>
      </c>
      <c r="Z61" s="26" t="s">
        <v>59</v>
      </c>
      <c r="AA61" s="26" t="s">
        <v>59</v>
      </c>
      <c r="AB61" s="26" t="s">
        <v>59</v>
      </c>
      <c r="AC61" s="26" t="s">
        <v>59</v>
      </c>
      <c r="AD61" s="27">
        <f t="shared" si="10"/>
        <v>0</v>
      </c>
      <c r="AE61" s="26" t="s">
        <v>59</v>
      </c>
      <c r="AF61" s="26" t="s">
        <v>59</v>
      </c>
      <c r="AG61" s="26" t="s">
        <v>59</v>
      </c>
      <c r="AH61" s="26" t="s">
        <v>59</v>
      </c>
      <c r="AI61" s="26" t="s">
        <v>59</v>
      </c>
      <c r="AJ61" s="26" t="s">
        <v>59</v>
      </c>
      <c r="AK61" s="26" t="s">
        <v>59</v>
      </c>
      <c r="AL61" s="26" t="s">
        <v>59</v>
      </c>
      <c r="AM61" s="26" t="s">
        <v>59</v>
      </c>
      <c r="AN61" s="26" t="s">
        <v>59</v>
      </c>
      <c r="AO61" s="26" t="s">
        <v>59</v>
      </c>
      <c r="AP61" s="26" t="s">
        <v>59</v>
      </c>
      <c r="AQ61" s="27">
        <f t="shared" si="11"/>
        <v>0</v>
      </c>
      <c r="AR61" s="26">
        <v>9883</v>
      </c>
      <c r="AS61" s="26">
        <v>7000</v>
      </c>
      <c r="AT61" s="26">
        <v>7000</v>
      </c>
      <c r="AU61" s="26">
        <v>3000</v>
      </c>
      <c r="AV61" s="26">
        <v>2000</v>
      </c>
      <c r="AW61" s="26">
        <v>0</v>
      </c>
      <c r="AX61" s="26">
        <v>0</v>
      </c>
      <c r="AY61" s="26">
        <v>0</v>
      </c>
      <c r="AZ61" s="26">
        <v>1000</v>
      </c>
      <c r="BA61" s="26">
        <v>5500</v>
      </c>
      <c r="BB61" s="26">
        <v>5500</v>
      </c>
      <c r="BC61" s="26">
        <v>8000</v>
      </c>
      <c r="BD61" s="27">
        <f t="shared" si="12"/>
        <v>48883</v>
      </c>
      <c r="BE61" s="28" t="s">
        <v>155</v>
      </c>
      <c r="BF61" s="29">
        <v>46752</v>
      </c>
      <c r="BG61" s="27">
        <f t="shared" si="13"/>
        <v>48883</v>
      </c>
      <c r="BH61" s="30" t="s">
        <v>61</v>
      </c>
      <c r="BI61" s="30" t="s">
        <v>119</v>
      </c>
      <c r="BJ61" s="30" t="s">
        <v>63</v>
      </c>
      <c r="BK61" s="30" t="s">
        <v>64</v>
      </c>
      <c r="BL61" s="30" t="s">
        <v>64</v>
      </c>
      <c r="BM61" s="31" t="s">
        <v>157</v>
      </c>
    </row>
    <row r="62" spans="1:65" ht="12" customHeight="1">
      <c r="A62" s="18">
        <v>7</v>
      </c>
      <c r="B62" s="20" t="s">
        <v>173</v>
      </c>
      <c r="C62" s="20" t="s">
        <v>174</v>
      </c>
      <c r="D62" s="20" t="s">
        <v>175</v>
      </c>
      <c r="E62" s="20" t="s">
        <v>176</v>
      </c>
      <c r="F62" s="20" t="s">
        <v>174</v>
      </c>
      <c r="G62" s="20" t="s">
        <v>196</v>
      </c>
      <c r="H62" s="20" t="s">
        <v>197</v>
      </c>
      <c r="I62" s="20" t="s">
        <v>198</v>
      </c>
      <c r="J62" s="21"/>
      <c r="K62" s="22" t="s">
        <v>52</v>
      </c>
      <c r="L62" s="22" t="s">
        <v>53</v>
      </c>
      <c r="M62" s="23" t="s">
        <v>54</v>
      </c>
      <c r="N62" s="24" t="s">
        <v>154</v>
      </c>
      <c r="O62" s="25" t="s">
        <v>56</v>
      </c>
      <c r="P62" s="25" t="s">
        <v>57</v>
      </c>
      <c r="Q62" s="25" t="s">
        <v>58</v>
      </c>
      <c r="R62" s="26" t="s">
        <v>59</v>
      </c>
      <c r="S62" s="26" t="s">
        <v>59</v>
      </c>
      <c r="T62" s="26" t="s">
        <v>59</v>
      </c>
      <c r="U62" s="26" t="s">
        <v>59</v>
      </c>
      <c r="V62" s="26" t="s">
        <v>59</v>
      </c>
      <c r="W62" s="26" t="s">
        <v>59</v>
      </c>
      <c r="X62" s="26" t="s">
        <v>59</v>
      </c>
      <c r="Y62" s="26" t="s">
        <v>59</v>
      </c>
      <c r="Z62" s="26" t="s">
        <v>59</v>
      </c>
      <c r="AA62" s="26" t="s">
        <v>59</v>
      </c>
      <c r="AB62" s="26" t="s">
        <v>59</v>
      </c>
      <c r="AC62" s="26" t="s">
        <v>59</v>
      </c>
      <c r="AD62" s="27">
        <f t="shared" si="10"/>
        <v>0</v>
      </c>
      <c r="AE62" s="26" t="s">
        <v>59</v>
      </c>
      <c r="AF62" s="26" t="s">
        <v>59</v>
      </c>
      <c r="AG62" s="26" t="s">
        <v>59</v>
      </c>
      <c r="AH62" s="26" t="s">
        <v>59</v>
      </c>
      <c r="AI62" s="26" t="s">
        <v>59</v>
      </c>
      <c r="AJ62" s="26" t="s">
        <v>59</v>
      </c>
      <c r="AK62" s="26" t="s">
        <v>59</v>
      </c>
      <c r="AL62" s="26" t="s">
        <v>59</v>
      </c>
      <c r="AM62" s="26" t="s">
        <v>59</v>
      </c>
      <c r="AN62" s="26" t="s">
        <v>59</v>
      </c>
      <c r="AO62" s="26" t="s">
        <v>59</v>
      </c>
      <c r="AP62" s="26" t="s">
        <v>59</v>
      </c>
      <c r="AQ62" s="27">
        <f t="shared" si="11"/>
        <v>0</v>
      </c>
      <c r="AR62" s="26">
        <v>5000</v>
      </c>
      <c r="AS62" s="26">
        <v>5000</v>
      </c>
      <c r="AT62" s="26">
        <v>4000</v>
      </c>
      <c r="AU62" s="26">
        <v>1000</v>
      </c>
      <c r="AV62" s="26">
        <v>1000</v>
      </c>
      <c r="AW62" s="26">
        <v>0</v>
      </c>
      <c r="AX62" s="26">
        <v>0</v>
      </c>
      <c r="AY62" s="26">
        <v>0</v>
      </c>
      <c r="AZ62" s="26">
        <v>10</v>
      </c>
      <c r="BA62" s="26">
        <v>2000</v>
      </c>
      <c r="BB62" s="26">
        <v>4000</v>
      </c>
      <c r="BC62" s="26">
        <v>5000</v>
      </c>
      <c r="BD62" s="27">
        <f t="shared" si="12"/>
        <v>27010</v>
      </c>
      <c r="BE62" s="28" t="s">
        <v>155</v>
      </c>
      <c r="BF62" s="29">
        <v>46752</v>
      </c>
      <c r="BG62" s="27">
        <f t="shared" si="13"/>
        <v>27010</v>
      </c>
      <c r="BH62" s="30" t="s">
        <v>61</v>
      </c>
      <c r="BI62" s="30" t="s">
        <v>119</v>
      </c>
      <c r="BJ62" s="30" t="s">
        <v>63</v>
      </c>
      <c r="BK62" s="30" t="s">
        <v>64</v>
      </c>
      <c r="BL62" s="30" t="s">
        <v>64</v>
      </c>
      <c r="BM62" s="31" t="s">
        <v>157</v>
      </c>
    </row>
    <row r="63" spans="1:65" ht="12" customHeight="1">
      <c r="A63" s="18">
        <v>8</v>
      </c>
      <c r="B63" s="20" t="s">
        <v>173</v>
      </c>
      <c r="C63" s="20" t="s">
        <v>174</v>
      </c>
      <c r="D63" s="20" t="s">
        <v>175</v>
      </c>
      <c r="E63" s="20" t="s">
        <v>176</v>
      </c>
      <c r="F63" s="20" t="s">
        <v>174</v>
      </c>
      <c r="G63" s="20" t="s">
        <v>189</v>
      </c>
      <c r="H63" s="20" t="s">
        <v>190</v>
      </c>
      <c r="I63" s="20" t="s">
        <v>199</v>
      </c>
      <c r="J63" s="21" t="s">
        <v>59</v>
      </c>
      <c r="K63" s="22" t="s">
        <v>76</v>
      </c>
      <c r="L63" s="22">
        <v>197</v>
      </c>
      <c r="M63" s="23" t="s">
        <v>54</v>
      </c>
      <c r="N63" s="24" t="s">
        <v>154</v>
      </c>
      <c r="O63" s="25" t="s">
        <v>56</v>
      </c>
      <c r="P63" s="25" t="s">
        <v>57</v>
      </c>
      <c r="Q63" s="25" t="s">
        <v>58</v>
      </c>
      <c r="R63" s="26" t="s">
        <v>59</v>
      </c>
      <c r="S63" s="26" t="s">
        <v>59</v>
      </c>
      <c r="T63" s="26" t="s">
        <v>59</v>
      </c>
      <c r="U63" s="26" t="s">
        <v>59</v>
      </c>
      <c r="V63" s="26" t="s">
        <v>59</v>
      </c>
      <c r="W63" s="26" t="s">
        <v>59</v>
      </c>
      <c r="X63" s="26" t="s">
        <v>59</v>
      </c>
      <c r="Y63" s="26" t="s">
        <v>59</v>
      </c>
      <c r="Z63" s="26" t="s">
        <v>59</v>
      </c>
      <c r="AA63" s="26" t="s">
        <v>59</v>
      </c>
      <c r="AB63" s="26" t="s">
        <v>59</v>
      </c>
      <c r="AC63" s="26" t="s">
        <v>59</v>
      </c>
      <c r="AD63" s="27">
        <f t="shared" si="10"/>
        <v>0</v>
      </c>
      <c r="AE63" s="26" t="s">
        <v>59</v>
      </c>
      <c r="AF63" s="26" t="s">
        <v>59</v>
      </c>
      <c r="AG63" s="26" t="s">
        <v>59</v>
      </c>
      <c r="AH63" s="26" t="s">
        <v>59</v>
      </c>
      <c r="AI63" s="26" t="s">
        <v>59</v>
      </c>
      <c r="AJ63" s="26" t="s">
        <v>59</v>
      </c>
      <c r="AK63" s="26" t="s">
        <v>59</v>
      </c>
      <c r="AL63" s="26" t="s">
        <v>59</v>
      </c>
      <c r="AM63" s="26" t="s">
        <v>59</v>
      </c>
      <c r="AN63" s="26" t="s">
        <v>59</v>
      </c>
      <c r="AO63" s="26" t="s">
        <v>59</v>
      </c>
      <c r="AP63" s="26" t="s">
        <v>59</v>
      </c>
      <c r="AQ63" s="27">
        <f t="shared" si="11"/>
        <v>0</v>
      </c>
      <c r="AR63" s="26">
        <v>41744</v>
      </c>
      <c r="AS63" s="26">
        <v>36726</v>
      </c>
      <c r="AT63" s="26">
        <v>27339</v>
      </c>
      <c r="AU63" s="26">
        <v>8358</v>
      </c>
      <c r="AV63" s="26">
        <v>0</v>
      </c>
      <c r="AW63" s="26">
        <v>0</v>
      </c>
      <c r="AX63" s="26">
        <v>0</v>
      </c>
      <c r="AY63" s="26">
        <v>0</v>
      </c>
      <c r="AZ63" s="26">
        <v>35</v>
      </c>
      <c r="BA63" s="26">
        <v>18944</v>
      </c>
      <c r="BB63" s="26">
        <v>30469</v>
      </c>
      <c r="BC63" s="26">
        <v>38021</v>
      </c>
      <c r="BD63" s="27">
        <f t="shared" si="12"/>
        <v>201636</v>
      </c>
      <c r="BE63" s="28" t="s">
        <v>155</v>
      </c>
      <c r="BF63" s="29">
        <v>46752</v>
      </c>
      <c r="BG63" s="27">
        <f t="shared" si="13"/>
        <v>201636</v>
      </c>
      <c r="BH63" s="30" t="s">
        <v>61</v>
      </c>
      <c r="BI63" s="30" t="s">
        <v>119</v>
      </c>
      <c r="BJ63" s="30" t="s">
        <v>63</v>
      </c>
      <c r="BK63" s="30" t="s">
        <v>64</v>
      </c>
      <c r="BL63" s="30" t="s">
        <v>64</v>
      </c>
      <c r="BM63" s="31" t="s">
        <v>157</v>
      </c>
    </row>
    <row r="64" spans="1:65" ht="12" customHeigh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4"/>
      <c r="S64" s="34"/>
      <c r="T64" s="13"/>
      <c r="U64" s="5"/>
      <c r="V64" s="33"/>
      <c r="W64" s="13"/>
      <c r="X64" s="5"/>
      <c r="Y64" s="33"/>
      <c r="Z64" s="33"/>
      <c r="AA64" s="33"/>
      <c r="AB64" s="33"/>
      <c r="AC64" s="35" t="s">
        <v>92</v>
      </c>
      <c r="AD64" s="36">
        <f>SUM(AD56:AD63)</f>
        <v>0</v>
      </c>
      <c r="AE64" s="34"/>
      <c r="AF64" s="34"/>
      <c r="AG64" s="13"/>
      <c r="AH64" s="5"/>
      <c r="AI64" s="33"/>
      <c r="AJ64" s="13"/>
      <c r="AK64" s="5"/>
      <c r="AL64" s="33"/>
      <c r="AM64" s="33"/>
      <c r="AN64" s="33"/>
      <c r="AO64" s="33"/>
      <c r="AP64" s="35" t="s">
        <v>92</v>
      </c>
      <c r="AQ64" s="36">
        <f>SUM(AQ56:AQ63)</f>
        <v>0</v>
      </c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35" t="s">
        <v>92</v>
      </c>
      <c r="BD64" s="36">
        <f>SUM(BD56:BD63)</f>
        <v>1054385</v>
      </c>
      <c r="BE64" s="33"/>
      <c r="BF64" s="35" t="s">
        <v>92</v>
      </c>
      <c r="BG64" s="36">
        <f>SUM(BG56:BG63)</f>
        <v>1054385</v>
      </c>
      <c r="BH64" s="33"/>
      <c r="BI64" s="33"/>
      <c r="BJ64" s="33"/>
      <c r="BK64" s="33"/>
      <c r="BL64" s="33"/>
      <c r="BM64" s="33"/>
    </row>
    <row r="65" spans="4:16" ht="15" customHeight="1">
      <c r="D65" s="4"/>
      <c r="E65" s="4"/>
      <c r="F65" s="4"/>
      <c r="J65" s="5"/>
    </row>
    <row r="66" spans="4:16" ht="15" customHeight="1">
      <c r="D66" s="4"/>
      <c r="E66" s="4"/>
      <c r="F66" s="4"/>
      <c r="J66" s="5"/>
    </row>
    <row r="67" spans="4:16" s="39" customFormat="1" ht="21.5" customHeight="1">
      <c r="D67" s="64" t="s">
        <v>200</v>
      </c>
      <c r="E67" s="64"/>
      <c r="F67" s="64"/>
      <c r="G67" s="38">
        <f>AD12+AD20+AD28+AD36+AD42+AD51+AD64</f>
        <v>752446.8</v>
      </c>
      <c r="J67" s="40"/>
    </row>
    <row r="68" spans="4:16" s="39" customFormat="1" ht="21.5" customHeight="1">
      <c r="D68" s="41"/>
      <c r="E68" s="41"/>
      <c r="F68" s="41"/>
      <c r="J68" s="40"/>
    </row>
    <row r="69" spans="4:16" s="39" customFormat="1" ht="21.5" customHeight="1">
      <c r="D69" s="64" t="s">
        <v>201</v>
      </c>
      <c r="E69" s="64"/>
      <c r="F69" s="64"/>
      <c r="G69" s="38">
        <f>AQ12+AQ20+AQ28+AQ36+AQ42+AQ51+AQ64</f>
        <v>3255266.8</v>
      </c>
      <c r="H69" s="42"/>
      <c r="I69" s="42"/>
      <c r="J69" s="40"/>
    </row>
    <row r="70" spans="4:16" s="39" customFormat="1" ht="21.5" customHeight="1">
      <c r="D70" s="41"/>
      <c r="E70" s="41"/>
      <c r="F70" s="41"/>
      <c r="J70" s="40"/>
    </row>
    <row r="71" spans="4:16" s="39" customFormat="1" ht="21.5" customHeight="1">
      <c r="D71" s="64" t="s">
        <v>202</v>
      </c>
      <c r="E71" s="64"/>
      <c r="F71" s="64"/>
      <c r="G71" s="38">
        <f>BD12+BD20+BD28+BD36+BD42+BD51+BD64</f>
        <v>3696781</v>
      </c>
      <c r="H71" s="42"/>
      <c r="I71" s="42"/>
      <c r="J71" s="40"/>
    </row>
    <row r="72" spans="4:16" s="39" customFormat="1" ht="21.5" customHeight="1">
      <c r="D72" s="41"/>
      <c r="E72" s="41"/>
      <c r="F72" s="41"/>
    </row>
    <row r="73" spans="4:16" s="39" customFormat="1" ht="33" customHeight="1">
      <c r="D73" s="64" t="s">
        <v>203</v>
      </c>
      <c r="E73" s="64"/>
      <c r="F73" s="64"/>
      <c r="G73" s="38">
        <f>BG12+BG20+BG28+BG36+BG42+BG51+BG64</f>
        <v>7704494.5999999996</v>
      </c>
      <c r="H73" s="42"/>
      <c r="I73" s="42"/>
      <c r="J73" s="40"/>
    </row>
    <row r="74" spans="4:16" ht="12" customHeight="1">
      <c r="G74" s="6"/>
      <c r="H74" s="6"/>
      <c r="P74" s="7"/>
    </row>
    <row r="75" spans="4:16">
      <c r="G75" s="6"/>
    </row>
    <row r="77" spans="4:16">
      <c r="G77" s="6"/>
    </row>
    <row r="81" spans="18:56"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</row>
    <row r="1048572" s="1" customFormat="1"/>
    <row r="1048573" s="1" customFormat="1"/>
    <row r="1048574" s="1" customFormat="1"/>
    <row r="1048575" s="1" customFormat="1"/>
    <row r="1048576" s="1" customFormat="1"/>
  </sheetData>
  <autoFilter ref="K1:P63" xr:uid="{00000000-0009-0000-0000-000000000000}"/>
  <mergeCells count="145">
    <mergeCell ref="C3:G3"/>
    <mergeCell ref="O3:O5"/>
    <mergeCell ref="P3:Q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R4:AD4"/>
    <mergeCell ref="AE4:AQ4"/>
    <mergeCell ref="AR4:BD4"/>
    <mergeCell ref="C13:G13"/>
    <mergeCell ref="O13:O15"/>
    <mergeCell ref="P13:Q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R14:AD14"/>
    <mergeCell ref="AE14:AQ14"/>
    <mergeCell ref="AR14:BD14"/>
    <mergeCell ref="C22:G22"/>
    <mergeCell ref="O22:O24"/>
    <mergeCell ref="P22:Q23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R23:AD23"/>
    <mergeCell ref="AE23:AQ23"/>
    <mergeCell ref="AR23:BD23"/>
    <mergeCell ref="C30:G30"/>
    <mergeCell ref="O30:O32"/>
    <mergeCell ref="P30:Q31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R31:AD31"/>
    <mergeCell ref="AE31:AQ31"/>
    <mergeCell ref="AR31:BD31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L45:L46"/>
    <mergeCell ref="M45:M46"/>
    <mergeCell ref="N45:N46"/>
    <mergeCell ref="R45:AD45"/>
    <mergeCell ref="AE45:AQ45"/>
    <mergeCell ref="AR45:BD45"/>
    <mergeCell ref="C38:G38"/>
    <mergeCell ref="O38:O40"/>
    <mergeCell ref="P38:Q39"/>
    <mergeCell ref="J39:J40"/>
    <mergeCell ref="K39:K40"/>
    <mergeCell ref="L39:L40"/>
    <mergeCell ref="M39:M40"/>
    <mergeCell ref="N39:N40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R54:AD54"/>
    <mergeCell ref="AE54:AQ54"/>
    <mergeCell ref="AR54:BD54"/>
    <mergeCell ref="D67:F67"/>
    <mergeCell ref="D69:F69"/>
    <mergeCell ref="D71:F71"/>
    <mergeCell ref="D73:F73"/>
    <mergeCell ref="B1:C2"/>
    <mergeCell ref="C53:G53"/>
    <mergeCell ref="O53:O55"/>
    <mergeCell ref="P53:Q54"/>
    <mergeCell ref="J54:J55"/>
    <mergeCell ref="K54:K55"/>
    <mergeCell ref="L54:L55"/>
    <mergeCell ref="M54:M55"/>
    <mergeCell ref="N54:N55"/>
    <mergeCell ref="R39:AD39"/>
    <mergeCell ref="AE39:AQ39"/>
    <mergeCell ref="AR39:BD39"/>
    <mergeCell ref="C44:G44"/>
    <mergeCell ref="O44:O46"/>
    <mergeCell ref="P44:Q45"/>
    <mergeCell ref="J45:J46"/>
    <mergeCell ref="K45:K4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1048576"/>
  <sheetViews>
    <sheetView zoomScale="90" zoomScaleNormal="90" workbookViewId="0">
      <selection activeCell="AQ20" sqref="AQ20"/>
    </sheetView>
  </sheetViews>
  <sheetFormatPr baseColWidth="10" defaultColWidth="8.6640625" defaultRowHeight="14"/>
  <cols>
    <col min="1" max="1" width="8.5" style="47" bestFit="1" customWidth="1"/>
    <col min="2" max="2" width="7.33203125" style="47" bestFit="1" customWidth="1"/>
    <col min="3" max="3" width="3.5" style="47" bestFit="1" customWidth="1"/>
    <col min="4" max="4" width="8.1640625" style="47" bestFit="1" customWidth="1"/>
    <col min="5" max="5" width="5.1640625" style="47" bestFit="1" customWidth="1"/>
    <col min="6" max="6" width="8" style="47" bestFit="1" customWidth="1"/>
    <col min="7" max="7" width="11.33203125" style="47" bestFit="1" customWidth="1"/>
    <col min="8" max="8" width="10.1640625" style="47" bestFit="1" customWidth="1"/>
    <col min="9" max="9" width="9.5" style="47" bestFit="1" customWidth="1"/>
    <col min="10" max="11" width="9" style="47" bestFit="1" customWidth="1"/>
    <col min="12" max="12" width="10.1640625" style="47" bestFit="1" customWidth="1"/>
    <col min="13" max="17" width="11.33203125" style="47" bestFit="1" customWidth="1"/>
    <col min="18" max="18" width="11.33203125" style="47" customWidth="1"/>
    <col min="19" max="19" width="11.33203125" style="47" bestFit="1" customWidth="1"/>
    <col min="20" max="24" width="10.1640625" style="47" bestFit="1" customWidth="1"/>
    <col min="25" max="26" width="11.33203125" style="47" bestFit="1" customWidth="1"/>
    <col min="27" max="28" width="13" style="47" bestFit="1" customWidth="1"/>
    <col min="29" max="31" width="11.33203125" style="47" bestFit="1" customWidth="1"/>
    <col min="32" max="36" width="10.1640625" style="47" bestFit="1" customWidth="1"/>
    <col min="37" max="38" width="11.33203125" style="47" bestFit="1" customWidth="1"/>
    <col min="39" max="39" width="13" style="47" customWidth="1"/>
    <col min="40" max="40" width="14.83203125" style="47" bestFit="1" customWidth="1"/>
    <col min="41" max="1024" width="8.6640625" style="47"/>
    <col min="1025" max="1033" width="10.5" style="47" customWidth="1"/>
    <col min="1034" max="16376" width="8.6640625" style="47"/>
    <col min="16377" max="16384" width="10.5" style="47" customWidth="1"/>
  </cols>
  <sheetData>
    <row r="2" spans="1:40" ht="90">
      <c r="A2" s="43" t="s">
        <v>204</v>
      </c>
      <c r="B2" s="49" t="s">
        <v>205</v>
      </c>
      <c r="C2" s="50"/>
      <c r="D2" s="75">
        <v>2025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>
        <v>2026</v>
      </c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>
        <v>2027</v>
      </c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51" t="s">
        <v>206</v>
      </c>
    </row>
    <row r="3" spans="1:40">
      <c r="A3" s="44"/>
      <c r="B3" s="49"/>
      <c r="C3" s="50"/>
      <c r="D3" s="52" t="s">
        <v>25</v>
      </c>
      <c r="E3" s="53" t="s">
        <v>26</v>
      </c>
      <c r="F3" s="53" t="s">
        <v>27</v>
      </c>
      <c r="G3" s="53" t="s">
        <v>28</v>
      </c>
      <c r="H3" s="53" t="s">
        <v>29</v>
      </c>
      <c r="I3" s="53" t="s">
        <v>30</v>
      </c>
      <c r="J3" s="53" t="s">
        <v>31</v>
      </c>
      <c r="K3" s="53" t="s">
        <v>32</v>
      </c>
      <c r="L3" s="53" t="s">
        <v>33</v>
      </c>
      <c r="M3" s="53" t="s">
        <v>34</v>
      </c>
      <c r="N3" s="53" t="s">
        <v>35</v>
      </c>
      <c r="O3" s="54" t="s">
        <v>36</v>
      </c>
      <c r="P3" s="52" t="s">
        <v>25</v>
      </c>
      <c r="Q3" s="53" t="s">
        <v>26</v>
      </c>
      <c r="R3" s="53" t="s">
        <v>27</v>
      </c>
      <c r="S3" s="53" t="s">
        <v>28</v>
      </c>
      <c r="T3" s="53" t="s">
        <v>29</v>
      </c>
      <c r="U3" s="53" t="s">
        <v>30</v>
      </c>
      <c r="V3" s="53" t="s">
        <v>31</v>
      </c>
      <c r="W3" s="53" t="s">
        <v>32</v>
      </c>
      <c r="X3" s="53" t="s">
        <v>33</v>
      </c>
      <c r="Y3" s="53" t="s">
        <v>34</v>
      </c>
      <c r="Z3" s="53" t="s">
        <v>35</v>
      </c>
      <c r="AA3" s="54" t="s">
        <v>36</v>
      </c>
      <c r="AB3" s="52" t="s">
        <v>25</v>
      </c>
      <c r="AC3" s="53" t="s">
        <v>26</v>
      </c>
      <c r="AD3" s="53" t="s">
        <v>27</v>
      </c>
      <c r="AE3" s="53" t="s">
        <v>28</v>
      </c>
      <c r="AF3" s="53" t="s">
        <v>29</v>
      </c>
      <c r="AG3" s="53" t="s">
        <v>30</v>
      </c>
      <c r="AH3" s="53" t="s">
        <v>31</v>
      </c>
      <c r="AI3" s="53" t="s">
        <v>32</v>
      </c>
      <c r="AJ3" s="53" t="s">
        <v>33</v>
      </c>
      <c r="AK3" s="53" t="s">
        <v>34</v>
      </c>
      <c r="AL3" s="53" t="s">
        <v>35</v>
      </c>
      <c r="AM3" s="54" t="s">
        <v>36</v>
      </c>
      <c r="AN3" s="51"/>
    </row>
    <row r="4" spans="1:40">
      <c r="A4" s="74" t="s">
        <v>146</v>
      </c>
      <c r="B4" s="45" t="s">
        <v>207</v>
      </c>
      <c r="C4" s="55"/>
      <c r="D4" s="56" t="s">
        <v>59</v>
      </c>
      <c r="E4" s="56" t="s">
        <v>59</v>
      </c>
      <c r="F4" s="56" t="s">
        <v>59</v>
      </c>
      <c r="G4" s="56" t="s">
        <v>59</v>
      </c>
      <c r="H4" s="56" t="s">
        <v>59</v>
      </c>
      <c r="I4" s="56" t="s">
        <v>59</v>
      </c>
      <c r="J4" s="56" t="s">
        <v>59</v>
      </c>
      <c r="K4" s="56" t="s">
        <v>59</v>
      </c>
      <c r="L4" s="56" t="s">
        <v>59</v>
      </c>
      <c r="M4" s="56" t="s">
        <v>59</v>
      </c>
      <c r="N4" s="56" t="s">
        <v>59</v>
      </c>
      <c r="O4" s="56" t="s">
        <v>59</v>
      </c>
      <c r="P4" s="56" t="s">
        <v>59</v>
      </c>
      <c r="Q4" s="56" t="s">
        <v>59</v>
      </c>
      <c r="R4" s="56" t="s">
        <v>59</v>
      </c>
      <c r="S4" s="56" t="s">
        <v>59</v>
      </c>
      <c r="T4" s="56" t="s">
        <v>59</v>
      </c>
      <c r="U4" s="56" t="s">
        <v>59</v>
      </c>
      <c r="V4" s="56" t="s">
        <v>59</v>
      </c>
      <c r="W4" s="56" t="s">
        <v>59</v>
      </c>
      <c r="X4" s="56" t="s">
        <v>59</v>
      </c>
      <c r="Y4" s="56" t="s">
        <v>59</v>
      </c>
      <c r="Z4" s="56" t="s">
        <v>59</v>
      </c>
      <c r="AA4" s="56" t="s">
        <v>59</v>
      </c>
      <c r="AB4" s="56" t="s">
        <v>59</v>
      </c>
      <c r="AC4" s="56" t="s">
        <v>59</v>
      </c>
      <c r="AD4" s="56" t="s">
        <v>59</v>
      </c>
      <c r="AE4" s="56" t="s">
        <v>59</v>
      </c>
      <c r="AF4" s="56" t="s">
        <v>59</v>
      </c>
      <c r="AG4" s="56" t="s">
        <v>59</v>
      </c>
      <c r="AH4" s="56" t="s">
        <v>59</v>
      </c>
      <c r="AI4" s="56" t="s">
        <v>59</v>
      </c>
      <c r="AJ4" s="56" t="s">
        <v>59</v>
      </c>
      <c r="AK4" s="56" t="s">
        <v>59</v>
      </c>
      <c r="AL4" s="56" t="s">
        <v>59</v>
      </c>
      <c r="AM4" s="56" t="s">
        <v>59</v>
      </c>
      <c r="AN4" s="57">
        <f t="shared" ref="AN4:AN13" si="0">SUM(D4:AM4)</f>
        <v>0</v>
      </c>
    </row>
    <row r="5" spans="1:40">
      <c r="A5" s="74"/>
      <c r="B5" s="45" t="s">
        <v>54</v>
      </c>
      <c r="C5" s="55">
        <v>2</v>
      </c>
      <c r="D5" s="56" t="s">
        <v>59</v>
      </c>
      <c r="E5" s="56" t="s">
        <v>59</v>
      </c>
      <c r="F5" s="56" t="s">
        <v>59</v>
      </c>
      <c r="G5" s="56" t="s">
        <v>59</v>
      </c>
      <c r="H5" s="56" t="s">
        <v>59</v>
      </c>
      <c r="I5" s="56" t="s">
        <v>59</v>
      </c>
      <c r="J5" s="56" t="s">
        <v>59</v>
      </c>
      <c r="K5" s="56" t="s">
        <v>59</v>
      </c>
      <c r="L5" s="56" t="s">
        <v>59</v>
      </c>
      <c r="M5" s="56" t="s">
        <v>59</v>
      </c>
      <c r="N5" s="56" t="s">
        <v>59</v>
      </c>
      <c r="O5" s="56" t="s">
        <v>59</v>
      </c>
      <c r="P5" s="58">
        <v>0</v>
      </c>
      <c r="Q5" s="58">
        <v>0</v>
      </c>
      <c r="R5" s="58">
        <v>0</v>
      </c>
      <c r="S5" s="58">
        <v>0</v>
      </c>
      <c r="T5" s="58">
        <v>0</v>
      </c>
      <c r="U5" s="58">
        <v>0</v>
      </c>
      <c r="V5" s="58">
        <v>0</v>
      </c>
      <c r="W5" s="58">
        <v>0</v>
      </c>
      <c r="X5" s="58">
        <v>0</v>
      </c>
      <c r="Y5" s="58">
        <v>0</v>
      </c>
      <c r="Z5" s="58">
        <v>0</v>
      </c>
      <c r="AA5" s="58">
        <v>0</v>
      </c>
      <c r="AB5" s="58">
        <v>23</v>
      </c>
      <c r="AC5" s="58">
        <v>0</v>
      </c>
      <c r="AD5" s="58">
        <v>0</v>
      </c>
      <c r="AE5" s="58">
        <v>0</v>
      </c>
      <c r="AF5" s="58">
        <v>0</v>
      </c>
      <c r="AG5" s="58">
        <v>0</v>
      </c>
      <c r="AH5" s="58">
        <v>0</v>
      </c>
      <c r="AI5" s="58">
        <v>0</v>
      </c>
      <c r="AJ5" s="58">
        <v>0</v>
      </c>
      <c r="AK5" s="58">
        <v>0</v>
      </c>
      <c r="AL5" s="58">
        <v>0</v>
      </c>
      <c r="AM5" s="58">
        <v>0</v>
      </c>
      <c r="AN5" s="57">
        <f t="shared" si="0"/>
        <v>23</v>
      </c>
    </row>
    <row r="6" spans="1:40">
      <c r="A6" s="74" t="s">
        <v>85</v>
      </c>
      <c r="B6" s="45" t="s">
        <v>207</v>
      </c>
      <c r="C6" s="55"/>
      <c r="D6" s="56" t="s">
        <v>59</v>
      </c>
      <c r="E6" s="56" t="s">
        <v>59</v>
      </c>
      <c r="F6" s="56" t="s">
        <v>59</v>
      </c>
      <c r="G6" s="56" t="s">
        <v>59</v>
      </c>
      <c r="H6" s="56" t="s">
        <v>59</v>
      </c>
      <c r="I6" s="56" t="s">
        <v>59</v>
      </c>
      <c r="J6" s="56" t="s">
        <v>59</v>
      </c>
      <c r="K6" s="56" t="s">
        <v>59</v>
      </c>
      <c r="L6" s="56" t="s">
        <v>59</v>
      </c>
      <c r="M6" s="56" t="s">
        <v>59</v>
      </c>
      <c r="N6" s="56" t="s">
        <v>59</v>
      </c>
      <c r="O6" s="56" t="s">
        <v>59</v>
      </c>
      <c r="P6" s="56" t="s">
        <v>59</v>
      </c>
      <c r="Q6" s="56" t="s">
        <v>59</v>
      </c>
      <c r="R6" s="56" t="s">
        <v>59</v>
      </c>
      <c r="S6" s="56" t="s">
        <v>59</v>
      </c>
      <c r="T6" s="56" t="s">
        <v>59</v>
      </c>
      <c r="U6" s="56" t="s">
        <v>59</v>
      </c>
      <c r="V6" s="56" t="s">
        <v>59</v>
      </c>
      <c r="W6" s="56" t="s">
        <v>59</v>
      </c>
      <c r="X6" s="56" t="s">
        <v>59</v>
      </c>
      <c r="Y6" s="56" t="s">
        <v>59</v>
      </c>
      <c r="Z6" s="56" t="s">
        <v>59</v>
      </c>
      <c r="AA6" s="56" t="s">
        <v>59</v>
      </c>
      <c r="AB6" s="56" t="s">
        <v>59</v>
      </c>
      <c r="AC6" s="56" t="s">
        <v>59</v>
      </c>
      <c r="AD6" s="56" t="s">
        <v>59</v>
      </c>
      <c r="AE6" s="56" t="s">
        <v>59</v>
      </c>
      <c r="AF6" s="56" t="s">
        <v>59</v>
      </c>
      <c r="AG6" s="56" t="s">
        <v>59</v>
      </c>
      <c r="AH6" s="56" t="s">
        <v>59</v>
      </c>
      <c r="AI6" s="56" t="s">
        <v>59</v>
      </c>
      <c r="AJ6" s="56" t="s">
        <v>59</v>
      </c>
      <c r="AK6" s="56" t="s">
        <v>59</v>
      </c>
      <c r="AL6" s="56" t="s">
        <v>59</v>
      </c>
      <c r="AM6" s="56" t="s">
        <v>59</v>
      </c>
      <c r="AN6" s="57">
        <f t="shared" si="0"/>
        <v>0</v>
      </c>
    </row>
    <row r="7" spans="1:40">
      <c r="A7" s="74"/>
      <c r="B7" s="45" t="s">
        <v>54</v>
      </c>
      <c r="C7" s="55">
        <v>2</v>
      </c>
      <c r="D7" s="56" t="s">
        <v>59</v>
      </c>
      <c r="E7" s="56" t="s">
        <v>59</v>
      </c>
      <c r="F7" s="56" t="s">
        <v>59</v>
      </c>
      <c r="G7" s="58">
        <v>801</v>
      </c>
      <c r="H7" s="58">
        <v>1033</v>
      </c>
      <c r="I7" s="58">
        <v>766</v>
      </c>
      <c r="J7" s="58">
        <v>938</v>
      </c>
      <c r="K7" s="58">
        <v>818</v>
      </c>
      <c r="L7" s="58">
        <v>832</v>
      </c>
      <c r="M7" s="58">
        <v>937</v>
      </c>
      <c r="N7" s="58">
        <v>10992</v>
      </c>
      <c r="O7" s="58">
        <v>1397</v>
      </c>
      <c r="P7" s="58">
        <v>905</v>
      </c>
      <c r="Q7" s="58">
        <v>788</v>
      </c>
      <c r="R7" s="58">
        <v>939</v>
      </c>
      <c r="S7" s="58">
        <v>801</v>
      </c>
      <c r="T7" s="58">
        <v>1033</v>
      </c>
      <c r="U7" s="58">
        <v>766</v>
      </c>
      <c r="V7" s="58">
        <v>938</v>
      </c>
      <c r="W7" s="58">
        <v>818</v>
      </c>
      <c r="X7" s="58">
        <v>832</v>
      </c>
      <c r="Y7" s="58">
        <v>937</v>
      </c>
      <c r="Z7" s="58">
        <v>10992</v>
      </c>
      <c r="AA7" s="58">
        <v>1397</v>
      </c>
      <c r="AB7" s="58">
        <v>1505</v>
      </c>
      <c r="AC7" s="58">
        <v>1388</v>
      </c>
      <c r="AD7" s="58">
        <v>1539</v>
      </c>
      <c r="AE7" s="58">
        <v>600</v>
      </c>
      <c r="AF7" s="58">
        <v>600</v>
      </c>
      <c r="AG7" s="58">
        <v>600</v>
      </c>
      <c r="AH7" s="58">
        <v>600</v>
      </c>
      <c r="AI7" s="58">
        <v>600</v>
      </c>
      <c r="AJ7" s="58">
        <v>600</v>
      </c>
      <c r="AK7" s="58">
        <v>600</v>
      </c>
      <c r="AL7" s="58">
        <v>600</v>
      </c>
      <c r="AM7" s="58">
        <v>600</v>
      </c>
      <c r="AN7" s="57">
        <f t="shared" si="0"/>
        <v>49492</v>
      </c>
    </row>
    <row r="8" spans="1:40" ht="13.5" customHeight="1">
      <c r="A8" s="74" t="s">
        <v>52</v>
      </c>
      <c r="B8" s="45" t="s">
        <v>207</v>
      </c>
      <c r="C8" s="55"/>
      <c r="D8" s="56" t="s">
        <v>59</v>
      </c>
      <c r="E8" s="56" t="s">
        <v>59</v>
      </c>
      <c r="F8" s="56" t="s">
        <v>59</v>
      </c>
      <c r="G8" s="56" t="s">
        <v>59</v>
      </c>
      <c r="H8" s="56" t="s">
        <v>59</v>
      </c>
      <c r="I8" s="56" t="s">
        <v>59</v>
      </c>
      <c r="J8" s="56" t="s">
        <v>59</v>
      </c>
      <c r="K8" s="56" t="s">
        <v>59</v>
      </c>
      <c r="L8" s="56" t="s">
        <v>59</v>
      </c>
      <c r="M8" s="56" t="s">
        <v>59</v>
      </c>
      <c r="N8" s="56" t="s">
        <v>59</v>
      </c>
      <c r="O8" s="56" t="s">
        <v>59</v>
      </c>
      <c r="P8" s="56" t="s">
        <v>59</v>
      </c>
      <c r="Q8" s="56" t="s">
        <v>59</v>
      </c>
      <c r="R8" s="56" t="s">
        <v>59</v>
      </c>
      <c r="S8" s="56" t="s">
        <v>59</v>
      </c>
      <c r="T8" s="56" t="s">
        <v>59</v>
      </c>
      <c r="U8" s="56" t="s">
        <v>59</v>
      </c>
      <c r="V8" s="56" t="s">
        <v>59</v>
      </c>
      <c r="W8" s="56" t="s">
        <v>59</v>
      </c>
      <c r="X8" s="56" t="s">
        <v>59</v>
      </c>
      <c r="Y8" s="56" t="s">
        <v>59</v>
      </c>
      <c r="Z8" s="56" t="s">
        <v>59</v>
      </c>
      <c r="AA8" s="56" t="s">
        <v>59</v>
      </c>
      <c r="AB8" s="56" t="s">
        <v>59</v>
      </c>
      <c r="AC8" s="56" t="s">
        <v>59</v>
      </c>
      <c r="AD8" s="56" t="s">
        <v>59</v>
      </c>
      <c r="AE8" s="56" t="s">
        <v>59</v>
      </c>
      <c r="AF8" s="56" t="s">
        <v>59</v>
      </c>
      <c r="AG8" s="56" t="s">
        <v>59</v>
      </c>
      <c r="AH8" s="56" t="s">
        <v>59</v>
      </c>
      <c r="AI8" s="56" t="s">
        <v>59</v>
      </c>
      <c r="AJ8" s="56" t="s">
        <v>59</v>
      </c>
      <c r="AK8" s="56" t="s">
        <v>59</v>
      </c>
      <c r="AL8" s="56" t="s">
        <v>59</v>
      </c>
      <c r="AM8" s="56" t="s">
        <v>59</v>
      </c>
      <c r="AN8" s="57">
        <f t="shared" si="0"/>
        <v>0</v>
      </c>
    </row>
    <row r="9" spans="1:40">
      <c r="A9" s="74"/>
      <c r="B9" s="45" t="s">
        <v>54</v>
      </c>
      <c r="C9" s="55">
        <v>9</v>
      </c>
      <c r="D9" s="56" t="s">
        <v>59</v>
      </c>
      <c r="E9" s="56" t="s">
        <v>59</v>
      </c>
      <c r="F9" s="56" t="s">
        <v>59</v>
      </c>
      <c r="G9" s="58">
        <v>16905</v>
      </c>
      <c r="H9" s="58">
        <v>5751</v>
      </c>
      <c r="I9" s="58">
        <v>1313</v>
      </c>
      <c r="J9" s="58">
        <v>1675</v>
      </c>
      <c r="K9" s="58">
        <v>1296</v>
      </c>
      <c r="L9" s="58">
        <v>5315</v>
      </c>
      <c r="M9" s="58">
        <v>12131</v>
      </c>
      <c r="N9" s="58">
        <v>17560</v>
      </c>
      <c r="O9" s="58">
        <v>26680</v>
      </c>
      <c r="P9" s="58">
        <v>36097</v>
      </c>
      <c r="Q9" s="58">
        <v>39115</v>
      </c>
      <c r="R9" s="58">
        <v>19969</v>
      </c>
      <c r="S9" s="58">
        <v>19622</v>
      </c>
      <c r="T9" s="58">
        <v>6967</v>
      </c>
      <c r="U9" s="58">
        <v>3215</v>
      </c>
      <c r="V9" s="58">
        <v>2843</v>
      </c>
      <c r="W9" s="58">
        <v>3789</v>
      </c>
      <c r="X9" s="58">
        <v>7492</v>
      </c>
      <c r="Y9" s="58">
        <v>14081</v>
      </c>
      <c r="Z9" s="58">
        <v>19561</v>
      </c>
      <c r="AA9" s="58">
        <v>28558</v>
      </c>
      <c r="AB9" s="58">
        <v>70261</v>
      </c>
      <c r="AC9" s="58">
        <v>56615</v>
      </c>
      <c r="AD9" s="58">
        <v>36469</v>
      </c>
      <c r="AE9" s="58">
        <v>9717</v>
      </c>
      <c r="AF9" s="58">
        <v>5216</v>
      </c>
      <c r="AG9" s="58">
        <v>2402</v>
      </c>
      <c r="AH9" s="58">
        <v>1668</v>
      </c>
      <c r="AI9" s="58">
        <v>2993</v>
      </c>
      <c r="AJ9" s="58">
        <v>3687</v>
      </c>
      <c r="AK9" s="58">
        <v>12450</v>
      </c>
      <c r="AL9" s="58">
        <v>14501</v>
      </c>
      <c r="AM9" s="58">
        <v>20378</v>
      </c>
      <c r="AN9" s="57">
        <f t="shared" si="0"/>
        <v>526292</v>
      </c>
    </row>
    <row r="10" spans="1:40">
      <c r="A10" s="74" t="s">
        <v>70</v>
      </c>
      <c r="B10" s="45" t="s">
        <v>207</v>
      </c>
      <c r="C10" s="55"/>
      <c r="D10" s="56" t="s">
        <v>59</v>
      </c>
      <c r="E10" s="56" t="s">
        <v>59</v>
      </c>
      <c r="F10" s="56" t="s">
        <v>59</v>
      </c>
      <c r="G10" s="56" t="s">
        <v>59</v>
      </c>
      <c r="H10" s="56" t="s">
        <v>59</v>
      </c>
      <c r="I10" s="56" t="s">
        <v>59</v>
      </c>
      <c r="J10" s="56" t="s">
        <v>59</v>
      </c>
      <c r="K10" s="56" t="s">
        <v>59</v>
      </c>
      <c r="L10" s="56" t="s">
        <v>59</v>
      </c>
      <c r="M10" s="56" t="s">
        <v>59</v>
      </c>
      <c r="N10" s="56" t="s">
        <v>59</v>
      </c>
      <c r="O10" s="56" t="s">
        <v>59</v>
      </c>
      <c r="P10" s="56" t="s">
        <v>59</v>
      </c>
      <c r="Q10" s="56" t="s">
        <v>59</v>
      </c>
      <c r="R10" s="56" t="s">
        <v>59</v>
      </c>
      <c r="S10" s="56" t="s">
        <v>59</v>
      </c>
      <c r="T10" s="56" t="s">
        <v>59</v>
      </c>
      <c r="U10" s="56" t="s">
        <v>59</v>
      </c>
      <c r="V10" s="56" t="s">
        <v>59</v>
      </c>
      <c r="W10" s="56" t="s">
        <v>59</v>
      </c>
      <c r="X10" s="56" t="s">
        <v>59</v>
      </c>
      <c r="Y10" s="56" t="s">
        <v>59</v>
      </c>
      <c r="Z10" s="56" t="s">
        <v>59</v>
      </c>
      <c r="AA10" s="56" t="s">
        <v>59</v>
      </c>
      <c r="AB10" s="56" t="s">
        <v>59</v>
      </c>
      <c r="AC10" s="56" t="s">
        <v>59</v>
      </c>
      <c r="AD10" s="56" t="s">
        <v>59</v>
      </c>
      <c r="AE10" s="56" t="s">
        <v>59</v>
      </c>
      <c r="AF10" s="56" t="s">
        <v>59</v>
      </c>
      <c r="AG10" s="56" t="s">
        <v>59</v>
      </c>
      <c r="AH10" s="56" t="s">
        <v>59</v>
      </c>
      <c r="AI10" s="56" t="s">
        <v>59</v>
      </c>
      <c r="AJ10" s="56" t="s">
        <v>59</v>
      </c>
      <c r="AK10" s="56" t="s">
        <v>59</v>
      </c>
      <c r="AL10" s="56" t="s">
        <v>59</v>
      </c>
      <c r="AM10" s="56" t="s">
        <v>59</v>
      </c>
      <c r="AN10" s="57">
        <f t="shared" si="0"/>
        <v>0</v>
      </c>
    </row>
    <row r="11" spans="1:40">
      <c r="A11" s="74"/>
      <c r="B11" s="45" t="s">
        <v>54</v>
      </c>
      <c r="C11" s="55">
        <v>5</v>
      </c>
      <c r="D11" s="56" t="s">
        <v>59</v>
      </c>
      <c r="E11" s="56" t="s">
        <v>59</v>
      </c>
      <c r="F11" s="56" t="s">
        <v>59</v>
      </c>
      <c r="G11" s="58">
        <v>36647</v>
      </c>
      <c r="H11" s="58">
        <v>11517</v>
      </c>
      <c r="I11" s="58">
        <v>11</v>
      </c>
      <c r="J11" s="58">
        <v>1313</v>
      </c>
      <c r="K11" s="58">
        <v>23</v>
      </c>
      <c r="L11" s="58">
        <v>11</v>
      </c>
      <c r="M11" s="58">
        <v>36395</v>
      </c>
      <c r="N11" s="58">
        <v>58370</v>
      </c>
      <c r="O11" s="58">
        <v>69852.800000000003</v>
      </c>
      <c r="P11" s="58">
        <v>100974</v>
      </c>
      <c r="Q11" s="58">
        <v>89504</v>
      </c>
      <c r="R11" s="58">
        <v>245288</v>
      </c>
      <c r="S11" s="58">
        <v>52047</v>
      </c>
      <c r="T11" s="58">
        <v>21317</v>
      </c>
      <c r="U11" s="58">
        <v>3881</v>
      </c>
      <c r="V11" s="58">
        <v>3063</v>
      </c>
      <c r="W11" s="58">
        <v>403</v>
      </c>
      <c r="X11" s="58">
        <v>11</v>
      </c>
      <c r="Y11" s="58">
        <v>39325</v>
      </c>
      <c r="Z11" s="58">
        <v>69430</v>
      </c>
      <c r="AA11" s="58">
        <v>72022.8</v>
      </c>
      <c r="AB11" s="58">
        <v>130741</v>
      </c>
      <c r="AC11" s="58">
        <v>106127</v>
      </c>
      <c r="AD11" s="58">
        <v>260254</v>
      </c>
      <c r="AE11" s="58">
        <v>15400</v>
      </c>
      <c r="AF11" s="58">
        <v>9800</v>
      </c>
      <c r="AG11" s="58">
        <v>3870</v>
      </c>
      <c r="AH11" s="58">
        <v>1750</v>
      </c>
      <c r="AI11" s="58">
        <v>380</v>
      </c>
      <c r="AJ11" s="58">
        <v>0</v>
      </c>
      <c r="AK11" s="58">
        <v>2930</v>
      </c>
      <c r="AL11" s="58">
        <v>11060</v>
      </c>
      <c r="AM11" s="58">
        <v>2170</v>
      </c>
      <c r="AN11" s="57">
        <f t="shared" si="0"/>
        <v>1455887.6</v>
      </c>
    </row>
    <row r="12" spans="1:40">
      <c r="A12" s="74" t="s">
        <v>76</v>
      </c>
      <c r="B12" s="45" t="s">
        <v>207</v>
      </c>
      <c r="C12" s="55"/>
      <c r="D12" s="56" t="s">
        <v>59</v>
      </c>
      <c r="E12" s="56" t="s">
        <v>59</v>
      </c>
      <c r="F12" s="56" t="s">
        <v>59</v>
      </c>
      <c r="G12" s="56" t="s">
        <v>59</v>
      </c>
      <c r="H12" s="56" t="s">
        <v>59</v>
      </c>
      <c r="I12" s="56" t="s">
        <v>59</v>
      </c>
      <c r="J12" s="56" t="s">
        <v>59</v>
      </c>
      <c r="K12" s="56" t="s">
        <v>59</v>
      </c>
      <c r="L12" s="56" t="s">
        <v>59</v>
      </c>
      <c r="M12" s="56" t="s">
        <v>59</v>
      </c>
      <c r="N12" s="56" t="s">
        <v>59</v>
      </c>
      <c r="O12" s="56" t="s">
        <v>59</v>
      </c>
      <c r="P12" s="56" t="s">
        <v>59</v>
      </c>
      <c r="Q12" s="56" t="s">
        <v>59</v>
      </c>
      <c r="R12" s="56" t="s">
        <v>59</v>
      </c>
      <c r="S12" s="56" t="s">
        <v>59</v>
      </c>
      <c r="T12" s="56" t="s">
        <v>59</v>
      </c>
      <c r="U12" s="56" t="s">
        <v>59</v>
      </c>
      <c r="V12" s="56" t="s">
        <v>59</v>
      </c>
      <c r="W12" s="56" t="s">
        <v>59</v>
      </c>
      <c r="X12" s="56" t="s">
        <v>59</v>
      </c>
      <c r="Y12" s="56" t="s">
        <v>59</v>
      </c>
      <c r="Z12" s="56" t="s">
        <v>59</v>
      </c>
      <c r="AA12" s="56" t="s">
        <v>59</v>
      </c>
      <c r="AB12" s="56" t="s">
        <v>59</v>
      </c>
      <c r="AC12" s="56" t="s">
        <v>59</v>
      </c>
      <c r="AD12" s="56" t="s">
        <v>59</v>
      </c>
      <c r="AE12" s="56" t="s">
        <v>59</v>
      </c>
      <c r="AF12" s="56" t="s">
        <v>59</v>
      </c>
      <c r="AG12" s="56" t="s">
        <v>59</v>
      </c>
      <c r="AH12" s="56" t="s">
        <v>59</v>
      </c>
      <c r="AI12" s="56" t="s">
        <v>59</v>
      </c>
      <c r="AJ12" s="56" t="s">
        <v>59</v>
      </c>
      <c r="AK12" s="56" t="s">
        <v>59</v>
      </c>
      <c r="AL12" s="56" t="s">
        <v>59</v>
      </c>
      <c r="AM12" s="56" t="s">
        <v>59</v>
      </c>
      <c r="AN12" s="57">
        <f t="shared" si="0"/>
        <v>0</v>
      </c>
    </row>
    <row r="13" spans="1:40">
      <c r="A13" s="74"/>
      <c r="B13" s="45" t="s">
        <v>54</v>
      </c>
      <c r="C13" s="55">
        <v>11</v>
      </c>
      <c r="D13" s="56" t="s">
        <v>59</v>
      </c>
      <c r="E13" s="56" t="s">
        <v>59</v>
      </c>
      <c r="F13" s="56" t="s">
        <v>59</v>
      </c>
      <c r="G13" s="58">
        <v>68748</v>
      </c>
      <c r="H13" s="58">
        <v>17087</v>
      </c>
      <c r="I13" s="58">
        <v>5262</v>
      </c>
      <c r="J13" s="58">
        <v>4862</v>
      </c>
      <c r="K13" s="58">
        <v>4162</v>
      </c>
      <c r="L13" s="58">
        <v>5961</v>
      </c>
      <c r="M13" s="58">
        <v>58506</v>
      </c>
      <c r="N13" s="58">
        <v>113738</v>
      </c>
      <c r="O13" s="58">
        <v>152841</v>
      </c>
      <c r="P13" s="58">
        <v>794860</v>
      </c>
      <c r="Q13" s="58">
        <v>257141</v>
      </c>
      <c r="R13" s="58">
        <v>234355</v>
      </c>
      <c r="S13" s="58">
        <v>149670</v>
      </c>
      <c r="T13" s="58">
        <v>48933</v>
      </c>
      <c r="U13" s="58">
        <v>26674</v>
      </c>
      <c r="V13" s="58">
        <v>24527</v>
      </c>
      <c r="W13" s="58">
        <v>24714</v>
      </c>
      <c r="X13" s="58">
        <v>28511</v>
      </c>
      <c r="Y13" s="58">
        <v>155874</v>
      </c>
      <c r="Z13" s="58">
        <v>269749</v>
      </c>
      <c r="AA13" s="58">
        <v>320538</v>
      </c>
      <c r="AB13" s="58">
        <v>1046560</v>
      </c>
      <c r="AC13" s="58">
        <v>409995</v>
      </c>
      <c r="AD13" s="58">
        <v>372280</v>
      </c>
      <c r="AE13" s="58">
        <v>147195</v>
      </c>
      <c r="AF13" s="58">
        <v>41575</v>
      </c>
      <c r="AG13" s="58">
        <v>23941</v>
      </c>
      <c r="AH13" s="58">
        <v>19954</v>
      </c>
      <c r="AI13" s="58">
        <v>21306</v>
      </c>
      <c r="AJ13" s="58">
        <v>23833</v>
      </c>
      <c r="AK13" s="58">
        <v>171641</v>
      </c>
      <c r="AL13" s="58">
        <v>294139</v>
      </c>
      <c r="AM13" s="58">
        <v>333668</v>
      </c>
      <c r="AN13" s="57">
        <f t="shared" si="0"/>
        <v>5672800</v>
      </c>
    </row>
    <row r="14" spans="1:40">
      <c r="A14" s="46"/>
      <c r="B14" s="45"/>
      <c r="C14" s="55">
        <f t="shared" ref="C14:AN14" si="1">SUM(C4:C13)</f>
        <v>29</v>
      </c>
      <c r="D14" s="59">
        <f t="shared" si="1"/>
        <v>0</v>
      </c>
      <c r="E14" s="59">
        <f t="shared" si="1"/>
        <v>0</v>
      </c>
      <c r="F14" s="59">
        <f t="shared" si="1"/>
        <v>0</v>
      </c>
      <c r="G14" s="59">
        <f t="shared" si="1"/>
        <v>123101</v>
      </c>
      <c r="H14" s="59">
        <f t="shared" si="1"/>
        <v>35388</v>
      </c>
      <c r="I14" s="59">
        <f t="shared" si="1"/>
        <v>7352</v>
      </c>
      <c r="J14" s="59">
        <f t="shared" si="1"/>
        <v>8788</v>
      </c>
      <c r="K14" s="59">
        <f t="shared" si="1"/>
        <v>6299</v>
      </c>
      <c r="L14" s="59">
        <f t="shared" si="1"/>
        <v>12119</v>
      </c>
      <c r="M14" s="59">
        <f t="shared" si="1"/>
        <v>107969</v>
      </c>
      <c r="N14" s="59">
        <f t="shared" si="1"/>
        <v>200660</v>
      </c>
      <c r="O14" s="59">
        <f t="shared" si="1"/>
        <v>250770.8</v>
      </c>
      <c r="P14" s="59">
        <f t="shared" si="1"/>
        <v>932836</v>
      </c>
      <c r="Q14" s="59">
        <f t="shared" si="1"/>
        <v>386548</v>
      </c>
      <c r="R14" s="59">
        <f t="shared" si="1"/>
        <v>500551</v>
      </c>
      <c r="S14" s="59">
        <f t="shared" si="1"/>
        <v>222140</v>
      </c>
      <c r="T14" s="59">
        <f t="shared" si="1"/>
        <v>78250</v>
      </c>
      <c r="U14" s="59">
        <f t="shared" si="1"/>
        <v>34536</v>
      </c>
      <c r="V14" s="59">
        <f t="shared" si="1"/>
        <v>31371</v>
      </c>
      <c r="W14" s="59">
        <f t="shared" si="1"/>
        <v>29724</v>
      </c>
      <c r="X14" s="59">
        <f t="shared" si="1"/>
        <v>36846</v>
      </c>
      <c r="Y14" s="59">
        <f t="shared" si="1"/>
        <v>210217</v>
      </c>
      <c r="Z14" s="59">
        <f t="shared" si="1"/>
        <v>369732</v>
      </c>
      <c r="AA14" s="59">
        <f t="shared" si="1"/>
        <v>422515.8</v>
      </c>
      <c r="AB14" s="59">
        <f t="shared" si="1"/>
        <v>1249090</v>
      </c>
      <c r="AC14" s="59">
        <f t="shared" si="1"/>
        <v>574125</v>
      </c>
      <c r="AD14" s="59">
        <f t="shared" si="1"/>
        <v>670542</v>
      </c>
      <c r="AE14" s="59">
        <f t="shared" si="1"/>
        <v>172912</v>
      </c>
      <c r="AF14" s="59">
        <f t="shared" si="1"/>
        <v>57191</v>
      </c>
      <c r="AG14" s="59">
        <f t="shared" si="1"/>
        <v>30813</v>
      </c>
      <c r="AH14" s="59">
        <f t="shared" si="1"/>
        <v>23972</v>
      </c>
      <c r="AI14" s="59">
        <f t="shared" si="1"/>
        <v>25279</v>
      </c>
      <c r="AJ14" s="59">
        <f t="shared" si="1"/>
        <v>28120</v>
      </c>
      <c r="AK14" s="59">
        <f t="shared" si="1"/>
        <v>187621</v>
      </c>
      <c r="AL14" s="59">
        <f t="shared" si="1"/>
        <v>320300</v>
      </c>
      <c r="AM14" s="59">
        <f t="shared" si="1"/>
        <v>356816</v>
      </c>
      <c r="AN14" s="60">
        <f t="shared" si="1"/>
        <v>7704494.5999999996</v>
      </c>
    </row>
    <row r="15" spans="1:40">
      <c r="N15" s="61" t="s">
        <v>92</v>
      </c>
      <c r="O15" s="61">
        <f>SUM(D14:O14)</f>
        <v>752446.8</v>
      </c>
      <c r="Z15" s="61" t="s">
        <v>92</v>
      </c>
      <c r="AA15" s="61">
        <f>SUM(P14:AA14)</f>
        <v>3255266.8</v>
      </c>
      <c r="AL15" s="61" t="s">
        <v>92</v>
      </c>
      <c r="AM15" s="61">
        <f>SUM(AB14:AM14)</f>
        <v>3696781</v>
      </c>
    </row>
    <row r="16" spans="1:40">
      <c r="AD16" s="62"/>
    </row>
    <row r="18" spans="3:39"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</row>
    <row r="19" spans="3:39"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</row>
    <row r="20" spans="3:39">
      <c r="C20" s="48"/>
    </row>
    <row r="21" spans="3:39"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</row>
    <row r="22" spans="3:39"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</row>
    <row r="1048573" s="47" customFormat="1"/>
    <row r="1048574" s="47" customFormat="1"/>
    <row r="1048575" s="47" customFormat="1"/>
    <row r="1048576" s="47" customFormat="1"/>
  </sheetData>
  <mergeCells count="8">
    <mergeCell ref="AB2:AM2"/>
    <mergeCell ref="A4:A5"/>
    <mergeCell ref="A6:A7"/>
    <mergeCell ref="A8:A9"/>
    <mergeCell ref="A10:A11"/>
    <mergeCell ref="A12:A13"/>
    <mergeCell ref="D2:O2"/>
    <mergeCell ref="P2:AA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12738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 Gazu</vt:lpstr>
      <vt:lpstr>Zestawienie zbiorcze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1572</cp:revision>
  <cp:lastPrinted>2017-02-10T08:32:28Z</cp:lastPrinted>
  <dcterms:created xsi:type="dcterms:W3CDTF">2015-09-16T15:54:26Z</dcterms:created>
  <dcterms:modified xsi:type="dcterms:W3CDTF">2025-03-04T10:29:09Z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