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dc\uzytkownicy$\s.pazdzierko\Pulpit\"/>
    </mc:Choice>
  </mc:AlternateContent>
  <xr:revisionPtr revIDLastSave="0" documentId="13_ncr:1_{E1AFECB5-5745-4538-84FB-A82FA7D60646}" xr6:coauthVersionLast="47" xr6:coauthVersionMax="47" xr10:uidLastSave="{00000000-0000-0000-0000-000000000000}"/>
  <bookViews>
    <workbookView xWindow="2205" yWindow="195" windowWidth="22320" windowHeight="14490" tabRatio="838" xr2:uid="{00000000-000D-0000-FFFF-FFFF00000000}"/>
  </bookViews>
  <sheets>
    <sheet name="Suma" sheetId="1" r:id="rId1"/>
    <sheet name="Część 01" sheetId="14" r:id="rId2"/>
    <sheet name="Część 02" sheetId="15" r:id="rId3"/>
    <sheet name="Część 03" sheetId="23" r:id="rId4"/>
    <sheet name="Część 04" sheetId="12" r:id="rId5"/>
  </sheets>
  <definedNames>
    <definedName name="_xlnm._FilterDatabase" localSheetId="1" hidden="1">'Część 01'!$A$1:$J$30</definedName>
    <definedName name="_xlnm._FilterDatabase" localSheetId="3" hidden="1">'Część 03'!$A$3:$J$21</definedName>
    <definedName name="_xlnm._FilterDatabase" localSheetId="0" hidden="1">Suma!$A$1:$C$9</definedName>
  </definedNames>
  <calcPr calcId="191029"/>
</workbook>
</file>

<file path=xl/calcChain.xml><?xml version="1.0" encoding="utf-8"?>
<calcChain xmlns="http://schemas.openxmlformats.org/spreadsheetml/2006/main">
  <c r="J11" i="14" l="1"/>
  <c r="J10" i="14"/>
  <c r="B4" i="1"/>
  <c r="B5" i="1"/>
  <c r="B6" i="1"/>
  <c r="B7" i="1"/>
  <c r="J17" i="23" l="1"/>
  <c r="J19" i="14" l="1"/>
  <c r="J20" i="14"/>
  <c r="J18" i="23" l="1"/>
  <c r="J16" i="23"/>
  <c r="J15" i="23"/>
  <c r="J14" i="23"/>
  <c r="J13" i="23"/>
  <c r="J12" i="23"/>
  <c r="J11" i="23"/>
  <c r="J10" i="23"/>
  <c r="A6" i="23"/>
  <c r="A4" i="23"/>
  <c r="J12" i="15"/>
  <c r="J11" i="15"/>
  <c r="J10" i="15"/>
  <c r="A6" i="15"/>
  <c r="A4" i="15"/>
  <c r="A5" i="1" s="1"/>
  <c r="J27" i="14"/>
  <c r="J26" i="14"/>
  <c r="J25" i="14"/>
  <c r="J24" i="14"/>
  <c r="J23" i="14"/>
  <c r="J22" i="14"/>
  <c r="J21" i="14"/>
  <c r="J18" i="14"/>
  <c r="J17" i="14"/>
  <c r="J16" i="14"/>
  <c r="J15" i="14"/>
  <c r="J14" i="14"/>
  <c r="J13" i="14"/>
  <c r="J12" i="14"/>
  <c r="A6" i="14"/>
  <c r="A4" i="14"/>
  <c r="A4" i="1" s="1"/>
  <c r="J10" i="12"/>
  <c r="J11" i="12" s="1"/>
  <c r="A6" i="12"/>
  <c r="A4" i="12"/>
  <c r="A7" i="1" s="1"/>
  <c r="C6" i="1"/>
  <c r="C5" i="1"/>
  <c r="C4" i="1"/>
  <c r="C7" i="1"/>
  <c r="J13" i="15" l="1"/>
  <c r="A6" i="1"/>
  <c r="J28" i="14"/>
  <c r="J19" i="23"/>
</calcChain>
</file>

<file path=xl/sharedStrings.xml><?xml version="1.0" encoding="utf-8"?>
<sst xmlns="http://schemas.openxmlformats.org/spreadsheetml/2006/main" count="257" uniqueCount="119">
  <si>
    <t>Pakiet</t>
  </si>
  <si>
    <t>odwołanie</t>
  </si>
  <si>
    <t>Nazwa</t>
  </si>
  <si>
    <t>SUMA</t>
  </si>
  <si>
    <t>Załącznik 1A do SWZ</t>
  </si>
  <si>
    <t>OPIS PRZEDMIOTU ZAMÓWIENIA - KALKULACJA CENY OFERTY</t>
  </si>
  <si>
    <t>L.p.</t>
  </si>
  <si>
    <t>Przedmiot zamówienia</t>
  </si>
  <si>
    <t>Szczegółowy opis</t>
  </si>
  <si>
    <t>Opis oferowanego produktu</t>
  </si>
  <si>
    <t>Jednostka miary</t>
  </si>
  <si>
    <t>Ilość</t>
  </si>
  <si>
    <t>Cena jednostkowa brutto [zł] **</t>
  </si>
  <si>
    <t xml:space="preserve">Wartość brutto [zł] </t>
  </si>
  <si>
    <t>Producent*</t>
  </si>
  <si>
    <t>Nr katalogowy producenta*</t>
  </si>
  <si>
    <t>1.</t>
  </si>
  <si>
    <t>Cena oferty (brutto):</t>
  </si>
  <si>
    <t>*</t>
  </si>
  <si>
    <t>Należy wpisać nazwę producenta oraz numer katalogowy producenta oferowanego produktu. Niepodanie ww. danych będzie skutkować odrzuceniem oferty, chyba że dane te będą jednoznacznie wynikać z innych dokumentów dołączonych do oferty.</t>
  </si>
  <si>
    <t>**</t>
  </si>
  <si>
    <t>Zawiera podatek od towarów i usług (VAT) wg obowiązującej stawki oraz koszty wszystkich świadczeń niezbędnych do wykonania zamówienia, w szczególności koszty transportu, ubezpieczenia, opakowania (także kaucjonowanego) itp.</t>
  </si>
  <si>
    <t>Wymagania dodatkowe:</t>
  </si>
  <si>
    <t>Do dostawy wymagane certyfikaty jakości lub inne dokumenty potwierdzające jakość produktu w j. polskim lub j. angielskim w wersji papierowej lub dostępne w formie elektronicznej w miejscu wskazanym przez Wykonawcę (adres strony www).</t>
  </si>
  <si>
    <t>2.</t>
  </si>
  <si>
    <t>Okres ważności: min. 12 miesięcy od daty dostawy.</t>
  </si>
  <si>
    <t>3.</t>
  </si>
  <si>
    <t>4.</t>
  </si>
  <si>
    <t xml:space="preserve">Miejsce dostawy:
</t>
  </si>
  <si>
    <t>5.</t>
  </si>
  <si>
    <t>6.</t>
  </si>
  <si>
    <t>7.</t>
  </si>
  <si>
    <t>8.</t>
  </si>
  <si>
    <t>Do dostawy wymagany certyfikat jakości lub certyfikat CE lub deklaracja zgodności CE w j. polskim lub angielskim w wersji papierowej lub dostępny w formie elektronicznej w miejscu wskazanym przez Wykonawcę (adres strony www).</t>
  </si>
  <si>
    <t>Produkty wymienione w tabeli muszą być wyrobem medycznym w rozumieniu ustawy z dn. 07 kwietnia 2022 r. o wyrobach medycznych.</t>
  </si>
  <si>
    <t>9.</t>
  </si>
  <si>
    <t>10.</t>
  </si>
  <si>
    <t>11.</t>
  </si>
  <si>
    <t xml:space="preserve">Miejsce dostawy: 
</t>
  </si>
  <si>
    <t>WSSE Kraków  ul. Prądnicka 76, 31-202 Kraków</t>
  </si>
  <si>
    <t>Miejsce dostawy:</t>
  </si>
  <si>
    <t xml:space="preserve">Okres ważności: min. 10 miesięcy od daty dostawy. </t>
  </si>
  <si>
    <t>Testy do wykrywania aminopeptydazy</t>
  </si>
  <si>
    <t xml:space="preserve">• zastosowanie: szybki test do rozróżniania bakterii Gram-dodatnich i Gram-ujemnych;
• test wykrywa aminopeptydazę obecną u bakterii Gram-ujemnych;
• reakcja barwna pojawia się po 10-30 min.
</t>
  </si>
  <si>
    <t>op. = 50 pasków</t>
  </si>
  <si>
    <t>Do dostawy wymagane certyfikat jakości lub inny dokument potwierdzający jakość produktu  w j. polskim lub j. angielskim w wersji papierowej lub dostępny w formie elektronicznej w miejscu wskazanym przez Wykonawcę (adres strony www).</t>
  </si>
  <si>
    <t>W/W dokument musi zawierać : nazwę produktu, nazwę producenta, numer seryjny oraz wyniki kontroli mikrobiologicznej szczepami odniesienia w kolekcji ATCC lub WDCM.</t>
  </si>
  <si>
    <t>Do dostawy wymagane instrukcje wykonania testu w j. polskim w wersji papierowej lub dostępna w formie elektronicznej w miejscu wskazanym przez Wykonawcę (adres strony www).</t>
  </si>
  <si>
    <t xml:space="preserve">Miejsce dostawy:  
</t>
  </si>
  <si>
    <t>Testy lateksowe w kierunku pałeczek Salmonella</t>
  </si>
  <si>
    <t xml:space="preserve">ANTYGEN KONTROLNY
Salmonella
</t>
  </si>
  <si>
    <t xml:space="preserve">• zastosowanie: do wykonania testu lateksowego w kierunku Salmonella grupy B-E i G;
• buteleczka o pojemności minimum 4 ml, z zakraplaczem dającym kroplę 25- 27 mikrolitra; </t>
  </si>
  <si>
    <t>szt.</t>
  </si>
  <si>
    <t>• zastosowanie: do wykonania testu lateksowego w kierunku Salmonella grupy B-E i G;
• buteleczka o pojemności minimum 4 ml, z zakraplaczem dającym kroplę 25- 27 mikrolitra.</t>
  </si>
  <si>
    <t xml:space="preserve">LATEKS KONTROLNY
Salmonella
</t>
  </si>
  <si>
    <t>• zastosowanie: do wykonania testu lateksowego w kierunku Salmonella spp.;
• buteleczka o pojemności minimum 8 ml, z zakraplaczem dającym kroplę 25- 27 mikrolitra.</t>
  </si>
  <si>
    <t xml:space="preserve">LATEKS Salmonella odczynnik wieloważny
</t>
  </si>
  <si>
    <t>• zastosowanie: do wykonania testu lateksowego w kierunku Salmonella spp.
• zestaw zawiera: 
- odczynnik wieloważny grupy B-E i G w buteleczkach o pojemności 8 ml,
- buteleczka z zakraplaczem, który daje kroplę 25 - 27 mikrolitra;
• ilość odczynnika w buteleczce ma zapewnić wykonanie około 300 oznaczeń.</t>
  </si>
  <si>
    <t>Odczynnik lateksowy Salmonella grupy B</t>
  </si>
  <si>
    <t>• zastosowanie: do diagnostyki Salmonella grupy B;
• buteleczka o pojemności minimum 8 ml, z zakraplaczem dającym kroplę 25- 27 mikrolitra</t>
  </si>
  <si>
    <t xml:space="preserve">Odczynnik lateksowy Salmonella grupy B
</t>
  </si>
  <si>
    <t>Odczynnik lateksowy Salmonella grupy C1</t>
  </si>
  <si>
    <t>• zastosowanie: do diagnostyki Salmonella grupy C1;
• buteleczka o pojemności minimum 8 ml, z zakraplaczem dającym kroplę 25- 27 mikrolitra</t>
  </si>
  <si>
    <t>Odczynnik lateksowy Salmonella grupy C2</t>
  </si>
  <si>
    <t>• zastosowanie: do diagnostyki Salmonella grupy C2;
• buteleczka o pojemności minimum 8 ml, z zakraplaczem dającym kroplę 25- 27 mikrolitra.</t>
  </si>
  <si>
    <t xml:space="preserve">Odczynnik lateksowy Salmonella grupy C2
</t>
  </si>
  <si>
    <t>12.</t>
  </si>
  <si>
    <t>Odczynnik lateksowy Salmonella grupy D</t>
  </si>
  <si>
    <t>• zastosowanie: do diagnostyki Salmonella grupy D;
• buteleczka o pojemności minimum 8 ml, z zakraplaczem dającym kroplę 25- 27 mikrolitra.</t>
  </si>
  <si>
    <t>13.</t>
  </si>
  <si>
    <t xml:space="preserve">Odczynnik lateksowy Salmonella grupy D
</t>
  </si>
  <si>
    <t>14.</t>
  </si>
  <si>
    <t>Odczynnik lateksowy Salmonella grupy E</t>
  </si>
  <si>
    <t>• zastosowanie: do diagnostyki Salmonella grupy E;
• buteleczka o pojemności minimum 8 ml, z zakraplaczem dającym kroplę 25- 27 mikrolitra.</t>
  </si>
  <si>
    <t>15.</t>
  </si>
  <si>
    <t xml:space="preserve">Odczynnik lateksowy Salmonella grupy E
</t>
  </si>
  <si>
    <t>16.</t>
  </si>
  <si>
    <t>Odczynnik lateksowy Salmonella grupy G</t>
  </si>
  <si>
    <t>• zastosowanie: do diagnostyki Salmonella grupy G;
• buteleczka o pojemności minimum 8 ml, z zakraplaczem dającym kroplę 25- 27 mikrolitra.</t>
  </si>
  <si>
    <t>17.</t>
  </si>
  <si>
    <t xml:space="preserve">Odczynnik lateksowy Salmonella grupy G
</t>
  </si>
  <si>
    <t>szt</t>
  </si>
  <si>
    <t>18.</t>
  </si>
  <si>
    <t xml:space="preserve">Odczynnik lateksowy
Salmonella grupy C1
 </t>
  </si>
  <si>
    <t>• zastosowanie: do diagnostyki Salmonella grupy C1;
• buteleczka o pojemności minimum 8 ml, z zakraplaczem dającym kroplę 25- 27 mikrolitra.</t>
  </si>
  <si>
    <t>Do dostawy  wymagane instrukcje wykonania w j. polskim w wersji papierowej lub dostępne w formie elektronicznej w miejscu wskazanym przez Wykonawcę (adres strony www).</t>
  </si>
  <si>
    <t>Produkty wymienione w tabeli muszą być wyrobem medycznym w rozumieniu ustawy z dn. 07 kwietnia 2022 r. o wyrobach medycznych</t>
  </si>
  <si>
    <t>Testy lateksowe w kierunku Shigela sonnei</t>
  </si>
  <si>
    <t xml:space="preserve">ANTYGEN KONTROLNY Shigella sonnei 
</t>
  </si>
  <si>
    <t>• zastosowanie: do wykonania testu lateksowego w kierunku Shigella sonnei;
• odczynnik lateksowy;
• buteleczka o pojemności minimum 4 ml,  z zakraplaczem dającym kroplę 25- 27 mikrolitra.</t>
  </si>
  <si>
    <t xml:space="preserve">LATEKS KONTROLNY
Shigella sonnei 
</t>
  </si>
  <si>
    <t>• zastosowanie: do wykonania testu lateksowego w kierunku Shigella sonnei;
• odczynnik lateksowy;
• buteleczka o pojemności minimum 8 ml, z zakraplaczem dającym kroplę 25- 27 mikrolitra.</t>
  </si>
  <si>
    <t xml:space="preserve">LATEKS SHIGELLA SONNEI
</t>
  </si>
  <si>
    <t>WSSE Oddział Laboratoryjny w Tarnowie ul. Mościckiego 10, 33-100 Tarnów</t>
  </si>
  <si>
    <t>Wskaźniki chemiczne do kontroli procesu sterylizacji</t>
  </si>
  <si>
    <t>op. = rolka</t>
  </si>
  <si>
    <t xml:space="preserve">Taśma do sterylizacji gorącym powietrzem - TGP                                                                    </t>
  </si>
  <si>
    <t>• do kontroli procesu sterylizacji suchym, gorącym powietrzem</t>
  </si>
  <si>
    <t>Test emulacyjny 5,3/15 - wskaźnik chemiczny</t>
  </si>
  <si>
    <r>
      <rPr>
        <sz val="10"/>
        <rFont val="Tahoma"/>
        <family val="2"/>
        <charset val="238"/>
      </rPr>
      <t xml:space="preserve">• zastosowanie: do kontroli chemicznej procesu sterylizacji parowej w autoklawie;
• pozwala kontrolować procesy o parametrach:
  134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C przez 5,3 minut,
  121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>C przez 15 minut; 
• test klasy 6; 
• nietoksyczny.</t>
    </r>
  </si>
  <si>
    <t>op. = 250szt.</t>
  </si>
  <si>
    <t>• zastosowanie: do kontroli chemicznej procesu sterylizacji parowej w autoklawie;
• pozwala kontrolować procesy o parametrach:
  134 ºC przez 5,3 minut,
  121 ºC przez 15 minut; 
• test klasy 6; 
• nietoksyczny</t>
  </si>
  <si>
    <r>
      <rPr>
        <sz val="10"/>
        <rFont val="Tahoma"/>
        <family val="2"/>
        <charset val="238"/>
      </rPr>
      <t xml:space="preserve">• zastosowanie: do kontroli chemicznej procesu sterylizacji parowej w autoklawie;
• pozwala kontrolować procesy o parametrach:
  134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C przez 5,3 minut,
  121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>C przez 15 minut; 
• test klasy 6; 
• nietoksyczny</t>
    </r>
  </si>
  <si>
    <t>Test emulacyjny 7/20 - wskaźnik chemiczny</t>
  </si>
  <si>
    <r>
      <rPr>
        <sz val="10"/>
        <rFont val="Tahoma"/>
        <family val="2"/>
        <charset val="1"/>
      </rPr>
      <t xml:space="preserve">• zastosowanie: do kontroli chemicznej procesu sterylizacji parowej w autoklawie;
• pozwala kontrolować procesy o parametrach: 
  134 </t>
    </r>
    <r>
      <rPr>
        <vertAlign val="superscript"/>
        <sz val="10"/>
        <rFont val="Tahoma"/>
        <family val="2"/>
        <charset val="1"/>
      </rPr>
      <t>0</t>
    </r>
    <r>
      <rPr>
        <sz val="10"/>
        <rFont val="Tahoma"/>
        <family val="2"/>
        <charset val="1"/>
      </rPr>
      <t xml:space="preserve">C przez 7 minut,
  121 </t>
    </r>
    <r>
      <rPr>
        <vertAlign val="superscript"/>
        <sz val="10"/>
        <rFont val="Tahoma"/>
        <family val="2"/>
        <charset val="1"/>
      </rPr>
      <t>0</t>
    </r>
    <r>
      <rPr>
        <sz val="10"/>
        <rFont val="Tahoma"/>
        <family val="2"/>
        <charset val="1"/>
      </rPr>
      <t>C przez 20 minut; 
• test klasy 6; 
• nietoksyczny.</t>
    </r>
  </si>
  <si>
    <r>
      <rPr>
        <sz val="10"/>
        <rFont val="Tahoma"/>
        <family val="2"/>
        <charset val="238"/>
      </rPr>
      <t xml:space="preserve">• zastosowanie: do kontroli chemicznej procesu sterylizacji parowej w autoklawie;
• pozwala kontrolować procesy o parametrach: 
  134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C przez 7 minut,
  121 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>C przez 20 minut; 
• test klasy 6; 
• nietoksyczny.</t>
    </r>
  </si>
  <si>
    <t>• zastosowanie: do kontroli chemicznej procesu sterylizacji parowej w autoklawie;
• pozwala kontrolować procesy o parametrach: 
  134 ºC przez 7 minut,
  121 ºC przez 20 minut; 
• test klasy 6; 
• nietoksyczny.</t>
  </si>
  <si>
    <t>Wieloparametrowy wskaźnik chemiczny</t>
  </si>
  <si>
    <r>
      <rPr>
        <sz val="10"/>
        <rFont val="Tahoma"/>
        <family val="2"/>
        <charset val="238"/>
      </rPr>
      <t xml:space="preserve">• zastosowanie: do kontroli chemicznej procesu sterylizacji suchym powietrzem;  
• test wieloparametrowy klasy 4 
• sterylizacja w 170 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± 10</t>
    </r>
    <r>
      <rPr>
        <vertAlign val="superscript"/>
        <sz val="10"/>
        <rFont val="Tahoma"/>
        <family val="2"/>
        <charset val="238"/>
      </rPr>
      <t xml:space="preserve"> o</t>
    </r>
    <r>
      <rPr>
        <sz val="10"/>
        <rFont val="Tahoma"/>
        <family val="2"/>
        <charset val="238"/>
      </rPr>
      <t>C przez co najmniej godzinę;
• nietoksyczny</t>
    </r>
  </si>
  <si>
    <t>Do dostawy wymagana instrukcja używania w języku polskim w wersji papierowej lub dostępna w formie elektronicznej w miejscu wskazanym przez Wykonawcę (adres strony www).</t>
  </si>
  <si>
    <t xml:space="preserve">WSSE Kraków  ul. Prądnicka 76, 31-202 Kraków - poz. 1, 4, 6, 8, 10, 12, 14, 16, 18
</t>
  </si>
  <si>
    <t xml:space="preserve">WSSE Oddział Laboratoryjny w Tarnowie  ul. Mościckiego 10,  33-100 Tarnów - dla poz. 2, 3, 5, 7, 9, 11, 13, 15, 17
</t>
  </si>
  <si>
    <t xml:space="preserve">WSSE Kraków  ul. Prądnicka 76, 31-202 Kraków - dla poz. 4, 5
</t>
  </si>
  <si>
    <t xml:space="preserve">WSSE Oddział Laboratoryjny w Tarnowie  ul. Mościckiego 10,  33-100 Tarnów - dla poz. 1, 3, 7, 8,
</t>
  </si>
  <si>
    <t>WSSE Oddział Laboratoryjny w Wadowicach  ul. Teatralna 2, 34-100 Wadowice - dla poz.  2, 6, 9</t>
  </si>
  <si>
    <t xml:space="preserve">AGZ.272.6.2025
</t>
  </si>
  <si>
    <t>AGZ.272.6.2025</t>
  </si>
  <si>
    <r>
      <rPr>
        <b/>
        <u/>
        <sz val="11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wymagane instrukcje wykanania w j. polskim.</t>
    </r>
  </si>
  <si>
    <r>
      <rPr>
        <b/>
        <u/>
        <sz val="11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wymagane instrukcje wykonania w j. polskim.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</si>
</sst>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color rgb="FF000000"/>
      <name val="Tahoma"/>
      <family val="2"/>
      <charset val="238"/>
    </font>
    <font>
      <sz val="11"/>
      <name val="Calibri"/>
      <family val="2"/>
      <charset val="238"/>
    </font>
    <font>
      <b/>
      <sz val="10"/>
      <color rgb="FF000000"/>
      <name val="Tahoma"/>
      <family val="2"/>
      <charset val="238"/>
    </font>
    <font>
      <u/>
      <sz val="14"/>
      <color rgb="FF0563C1"/>
      <name val="Calibri"/>
      <family val="2"/>
      <charset val="238"/>
    </font>
    <font>
      <b/>
      <sz val="10"/>
      <name val="Tahoma"/>
      <family val="2"/>
      <charset val="1"/>
    </font>
    <font>
      <sz val="10"/>
      <name val="Tahoma"/>
      <family val="2"/>
      <charset val="1"/>
    </font>
    <font>
      <sz val="11"/>
      <color rgb="FF000000"/>
      <name val="Tahoma"/>
      <family val="2"/>
      <charset val="238"/>
    </font>
    <font>
      <b/>
      <sz val="14"/>
      <color rgb="FF000000"/>
      <name val="Tahoma"/>
      <family val="2"/>
      <charset val="238"/>
    </font>
    <font>
      <b/>
      <sz val="10"/>
      <color rgb="FFFF0000"/>
      <name val="Tahoma"/>
      <family val="2"/>
      <charset val="238"/>
    </font>
    <font>
      <vertAlign val="superscript"/>
      <sz val="10"/>
      <name val="Tahoma"/>
      <family val="2"/>
      <charset val="238"/>
    </font>
    <font>
      <i/>
      <sz val="11"/>
      <color rgb="FF7F7F7F"/>
      <name val="Calibri"/>
      <family val="2"/>
      <charset val="238"/>
    </font>
    <font>
      <sz val="10"/>
      <name val="Czcionka tekstu podstawowego"/>
      <family val="2"/>
      <charset val="238"/>
    </font>
    <font>
      <u/>
      <sz val="14"/>
      <name val="Calibri"/>
      <family val="2"/>
      <charset val="238"/>
    </font>
    <font>
      <b/>
      <sz val="14"/>
      <name val="Tahoma"/>
      <family val="2"/>
      <charset val="238"/>
    </font>
    <font>
      <vertAlign val="superscript"/>
      <sz val="10"/>
      <name val="Tahoma"/>
      <family val="2"/>
      <charset val="1"/>
    </font>
    <font>
      <sz val="11"/>
      <name val="Tahoma"/>
      <family val="2"/>
      <charset val="238"/>
    </font>
    <font>
      <sz val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u/>
      <sz val="1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99"/>
        <bgColor rgb="FFFBE5D6"/>
      </patternFill>
    </fill>
    <fill>
      <patternFill patternType="solid">
        <fgColor rgb="FFFFFFFF"/>
        <bgColor rgb="FFE2F0D9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5" fillId="0" borderId="0" applyBorder="0" applyProtection="0"/>
    <xf numFmtId="0" fontId="3" fillId="0" borderId="0"/>
    <xf numFmtId="0" fontId="19" fillId="0" borderId="0" applyBorder="0" applyProtection="0"/>
    <xf numFmtId="0" fontId="2" fillId="0" borderId="0"/>
    <xf numFmtId="0" fontId="1" fillId="0" borderId="0"/>
    <xf numFmtId="0" fontId="26" fillId="0" borderId="0" applyNumberFormat="0" applyFill="0" applyBorder="0" applyAlignment="0" applyProtection="0"/>
  </cellStyleXfs>
  <cellXfs count="91">
    <xf numFmtId="0" fontId="0" fillId="0" borderId="0" xfId="0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3" xfId="0" applyBorder="1"/>
    <xf numFmtId="0" fontId="5" fillId="0" borderId="4" xfId="1" applyBorder="1" applyProtection="1"/>
    <xf numFmtId="0" fontId="4" fillId="2" borderId="7" xfId="0" applyFont="1" applyFill="1" applyBorder="1"/>
    <xf numFmtId="0" fontId="4" fillId="2" borderId="1" xfId="0" applyFont="1" applyFill="1" applyBorder="1"/>
    <xf numFmtId="0" fontId="4" fillId="0" borderId="0" xfId="0" applyFont="1"/>
    <xf numFmtId="0" fontId="6" fillId="0" borderId="0" xfId="0" applyFont="1"/>
    <xf numFmtId="0" fontId="9" fillId="0" borderId="0" xfId="0" applyFont="1" applyProtection="1"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0" fillId="0" borderId="0" xfId="0" applyFont="1"/>
    <xf numFmtId="0" fontId="6" fillId="0" borderId="0" xfId="0" applyFont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center" vertical="top" wrapText="1"/>
    </xf>
    <xf numFmtId="0" fontId="6" fillId="0" borderId="5" xfId="2" applyFont="1" applyBorder="1" applyAlignment="1">
      <alignment horizontal="left" vertical="top" wrapText="1"/>
    </xf>
    <xf numFmtId="0" fontId="6" fillId="0" borderId="5" xfId="2" applyFont="1" applyBorder="1" applyAlignment="1" applyProtection="1">
      <alignment horizontal="left" vertical="center" wrapText="1"/>
      <protection locked="0"/>
    </xf>
    <xf numFmtId="0" fontId="6" fillId="0" borderId="5" xfId="2" applyFont="1" applyBorder="1" applyAlignment="1">
      <alignment horizontal="center" vertical="center" wrapText="1"/>
    </xf>
    <xf numFmtId="4" fontId="6" fillId="0" borderId="5" xfId="2" applyNumberFormat="1" applyFont="1" applyBorder="1" applyAlignment="1" applyProtection="1">
      <alignment horizontal="center" vertical="center" wrapText="1"/>
      <protection locked="0"/>
    </xf>
    <xf numFmtId="4" fontId="6" fillId="0" borderId="5" xfId="2" applyNumberFormat="1" applyFont="1" applyBorder="1" applyAlignment="1" applyProtection="1">
      <alignment horizontal="right" vertical="center" wrapText="1"/>
      <protection locked="0"/>
    </xf>
    <xf numFmtId="0" fontId="6" fillId="3" borderId="5" xfId="2" applyFont="1" applyFill="1" applyBorder="1" applyAlignment="1" applyProtection="1">
      <alignment horizontal="center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center" vertical="top"/>
    </xf>
    <xf numFmtId="0" fontId="11" fillId="0" borderId="0" xfId="0" applyFont="1" applyProtection="1">
      <protection locked="0"/>
    </xf>
    <xf numFmtId="0" fontId="6" fillId="0" borderId="0" xfId="2" applyFont="1" applyProtection="1">
      <protection locked="0"/>
    </xf>
    <xf numFmtId="0" fontId="7" fillId="0" borderId="0" xfId="2" applyFont="1" applyProtection="1">
      <protection locked="0"/>
    </xf>
    <xf numFmtId="0" fontId="15" fillId="0" borderId="0" xfId="0" applyFont="1" applyProtection="1">
      <protection locked="0"/>
    </xf>
    <xf numFmtId="0" fontId="6" fillId="0" borderId="0" xfId="2" applyFont="1" applyAlignment="1" applyProtection="1">
      <alignment wrapText="1"/>
      <protection locked="0"/>
    </xf>
    <xf numFmtId="0" fontId="7" fillId="0" borderId="0" xfId="2" applyFont="1" applyAlignment="1" applyProtection="1">
      <alignment horizontal="center" wrapText="1"/>
      <protection locked="0"/>
    </xf>
    <xf numFmtId="0" fontId="6" fillId="0" borderId="0" xfId="2" applyFont="1" applyAlignment="1" applyProtection="1">
      <alignment horizontal="left" vertical="top" wrapText="1"/>
      <protection locked="0"/>
    </xf>
    <xf numFmtId="0" fontId="6" fillId="0" borderId="0" xfId="2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2" applyFont="1" applyAlignment="1" applyProtection="1">
      <alignment vertical="top"/>
      <protection locked="0"/>
    </xf>
    <xf numFmtId="0" fontId="7" fillId="0" borderId="5" xfId="2" applyFont="1" applyBorder="1" applyAlignment="1">
      <alignment horizontal="left" vertical="top" wrapText="1"/>
    </xf>
    <xf numFmtId="0" fontId="6" fillId="4" borderId="5" xfId="2" applyFont="1" applyFill="1" applyBorder="1" applyAlignment="1">
      <alignment horizontal="left" vertical="top" wrapText="1"/>
    </xf>
    <xf numFmtId="0" fontId="6" fillId="0" borderId="8" xfId="2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center" vertical="top"/>
      <protection locked="0"/>
    </xf>
    <xf numFmtId="4" fontId="7" fillId="0" borderId="8" xfId="2" applyNumberFormat="1" applyFont="1" applyBorder="1" applyAlignment="1" applyProtection="1">
      <alignment horizontal="left" vertical="top" wrapText="1"/>
      <protection locked="0"/>
    </xf>
    <xf numFmtId="4" fontId="6" fillId="0" borderId="8" xfId="2" applyNumberFormat="1" applyFont="1" applyBorder="1" applyAlignment="1" applyProtection="1">
      <alignment horizontal="left" vertical="top" wrapText="1"/>
      <protection locked="0"/>
    </xf>
    <xf numFmtId="0" fontId="7" fillId="0" borderId="8" xfId="2" applyFont="1" applyBorder="1" applyAlignment="1">
      <alignment horizontal="left" vertical="top" wrapText="1"/>
    </xf>
    <xf numFmtId="4" fontId="7" fillId="0" borderId="5" xfId="2" applyNumberFormat="1" applyFont="1" applyBorder="1" applyAlignment="1" applyProtection="1">
      <alignment horizontal="left" vertical="top" wrapText="1"/>
      <protection locked="0"/>
    </xf>
    <xf numFmtId="4" fontId="6" fillId="0" borderId="5" xfId="2" applyNumberFormat="1" applyFont="1" applyBorder="1" applyAlignment="1" applyProtection="1">
      <alignment horizontal="left" vertical="top" wrapText="1"/>
      <protection locked="0"/>
    </xf>
    <xf numFmtId="0" fontId="12" fillId="0" borderId="0" xfId="1" applyFont="1" applyBorder="1" applyAlignment="1" applyProtection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6" fillId="0" borderId="0" xfId="0" applyFont="1" applyAlignment="1" applyProtection="1">
      <alignment horizontal="left"/>
      <protection locked="0"/>
    </xf>
    <xf numFmtId="0" fontId="6" fillId="0" borderId="8" xfId="2" applyFont="1" applyBorder="1" applyAlignment="1">
      <alignment horizontal="left" vertical="top" wrapText="1"/>
    </xf>
    <xf numFmtId="0" fontId="14" fillId="0" borderId="0" xfId="0" applyFont="1" applyAlignment="1" applyProtection="1">
      <alignment horizontal="left" vertical="top" wrapText="1"/>
      <protection locked="0"/>
    </xf>
    <xf numFmtId="0" fontId="9" fillId="0" borderId="0" xfId="2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13" fillId="0" borderId="5" xfId="2" applyFont="1" applyBorder="1" applyAlignment="1">
      <alignment horizontal="left" vertical="top" wrapText="1"/>
    </xf>
    <xf numFmtId="9" fontId="6" fillId="0" borderId="0" xfId="2" applyNumberFormat="1" applyFont="1" applyAlignment="1" applyProtection="1">
      <alignment horizontal="center" vertical="top"/>
      <protection locked="0"/>
    </xf>
    <xf numFmtId="2" fontId="6" fillId="0" borderId="0" xfId="2" applyNumberFormat="1" applyFont="1" applyAlignment="1" applyProtection="1">
      <alignment horizontal="center" vertical="top"/>
      <protection locked="0"/>
    </xf>
    <xf numFmtId="4" fontId="6" fillId="0" borderId="0" xfId="2" applyNumberFormat="1" applyFont="1" applyAlignment="1" applyProtection="1">
      <alignment horizontal="center" vertical="top"/>
      <protection locked="0"/>
    </xf>
    <xf numFmtId="0" fontId="6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4" fontId="6" fillId="0" borderId="8" xfId="2" applyNumberFormat="1" applyFont="1" applyBorder="1" applyAlignment="1" applyProtection="1">
      <alignment horizontal="center" vertical="center" wrapText="1"/>
      <protection locked="0"/>
    </xf>
    <xf numFmtId="0" fontId="14" fillId="3" borderId="5" xfId="2" applyFont="1" applyFill="1" applyBorder="1" applyAlignment="1" applyProtection="1">
      <alignment horizontal="center" vertical="center" wrapText="1"/>
      <protection locked="0"/>
    </xf>
    <xf numFmtId="4" fontId="7" fillId="0" borderId="8" xfId="2" applyNumberFormat="1" applyFont="1" applyBorder="1" applyAlignment="1" applyProtection="1">
      <alignment vertical="top" wrapText="1"/>
      <protection locked="0"/>
    </xf>
    <xf numFmtId="0" fontId="21" fillId="0" borderId="0" xfId="1" applyFont="1" applyBorder="1" applyAlignment="1" applyProtection="1">
      <alignment horizontal="left"/>
    </xf>
    <xf numFmtId="0" fontId="22" fillId="0" borderId="0" xfId="0" applyFont="1" applyAlignment="1">
      <alignment horizontal="center"/>
    </xf>
    <xf numFmtId="0" fontId="14" fillId="0" borderId="5" xfId="2" applyFont="1" applyBorder="1" applyAlignment="1" applyProtection="1">
      <alignment horizontal="left" vertical="center" wrapText="1"/>
      <protection locked="0"/>
    </xf>
    <xf numFmtId="4" fontId="14" fillId="0" borderId="5" xfId="2" applyNumberFormat="1" applyFont="1" applyBorder="1" applyAlignment="1" applyProtection="1">
      <alignment horizontal="center" vertical="center" wrapText="1"/>
      <protection locked="0"/>
    </xf>
    <xf numFmtId="4" fontId="14" fillId="0" borderId="5" xfId="2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6" fillId="0" borderId="0" xfId="0" applyFont="1" applyAlignment="1" applyProtection="1">
      <alignment vertical="top"/>
      <protection locked="0"/>
    </xf>
    <xf numFmtId="0" fontId="20" fillId="3" borderId="5" xfId="0" applyFont="1" applyFill="1" applyBorder="1" applyAlignment="1">
      <alignment horizontal="center" vertical="center"/>
    </xf>
    <xf numFmtId="4" fontId="13" fillId="0" borderId="5" xfId="2" applyNumberFormat="1" applyFont="1" applyBorder="1" applyAlignment="1" applyProtection="1">
      <alignment horizontal="left" vertical="top" wrapText="1"/>
      <protection locked="0"/>
    </xf>
    <xf numFmtId="4" fontId="14" fillId="0" borderId="5" xfId="2" applyNumberFormat="1" applyFon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2" applyFont="1" applyAlignment="1" applyProtection="1">
      <alignment horizontal="left" vertical="top" wrapText="1"/>
      <protection locked="0"/>
    </xf>
    <xf numFmtId="0" fontId="7" fillId="2" borderId="1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left" vertical="top" wrapText="1"/>
    </xf>
    <xf numFmtId="0" fontId="7" fillId="0" borderId="8" xfId="2" applyFont="1" applyBorder="1" applyAlignment="1">
      <alignment horizontal="center" vertical="center" wrapText="1"/>
    </xf>
    <xf numFmtId="0" fontId="11" fillId="0" borderId="6" xfId="0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7" fillId="0" borderId="0" xfId="2" applyFont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left" vertical="top" wrapText="1"/>
    </xf>
  </cellXfs>
  <cellStyles count="7">
    <cellStyle name="Excel Built-in Explanatory Text" xfId="3" xr:uid="{00000000-0005-0000-0000-000000000000}"/>
    <cellStyle name="Hiperłącze" xfId="1" builtinId="8"/>
    <cellStyle name="Hiperłącze 2" xfId="6" xr:uid="{00000000-0005-0000-0000-000002000000}"/>
    <cellStyle name="Normalny" xfId="0" builtinId="0"/>
    <cellStyle name="Normalny 2" xfId="2" xr:uid="{00000000-0005-0000-0000-000004000000}"/>
    <cellStyle name="Normalny 2 2" xfId="4" xr:uid="{00000000-0005-0000-0000-000005000000}"/>
    <cellStyle name="Normalny 3" xfId="5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E2F0D9"/>
      <rgbColor rgb="FFDEEBF7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66FF"/>
      <color rgb="FFFFE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4" name="pole tekstowe 1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5" name="pole tekstowe 2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6" name="pole tekstowe 1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7" name="pole tekstowe 2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42" name="pole tekstowe 1">
          <a:extLst>
            <a:ext uri="{FF2B5EF4-FFF2-40B4-BE49-F238E27FC236}">
              <a16:creationId xmlns:a16="http://schemas.microsoft.com/office/drawing/2014/main" id="{00000000-0008-0000-1500-00002A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43" name="pole tekstowe 2">
          <a:extLst>
            <a:ext uri="{FF2B5EF4-FFF2-40B4-BE49-F238E27FC236}">
              <a16:creationId xmlns:a16="http://schemas.microsoft.com/office/drawing/2014/main" id="{00000000-0008-0000-1500-00002B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0" name="pole tekstowe 1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554040</xdr:colOff>
      <xdr:row>1</xdr:row>
      <xdr:rowOff>105618</xdr:rowOff>
    </xdr:to>
    <xdr:sp macro="" textlink="">
      <xdr:nvSpPr>
        <xdr:cNvPr id="21" name="pole tekstowe 2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2748960" y="0"/>
          <a:ext cx="182520" cy="262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8"/>
  <sheetViews>
    <sheetView tabSelected="1" zoomScaleNormal="100" workbookViewId="0">
      <pane xSplit="3" ySplit="3" topLeftCell="D4" activePane="bottomRight" state="frozen"/>
      <selection pane="topRight" activeCell="E1" sqref="E1"/>
      <selection pane="bottomLeft" activeCell="A4" sqref="A4"/>
      <selection pane="bottomRight" activeCell="B2" sqref="B2:B3"/>
    </sheetView>
  </sheetViews>
  <sheetFormatPr defaultColWidth="8.7109375" defaultRowHeight="15"/>
  <cols>
    <col min="2" max="2" width="11.28515625" customWidth="1"/>
    <col min="3" max="3" width="89.5703125" customWidth="1"/>
  </cols>
  <sheetData>
    <row r="1" spans="1:3" ht="15.75" thickBot="1"/>
    <row r="2" spans="1:3" s="3" customFormat="1" ht="34.5" customHeight="1" thickBot="1">
      <c r="A2" s="74" t="s">
        <v>0</v>
      </c>
      <c r="B2" s="75" t="s">
        <v>1</v>
      </c>
      <c r="C2" s="74" t="s">
        <v>2</v>
      </c>
    </row>
    <row r="3" spans="1:3" ht="38.25" customHeight="1" thickBot="1">
      <c r="A3" s="74"/>
      <c r="B3" s="75"/>
      <c r="C3" s="74"/>
    </row>
    <row r="4" spans="1:3">
      <c r="A4" s="4" t="str">
        <f ca="1">'Część 01'!$A$4</f>
        <v>Część 01</v>
      </c>
      <c r="B4" s="5" t="str">
        <f>HYPERLINK("#'Część 01'!A1","przejdz do")</f>
        <v>przejdz do</v>
      </c>
      <c r="C4" s="4" t="str">
        <f>'Część 01'!$A$5</f>
        <v>Testy lateksowe w kierunku pałeczek Salmonella</v>
      </c>
    </row>
    <row r="5" spans="1:3">
      <c r="A5" s="4" t="str">
        <f ca="1">'Część 02'!$A$4</f>
        <v>Część 02</v>
      </c>
      <c r="B5" s="5" t="str">
        <f>HYPERLINK("#'Część 02'!A1","przejdz do")</f>
        <v>przejdz do</v>
      </c>
      <c r="C5" s="4" t="str">
        <f>'Część 02'!$A$5</f>
        <v>Testy lateksowe w kierunku Shigela sonnei</v>
      </c>
    </row>
    <row r="6" spans="1:3">
      <c r="A6" s="4" t="str">
        <f ca="1">'Część 03'!$A$4</f>
        <v>Część 03</v>
      </c>
      <c r="B6" s="5" t="str">
        <f>HYPERLINK("#'Część 03'!A1","przejdz do")</f>
        <v>przejdz do</v>
      </c>
      <c r="C6" s="4" t="str">
        <f>'Część 03'!$A$5</f>
        <v>Wskaźniki chemiczne do kontroli procesu sterylizacji</v>
      </c>
    </row>
    <row r="7" spans="1:3" ht="15.75" thickBot="1">
      <c r="A7" s="4" t="str">
        <f ca="1">'Część 04'!$A$4</f>
        <v>Część 04</v>
      </c>
      <c r="B7" s="5" t="str">
        <f>HYPERLINK("#'Część 04'!A1","przejdz do")</f>
        <v>przejdz do</v>
      </c>
      <c r="C7" s="4" t="str">
        <f>'Część 04'!$A$5</f>
        <v>Testy do wykrywania aminopeptydazy</v>
      </c>
    </row>
    <row r="8" spans="1:3" s="8" customFormat="1" ht="15.75" thickBot="1">
      <c r="A8" s="6"/>
      <c r="B8" s="6"/>
      <c r="C8" s="7" t="s">
        <v>3</v>
      </c>
    </row>
  </sheetData>
  <autoFilter ref="A1:C9" xr:uid="{00000000-0009-0000-0000-000000000000}"/>
  <mergeCells count="3">
    <mergeCell ref="A2:A3"/>
    <mergeCell ref="B2:B3"/>
    <mergeCell ref="C2:C3"/>
  </mergeCells>
  <pageMargins left="0.7" right="0.7" top="0.75" bottom="0.75" header="0.51180555555555496" footer="0.51180555555555496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"/>
  <sheetViews>
    <sheetView view="pageBreakPreview" zoomScaleNormal="100" zoomScaleSheetLayoutView="100" workbookViewId="0">
      <selection activeCell="A4" sqref="A4:J4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140625" customWidth="1"/>
  </cols>
  <sheetData>
    <row r="1" spans="1:10" s="9" customFormat="1" ht="12.75">
      <c r="B1" s="10"/>
      <c r="D1" s="11"/>
      <c r="E1" s="11"/>
      <c r="F1" s="11"/>
      <c r="G1" s="81" t="s">
        <v>4</v>
      </c>
      <c r="H1" s="81"/>
      <c r="I1" s="81"/>
      <c r="J1" s="81"/>
    </row>
    <row r="2" spans="1:10" s="9" customFormat="1" ht="25.5">
      <c r="B2" s="13"/>
      <c r="C2" s="73" t="s">
        <v>115</v>
      </c>
      <c r="D2" s="2"/>
      <c r="E2" s="2"/>
      <c r="F2" s="2"/>
      <c r="G2" s="2"/>
      <c r="H2" s="2"/>
      <c r="I2" s="2"/>
      <c r="J2" s="2"/>
    </row>
    <row r="3" spans="1:10" s="9" customFormat="1" ht="12.75">
      <c r="A3" s="82" t="s">
        <v>5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s="9" customFormat="1" ht="12.75">
      <c r="A4" s="82" t="str">
        <f ca="1">MID(CELL("nazwa_pliku",A1),FIND("]",CELL("nazwa_pliku",A1),1)+1,100)</f>
        <v>Część 01</v>
      </c>
      <c r="B4" s="82"/>
      <c r="C4" s="82"/>
      <c r="D4" s="82"/>
      <c r="E4" s="82"/>
      <c r="F4" s="82"/>
      <c r="G4" s="82"/>
      <c r="H4" s="82"/>
      <c r="I4" s="82"/>
      <c r="J4" s="82"/>
    </row>
    <row r="5" spans="1:10" s="9" customFormat="1" ht="12.75">
      <c r="A5" s="83" t="s">
        <v>49</v>
      </c>
      <c r="B5" s="83"/>
      <c r="C5" s="83"/>
      <c r="D5" s="83"/>
      <c r="E5" s="83"/>
      <c r="F5" s="83"/>
      <c r="G5" s="83"/>
      <c r="H5" s="83"/>
      <c r="I5" s="83"/>
      <c r="J5" s="83"/>
    </row>
    <row r="6" spans="1:10" s="9" customFormat="1" ht="18.75">
      <c r="A6" s="43" t="str">
        <f>HYPERLINK("#'Suma'!A1","wstecz")</f>
        <v>wstecz</v>
      </c>
      <c r="B6" s="44"/>
      <c r="C6" s="44"/>
      <c r="D6" s="1"/>
      <c r="E6" s="1"/>
      <c r="F6" s="1"/>
      <c r="G6" s="1"/>
      <c r="H6" s="1"/>
      <c r="I6" s="1"/>
      <c r="J6" s="1"/>
    </row>
    <row r="7" spans="1:10" s="9" customFormat="1" ht="12.75" customHeight="1">
      <c r="B7" s="84" t="s">
        <v>6</v>
      </c>
      <c r="C7" s="85" t="s">
        <v>7</v>
      </c>
      <c r="D7" s="79" t="s">
        <v>8</v>
      </c>
      <c r="E7" s="86" t="s">
        <v>9</v>
      </c>
      <c r="F7" s="86"/>
      <c r="G7" s="79" t="s">
        <v>10</v>
      </c>
      <c r="H7" s="79" t="s">
        <v>11</v>
      </c>
      <c r="I7" s="87" t="s">
        <v>12</v>
      </c>
      <c r="J7" s="87" t="s">
        <v>13</v>
      </c>
    </row>
    <row r="8" spans="1:10" s="9" customFormat="1" ht="12.75" customHeight="1">
      <c r="B8" s="84"/>
      <c r="C8" s="85"/>
      <c r="D8" s="79"/>
      <c r="E8" s="79" t="s">
        <v>14</v>
      </c>
      <c r="F8" s="79" t="s">
        <v>15</v>
      </c>
      <c r="G8" s="79"/>
      <c r="H8" s="79"/>
      <c r="I8" s="87"/>
      <c r="J8" s="87"/>
    </row>
    <row r="9" spans="1:10" s="9" customFormat="1" ht="12.75">
      <c r="B9" s="84"/>
      <c r="C9" s="85"/>
      <c r="D9" s="79"/>
      <c r="E9" s="79"/>
      <c r="F9" s="79"/>
      <c r="G9" s="79"/>
      <c r="H9" s="79"/>
      <c r="I9" s="87"/>
      <c r="J9" s="87"/>
    </row>
    <row r="10" spans="1:10" s="9" customFormat="1" ht="79.5" customHeight="1">
      <c r="B10" s="14" t="s">
        <v>16</v>
      </c>
      <c r="C10" s="34" t="s">
        <v>50</v>
      </c>
      <c r="D10" s="35" t="s">
        <v>51</v>
      </c>
      <c r="E10" s="16"/>
      <c r="F10" s="16"/>
      <c r="G10" s="17" t="s">
        <v>52</v>
      </c>
      <c r="H10" s="20">
        <v>1</v>
      </c>
      <c r="I10" s="18"/>
      <c r="J10" s="19">
        <f>H10*I10</f>
        <v>0</v>
      </c>
    </row>
    <row r="11" spans="1:10" s="9" customFormat="1" ht="79.5" customHeight="1">
      <c r="B11" s="14" t="s">
        <v>24</v>
      </c>
      <c r="C11" s="53" t="s">
        <v>50</v>
      </c>
      <c r="D11" s="35" t="s">
        <v>53</v>
      </c>
      <c r="E11" s="16"/>
      <c r="F11" s="16"/>
      <c r="G11" s="17" t="s">
        <v>52</v>
      </c>
      <c r="H11" s="20">
        <v>1</v>
      </c>
      <c r="I11" s="18"/>
      <c r="J11" s="19">
        <f>H11*I11</f>
        <v>0</v>
      </c>
    </row>
    <row r="12" spans="1:10" s="9" customFormat="1" ht="63.75">
      <c r="B12" s="14" t="s">
        <v>26</v>
      </c>
      <c r="C12" s="34" t="s">
        <v>54</v>
      </c>
      <c r="D12" s="35" t="s">
        <v>55</v>
      </c>
      <c r="E12" s="16"/>
      <c r="F12" s="16"/>
      <c r="G12" s="17" t="s">
        <v>52</v>
      </c>
      <c r="H12" s="20">
        <v>2</v>
      </c>
      <c r="I12" s="18"/>
      <c r="J12" s="19">
        <f t="shared" ref="J12:J27" si="0">H12*I12</f>
        <v>0</v>
      </c>
    </row>
    <row r="13" spans="1:10" s="9" customFormat="1" ht="63.75">
      <c r="B13" s="14" t="s">
        <v>27</v>
      </c>
      <c r="C13" s="34" t="s">
        <v>54</v>
      </c>
      <c r="D13" s="35" t="s">
        <v>55</v>
      </c>
      <c r="E13" s="16"/>
      <c r="F13" s="16"/>
      <c r="G13" s="17" t="s">
        <v>52</v>
      </c>
      <c r="H13" s="20">
        <v>1</v>
      </c>
      <c r="I13" s="18"/>
      <c r="J13" s="19">
        <f t="shared" si="0"/>
        <v>0</v>
      </c>
    </row>
    <row r="14" spans="1:10" s="9" customFormat="1" ht="123" customHeight="1">
      <c r="B14" s="14" t="s">
        <v>29</v>
      </c>
      <c r="C14" s="34" t="s">
        <v>56</v>
      </c>
      <c r="D14" s="15" t="s">
        <v>57</v>
      </c>
      <c r="E14" s="16"/>
      <c r="F14" s="16"/>
      <c r="G14" s="17" t="s">
        <v>52</v>
      </c>
      <c r="H14" s="20">
        <v>60</v>
      </c>
      <c r="I14" s="18"/>
      <c r="J14" s="19">
        <f t="shared" si="0"/>
        <v>0</v>
      </c>
    </row>
    <row r="15" spans="1:10" s="9" customFormat="1" ht="123" customHeight="1">
      <c r="B15" s="14" t="s">
        <v>30</v>
      </c>
      <c r="C15" s="34" t="s">
        <v>56</v>
      </c>
      <c r="D15" s="15" t="s">
        <v>57</v>
      </c>
      <c r="E15" s="16"/>
      <c r="F15" s="16"/>
      <c r="G15" s="17" t="s">
        <v>52</v>
      </c>
      <c r="H15" s="20">
        <v>195</v>
      </c>
      <c r="I15" s="18"/>
      <c r="J15" s="19">
        <f t="shared" si="0"/>
        <v>0</v>
      </c>
    </row>
    <row r="16" spans="1:10" s="9" customFormat="1" ht="59.25" customHeight="1">
      <c r="B16" s="14" t="s">
        <v>31</v>
      </c>
      <c r="C16" s="34" t="s">
        <v>58</v>
      </c>
      <c r="D16" s="15" t="s">
        <v>59</v>
      </c>
      <c r="E16" s="16"/>
      <c r="F16" s="16"/>
      <c r="G16" s="17" t="s">
        <v>52</v>
      </c>
      <c r="H16" s="20">
        <v>2</v>
      </c>
      <c r="I16" s="18"/>
      <c r="J16" s="19">
        <f t="shared" si="0"/>
        <v>0</v>
      </c>
    </row>
    <row r="17" spans="1:10" s="9" customFormat="1" ht="59.25" customHeight="1">
      <c r="B17" s="14" t="s">
        <v>32</v>
      </c>
      <c r="C17" s="34" t="s">
        <v>60</v>
      </c>
      <c r="D17" s="15" t="s">
        <v>59</v>
      </c>
      <c r="E17" s="16"/>
      <c r="F17" s="16"/>
      <c r="G17" s="17" t="s">
        <v>52</v>
      </c>
      <c r="H17" s="20">
        <v>19</v>
      </c>
      <c r="I17" s="18"/>
      <c r="J17" s="19">
        <f t="shared" si="0"/>
        <v>0</v>
      </c>
    </row>
    <row r="18" spans="1:10" s="9" customFormat="1" ht="59.25" customHeight="1">
      <c r="B18" s="14" t="s">
        <v>35</v>
      </c>
      <c r="C18" s="34" t="s">
        <v>61</v>
      </c>
      <c r="D18" s="15" t="s">
        <v>62</v>
      </c>
      <c r="E18" s="16"/>
      <c r="F18" s="16"/>
      <c r="G18" s="17" t="s">
        <v>52</v>
      </c>
      <c r="H18" s="20">
        <v>2</v>
      </c>
      <c r="I18" s="18"/>
      <c r="J18" s="19">
        <f t="shared" si="0"/>
        <v>0</v>
      </c>
    </row>
    <row r="19" spans="1:10" s="9" customFormat="1" ht="59.25" customHeight="1">
      <c r="B19" s="14" t="s">
        <v>36</v>
      </c>
      <c r="C19" s="34" t="s">
        <v>83</v>
      </c>
      <c r="D19" s="15" t="s">
        <v>84</v>
      </c>
      <c r="E19" s="16"/>
      <c r="F19" s="16"/>
      <c r="G19" s="17" t="s">
        <v>52</v>
      </c>
      <c r="H19" s="20">
        <v>19</v>
      </c>
      <c r="I19" s="18"/>
      <c r="J19" s="19">
        <f t="shared" ref="J19" si="1">H19*I19</f>
        <v>0</v>
      </c>
    </row>
    <row r="20" spans="1:10" s="9" customFormat="1" ht="59.25" customHeight="1">
      <c r="B20" s="14" t="s">
        <v>37</v>
      </c>
      <c r="C20" s="34" t="s">
        <v>63</v>
      </c>
      <c r="D20" s="15" t="s">
        <v>64</v>
      </c>
      <c r="E20" s="16"/>
      <c r="F20" s="16"/>
      <c r="G20" s="17" t="s">
        <v>52</v>
      </c>
      <c r="H20" s="20">
        <v>2</v>
      </c>
      <c r="I20" s="18"/>
      <c r="J20" s="19">
        <f t="shared" si="0"/>
        <v>0</v>
      </c>
    </row>
    <row r="21" spans="1:10" s="9" customFormat="1" ht="59.25" customHeight="1">
      <c r="B21" s="14" t="s">
        <v>66</v>
      </c>
      <c r="C21" s="34" t="s">
        <v>65</v>
      </c>
      <c r="D21" s="15" t="s">
        <v>64</v>
      </c>
      <c r="E21" s="16"/>
      <c r="F21" s="16"/>
      <c r="G21" s="17" t="s">
        <v>52</v>
      </c>
      <c r="H21" s="20">
        <v>19</v>
      </c>
      <c r="I21" s="18"/>
      <c r="J21" s="19">
        <f t="shared" si="0"/>
        <v>0</v>
      </c>
    </row>
    <row r="22" spans="1:10" s="9" customFormat="1" ht="59.25" customHeight="1">
      <c r="B22" s="14" t="s">
        <v>69</v>
      </c>
      <c r="C22" s="34" t="s">
        <v>67</v>
      </c>
      <c r="D22" s="15" t="s">
        <v>68</v>
      </c>
      <c r="E22" s="16"/>
      <c r="F22" s="16"/>
      <c r="G22" s="17" t="s">
        <v>52</v>
      </c>
      <c r="H22" s="20">
        <v>2</v>
      </c>
      <c r="I22" s="18"/>
      <c r="J22" s="19">
        <f t="shared" si="0"/>
        <v>0</v>
      </c>
    </row>
    <row r="23" spans="1:10" s="9" customFormat="1" ht="59.25" customHeight="1">
      <c r="B23" s="14" t="s">
        <v>71</v>
      </c>
      <c r="C23" s="34" t="s">
        <v>70</v>
      </c>
      <c r="D23" s="15" t="s">
        <v>68</v>
      </c>
      <c r="E23" s="16"/>
      <c r="F23" s="16"/>
      <c r="G23" s="17" t="s">
        <v>52</v>
      </c>
      <c r="H23" s="20">
        <v>19</v>
      </c>
      <c r="I23" s="18"/>
      <c r="J23" s="19">
        <f t="shared" si="0"/>
        <v>0</v>
      </c>
    </row>
    <row r="24" spans="1:10" s="9" customFormat="1" ht="59.25" customHeight="1">
      <c r="B24" s="14" t="s">
        <v>74</v>
      </c>
      <c r="C24" s="34" t="s">
        <v>72</v>
      </c>
      <c r="D24" s="15" t="s">
        <v>73</v>
      </c>
      <c r="E24" s="16"/>
      <c r="F24" s="16"/>
      <c r="G24" s="17" t="s">
        <v>52</v>
      </c>
      <c r="H24" s="20">
        <v>2</v>
      </c>
      <c r="I24" s="18"/>
      <c r="J24" s="19">
        <f t="shared" si="0"/>
        <v>0</v>
      </c>
    </row>
    <row r="25" spans="1:10" s="9" customFormat="1" ht="59.25" customHeight="1">
      <c r="B25" s="14" t="s">
        <v>76</v>
      </c>
      <c r="C25" s="34" t="s">
        <v>75</v>
      </c>
      <c r="D25" s="15" t="s">
        <v>73</v>
      </c>
      <c r="E25" s="16"/>
      <c r="F25" s="16"/>
      <c r="G25" s="17" t="s">
        <v>52</v>
      </c>
      <c r="H25" s="20">
        <v>19</v>
      </c>
      <c r="I25" s="18"/>
      <c r="J25" s="19">
        <f t="shared" si="0"/>
        <v>0</v>
      </c>
    </row>
    <row r="26" spans="1:10" s="9" customFormat="1" ht="59.25" customHeight="1">
      <c r="B26" s="14" t="s">
        <v>79</v>
      </c>
      <c r="C26" s="34" t="s">
        <v>77</v>
      </c>
      <c r="D26" s="15" t="s">
        <v>78</v>
      </c>
      <c r="E26" s="16"/>
      <c r="F26" s="16"/>
      <c r="G26" s="17" t="s">
        <v>52</v>
      </c>
      <c r="H26" s="20">
        <v>2</v>
      </c>
      <c r="I26" s="18"/>
      <c r="J26" s="19">
        <f t="shared" si="0"/>
        <v>0</v>
      </c>
    </row>
    <row r="27" spans="1:10" s="9" customFormat="1" ht="59.25" customHeight="1">
      <c r="B27" s="14" t="s">
        <v>82</v>
      </c>
      <c r="C27" s="34" t="s">
        <v>80</v>
      </c>
      <c r="D27" s="15" t="s">
        <v>78</v>
      </c>
      <c r="E27" s="16"/>
      <c r="F27" s="16"/>
      <c r="G27" s="17" t="s">
        <v>81</v>
      </c>
      <c r="H27" s="20">
        <v>19</v>
      </c>
      <c r="I27" s="18"/>
      <c r="J27" s="19">
        <f t="shared" si="0"/>
        <v>0</v>
      </c>
    </row>
    <row r="28" spans="1:10" s="9" customFormat="1" ht="12.75">
      <c r="B28" s="80" t="s">
        <v>17</v>
      </c>
      <c r="C28" s="80"/>
      <c r="D28" s="80"/>
      <c r="E28" s="80"/>
      <c r="F28" s="80"/>
      <c r="G28" s="80"/>
      <c r="H28" s="80"/>
      <c r="I28" s="80"/>
      <c r="J28" s="21">
        <f>SUM(J10:J27)</f>
        <v>0</v>
      </c>
    </row>
    <row r="29" spans="1:10" s="9" customFormat="1" ht="42" customHeight="1">
      <c r="B29" s="22" t="s">
        <v>18</v>
      </c>
      <c r="C29" s="77" t="s">
        <v>19</v>
      </c>
      <c r="D29" s="77"/>
      <c r="E29" s="77"/>
      <c r="F29" s="77"/>
      <c r="G29" s="77"/>
      <c r="H29" s="77"/>
      <c r="I29" s="77"/>
      <c r="J29" s="77"/>
    </row>
    <row r="30" spans="1:10" s="9" customFormat="1" ht="42" customHeight="1">
      <c r="B30" s="22" t="s">
        <v>20</v>
      </c>
      <c r="C30" s="78" t="s">
        <v>21</v>
      </c>
      <c r="D30" s="78"/>
      <c r="E30" s="78"/>
      <c r="F30" s="78"/>
      <c r="G30" s="78"/>
      <c r="H30" s="78"/>
      <c r="I30" s="78"/>
      <c r="J30" s="78"/>
    </row>
    <row r="32" spans="1:10" s="24" customFormat="1" ht="11.25" customHeight="1">
      <c r="A32" s="23"/>
      <c r="B32" s="23" t="s">
        <v>22</v>
      </c>
      <c r="C32" s="10"/>
      <c r="D32" s="10"/>
      <c r="E32" s="10"/>
      <c r="F32" s="10"/>
      <c r="G32" s="10"/>
      <c r="H32" s="10"/>
      <c r="I32" s="10"/>
      <c r="J32" s="10"/>
    </row>
    <row r="33" spans="1:10" s="24" customFormat="1" ht="15" customHeight="1">
      <c r="A33" s="25"/>
      <c r="B33" s="25"/>
      <c r="C33" s="26"/>
      <c r="D33" s="27"/>
      <c r="E33" s="27"/>
      <c r="F33" s="27"/>
      <c r="G33" s="28"/>
      <c r="H33" s="28"/>
      <c r="I33" s="28"/>
      <c r="J33" s="26"/>
    </row>
    <row r="34" spans="1:10" ht="27.75" customHeight="1">
      <c r="B34" s="37" t="s">
        <v>16</v>
      </c>
      <c r="C34" s="76" t="s">
        <v>117</v>
      </c>
      <c r="D34" s="76"/>
      <c r="E34" s="76"/>
      <c r="F34" s="76"/>
      <c r="G34" s="76"/>
      <c r="H34" s="76"/>
      <c r="I34" s="76"/>
      <c r="J34" s="76"/>
    </row>
    <row r="35" spans="1:10" ht="45" customHeight="1">
      <c r="B35" s="37" t="s">
        <v>24</v>
      </c>
      <c r="C35" s="76" t="s">
        <v>23</v>
      </c>
      <c r="D35" s="76"/>
      <c r="E35" s="76"/>
      <c r="F35" s="76"/>
      <c r="G35" s="76"/>
      <c r="H35" s="76"/>
      <c r="I35" s="76"/>
      <c r="J35" s="76"/>
    </row>
    <row r="36" spans="1:10" ht="36.75" customHeight="1">
      <c r="B36" s="37" t="s">
        <v>26</v>
      </c>
      <c r="C36" s="76" t="s">
        <v>85</v>
      </c>
      <c r="D36" s="76"/>
      <c r="E36" s="76"/>
      <c r="F36" s="76"/>
      <c r="G36" s="76"/>
      <c r="H36" s="76"/>
      <c r="I36" s="76"/>
      <c r="J36" s="76"/>
    </row>
    <row r="37" spans="1:10">
      <c r="B37" s="37" t="s">
        <v>27</v>
      </c>
      <c r="C37" s="30" t="s">
        <v>25</v>
      </c>
      <c r="D37" s="33"/>
      <c r="E37" s="37"/>
      <c r="F37" s="37"/>
      <c r="G37" s="54"/>
      <c r="H37" s="55"/>
      <c r="I37" s="56"/>
      <c r="J37" s="56"/>
    </row>
    <row r="38" spans="1:10">
      <c r="B38" s="37" t="s">
        <v>29</v>
      </c>
      <c r="C38" s="69" t="s">
        <v>86</v>
      </c>
      <c r="D38" s="32"/>
      <c r="E38" s="32"/>
      <c r="F38" s="32"/>
      <c r="G38" s="32"/>
      <c r="H38" s="32"/>
      <c r="I38" s="32"/>
      <c r="J38" s="32"/>
    </row>
    <row r="39" spans="1:10" ht="15" customHeight="1">
      <c r="B39" s="37" t="s">
        <v>30</v>
      </c>
      <c r="C39" s="48" t="s">
        <v>38</v>
      </c>
      <c r="D39" s="69" t="s">
        <v>110</v>
      </c>
    </row>
    <row r="40" spans="1:10" ht="15" customHeight="1">
      <c r="C40" s="48"/>
      <c r="D40" s="69" t="s">
        <v>111</v>
      </c>
    </row>
    <row r="41" spans="1:10" s="24" customFormat="1" ht="15.75" customHeight="1">
      <c r="B41" s="37"/>
      <c r="I41" s="28"/>
      <c r="J41" s="26"/>
    </row>
    <row r="42" spans="1:10" s="24" customFormat="1" ht="15.75" customHeight="1">
      <c r="B42" s="37"/>
      <c r="I42" s="28"/>
      <c r="J42" s="26"/>
    </row>
    <row r="43" spans="1:10" s="24" customFormat="1" ht="15.75" customHeight="1">
      <c r="B43" s="37"/>
      <c r="C43" s="26"/>
      <c r="D43" s="27"/>
      <c r="E43" s="27"/>
      <c r="F43" s="27"/>
      <c r="G43" s="28"/>
      <c r="H43" s="28"/>
      <c r="I43" s="28"/>
      <c r="J43" s="26"/>
    </row>
    <row r="44" spans="1:10" s="24" customFormat="1" ht="15.75" customHeight="1">
      <c r="B44" s="37"/>
      <c r="C44" s="26"/>
      <c r="D44" s="27"/>
      <c r="E44" s="27"/>
      <c r="F44" s="27"/>
      <c r="G44" s="28"/>
      <c r="H44" s="28"/>
      <c r="I44" s="28"/>
      <c r="J44" s="26"/>
    </row>
    <row r="45" spans="1:10">
      <c r="B45" s="37"/>
    </row>
  </sheetData>
  <autoFilter ref="A1:J30" xr:uid="{00000000-0009-0000-0000-000001000000}">
    <filterColumn colId="6" showButton="0"/>
    <filterColumn colId="7" showButton="0"/>
    <filterColumn colId="8" showButton="0"/>
  </autoFilter>
  <mergeCells count="20">
    <mergeCell ref="E8:E9"/>
    <mergeCell ref="F8:F9"/>
    <mergeCell ref="B28:I28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36:J36"/>
    <mergeCell ref="C29:J29"/>
    <mergeCell ref="C30:J30"/>
    <mergeCell ref="C34:J34"/>
    <mergeCell ref="C35:J35"/>
  </mergeCells>
  <phoneticPr fontId="25" type="noConversion"/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140625" customWidth="1"/>
  </cols>
  <sheetData>
    <row r="1" spans="1:10" s="9" customFormat="1" ht="12.75">
      <c r="B1" s="10"/>
      <c r="D1" s="11"/>
      <c r="E1" s="11"/>
      <c r="F1" s="11"/>
      <c r="G1" s="81" t="s">
        <v>4</v>
      </c>
      <c r="H1" s="81"/>
      <c r="I1" s="81"/>
      <c r="J1" s="81"/>
    </row>
    <row r="2" spans="1:10" s="9" customFormat="1" ht="25.5">
      <c r="B2" s="13"/>
      <c r="C2" s="73" t="s">
        <v>115</v>
      </c>
      <c r="D2" s="2"/>
      <c r="E2" s="2"/>
      <c r="F2" s="2"/>
      <c r="G2" s="2"/>
      <c r="H2" s="2"/>
      <c r="I2" s="2"/>
      <c r="J2" s="2"/>
    </row>
    <row r="3" spans="1:10" s="9" customFormat="1" ht="12.75">
      <c r="A3" s="82" t="s">
        <v>5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s="9" customFormat="1" ht="12.75">
      <c r="A4" s="82" t="str">
        <f ca="1">MID(CELL("nazwa_pliku",A1),FIND("]",CELL("nazwa_pliku",A1),1)+1,100)</f>
        <v>Część 02</v>
      </c>
      <c r="B4" s="82"/>
      <c r="C4" s="82"/>
      <c r="D4" s="82"/>
      <c r="E4" s="82"/>
      <c r="F4" s="82"/>
      <c r="G4" s="82"/>
      <c r="H4" s="82"/>
      <c r="I4" s="82"/>
      <c r="J4" s="82"/>
    </row>
    <row r="5" spans="1:10" s="9" customFormat="1" ht="12.75">
      <c r="A5" s="83" t="s">
        <v>87</v>
      </c>
      <c r="B5" s="83"/>
      <c r="C5" s="83"/>
      <c r="D5" s="83"/>
      <c r="E5" s="83"/>
      <c r="F5" s="83"/>
      <c r="G5" s="83"/>
      <c r="H5" s="83"/>
      <c r="I5" s="83"/>
      <c r="J5" s="83"/>
    </row>
    <row r="6" spans="1:10" s="9" customFormat="1" ht="18.75">
      <c r="A6" s="43" t="str">
        <f>HYPERLINK("#'Suma'!A1","wstecz")</f>
        <v>wstecz</v>
      </c>
      <c r="B6" s="44"/>
      <c r="C6" s="44"/>
      <c r="D6" s="1"/>
      <c r="E6" s="1"/>
      <c r="F6" s="1"/>
      <c r="G6" s="1"/>
      <c r="H6" s="1"/>
      <c r="I6" s="1"/>
      <c r="J6" s="1"/>
    </row>
    <row r="7" spans="1:10" s="9" customFormat="1" ht="12.75" customHeight="1">
      <c r="B7" s="84" t="s">
        <v>6</v>
      </c>
      <c r="C7" s="85" t="s">
        <v>7</v>
      </c>
      <c r="D7" s="79" t="s">
        <v>8</v>
      </c>
      <c r="E7" s="86" t="s">
        <v>9</v>
      </c>
      <c r="F7" s="86"/>
      <c r="G7" s="79" t="s">
        <v>10</v>
      </c>
      <c r="H7" s="79" t="s">
        <v>11</v>
      </c>
      <c r="I7" s="87" t="s">
        <v>12</v>
      </c>
      <c r="J7" s="87" t="s">
        <v>13</v>
      </c>
    </row>
    <row r="8" spans="1:10" s="9" customFormat="1" ht="12.75" customHeight="1">
      <c r="B8" s="84"/>
      <c r="C8" s="85"/>
      <c r="D8" s="79"/>
      <c r="E8" s="79" t="s">
        <v>14</v>
      </c>
      <c r="F8" s="79" t="s">
        <v>15</v>
      </c>
      <c r="G8" s="79"/>
      <c r="H8" s="79"/>
      <c r="I8" s="87"/>
      <c r="J8" s="87"/>
    </row>
    <row r="9" spans="1:10" s="9" customFormat="1" ht="12.75">
      <c r="B9" s="84"/>
      <c r="C9" s="85"/>
      <c r="D9" s="79"/>
      <c r="E9" s="79"/>
      <c r="F9" s="79"/>
      <c r="G9" s="79"/>
      <c r="H9" s="79"/>
      <c r="I9" s="87"/>
      <c r="J9" s="87"/>
    </row>
    <row r="10" spans="1:10" s="9" customFormat="1" ht="72" customHeight="1">
      <c r="B10" s="14" t="s">
        <v>16</v>
      </c>
      <c r="C10" s="40" t="s">
        <v>88</v>
      </c>
      <c r="D10" s="47" t="s">
        <v>89</v>
      </c>
      <c r="E10" s="16"/>
      <c r="F10" s="16"/>
      <c r="G10" s="36" t="s">
        <v>52</v>
      </c>
      <c r="H10" s="57">
        <v>1</v>
      </c>
      <c r="I10" s="18"/>
      <c r="J10" s="19">
        <f t="shared" ref="J10:J12" si="0">H10*I10</f>
        <v>0</v>
      </c>
    </row>
    <row r="11" spans="1:10" s="9" customFormat="1" ht="72" customHeight="1">
      <c r="B11" s="14" t="s">
        <v>24</v>
      </c>
      <c r="C11" s="40" t="s">
        <v>90</v>
      </c>
      <c r="D11" s="47" t="s">
        <v>91</v>
      </c>
      <c r="E11" s="16"/>
      <c r="F11" s="16"/>
      <c r="G11" s="36" t="s">
        <v>52</v>
      </c>
      <c r="H11" s="58">
        <v>1</v>
      </c>
      <c r="I11" s="18"/>
      <c r="J11" s="19">
        <f t="shared" si="0"/>
        <v>0</v>
      </c>
    </row>
    <row r="12" spans="1:10" s="9" customFormat="1" ht="72" customHeight="1">
      <c r="B12" s="14" t="s">
        <v>26</v>
      </c>
      <c r="C12" s="40" t="s">
        <v>92</v>
      </c>
      <c r="D12" s="47" t="s">
        <v>91</v>
      </c>
      <c r="E12" s="16"/>
      <c r="F12" s="16"/>
      <c r="G12" s="36" t="s">
        <v>52</v>
      </c>
      <c r="H12" s="70">
        <v>15</v>
      </c>
      <c r="I12" s="18"/>
      <c r="J12" s="19">
        <f t="shared" si="0"/>
        <v>0</v>
      </c>
    </row>
    <row r="13" spans="1:10" s="9" customFormat="1" ht="12.75">
      <c r="B13" s="80" t="s">
        <v>17</v>
      </c>
      <c r="C13" s="80"/>
      <c r="D13" s="80"/>
      <c r="E13" s="80"/>
      <c r="F13" s="80"/>
      <c r="G13" s="80"/>
      <c r="H13" s="80"/>
      <c r="I13" s="80"/>
      <c r="J13" s="21">
        <f>SUM(J10:J12)</f>
        <v>0</v>
      </c>
    </row>
    <row r="14" spans="1:10" s="9" customFormat="1" ht="43.5" customHeight="1">
      <c r="B14" s="22" t="s">
        <v>18</v>
      </c>
      <c r="C14" s="77" t="s">
        <v>19</v>
      </c>
      <c r="D14" s="77"/>
      <c r="E14" s="77"/>
      <c r="F14" s="77"/>
      <c r="G14" s="77"/>
      <c r="H14" s="77"/>
      <c r="I14" s="77"/>
      <c r="J14" s="77"/>
    </row>
    <row r="15" spans="1:10" s="9" customFormat="1" ht="43.5" customHeight="1">
      <c r="B15" s="22" t="s">
        <v>20</v>
      </c>
      <c r="C15" s="78" t="s">
        <v>21</v>
      </c>
      <c r="D15" s="78"/>
      <c r="E15" s="78"/>
      <c r="F15" s="78"/>
      <c r="G15" s="78"/>
      <c r="H15" s="78"/>
      <c r="I15" s="78"/>
      <c r="J15" s="78"/>
    </row>
    <row r="17" spans="1:10" s="24" customFormat="1" ht="11.25" customHeight="1">
      <c r="A17" s="23"/>
      <c r="B17" s="23" t="s">
        <v>22</v>
      </c>
      <c r="C17" s="10"/>
      <c r="D17" s="10"/>
      <c r="E17" s="10"/>
      <c r="F17" s="10"/>
      <c r="G17" s="10"/>
      <c r="H17" s="10"/>
      <c r="I17" s="10"/>
      <c r="J17" s="10"/>
    </row>
    <row r="18" spans="1:10" s="24" customFormat="1" ht="15" customHeight="1">
      <c r="A18" s="25"/>
      <c r="B18" s="25"/>
      <c r="C18" s="26"/>
      <c r="D18" s="27"/>
      <c r="E18" s="27"/>
      <c r="F18" s="27"/>
      <c r="G18" s="28"/>
      <c r="H18" s="28"/>
      <c r="I18" s="28"/>
      <c r="J18" s="26"/>
    </row>
    <row r="19" spans="1:10" ht="15" customHeight="1">
      <c r="B19" s="37" t="s">
        <v>16</v>
      </c>
      <c r="C19" s="76" t="s">
        <v>118</v>
      </c>
      <c r="D19" s="76"/>
      <c r="E19" s="76"/>
      <c r="F19" s="76"/>
      <c r="G19" s="76"/>
      <c r="H19" s="76"/>
      <c r="I19" s="76"/>
      <c r="J19" s="76"/>
    </row>
    <row r="20" spans="1:10" ht="38.25" customHeight="1">
      <c r="B20" s="37" t="s">
        <v>24</v>
      </c>
      <c r="C20" s="76" t="s">
        <v>23</v>
      </c>
      <c r="D20" s="76"/>
      <c r="E20" s="76"/>
      <c r="F20" s="76"/>
      <c r="G20" s="76"/>
      <c r="H20" s="76"/>
      <c r="I20" s="76"/>
      <c r="J20" s="76"/>
    </row>
    <row r="21" spans="1:10" ht="24.75" customHeight="1">
      <c r="B21" s="37" t="s">
        <v>26</v>
      </c>
      <c r="C21" s="76" t="s">
        <v>85</v>
      </c>
      <c r="D21" s="76"/>
      <c r="E21" s="76"/>
      <c r="F21" s="76"/>
      <c r="G21" s="76"/>
      <c r="H21" s="76"/>
      <c r="I21" s="76"/>
      <c r="J21" s="76"/>
    </row>
    <row r="22" spans="1:10">
      <c r="B22" s="37" t="s">
        <v>27</v>
      </c>
      <c r="C22" s="30" t="s">
        <v>25</v>
      </c>
      <c r="D22" s="33"/>
      <c r="E22" s="37"/>
      <c r="F22" s="37"/>
      <c r="G22" s="54"/>
      <c r="H22" s="55"/>
      <c r="I22" s="56"/>
      <c r="J22" s="56"/>
    </row>
    <row r="23" spans="1:10">
      <c r="B23" s="37" t="s">
        <v>29</v>
      </c>
      <c r="C23" s="69" t="s">
        <v>34</v>
      </c>
    </row>
    <row r="24" spans="1:10">
      <c r="B24" s="37" t="s">
        <v>30</v>
      </c>
      <c r="C24" s="32" t="s">
        <v>40</v>
      </c>
      <c r="D24" s="69" t="s">
        <v>93</v>
      </c>
    </row>
    <row r="25" spans="1:10" s="24" customFormat="1" ht="15.75" customHeight="1">
      <c r="B25" s="37"/>
      <c r="I25" s="28"/>
      <c r="J25" s="26"/>
    </row>
    <row r="26" spans="1:10" s="24" customFormat="1" ht="15.75" customHeight="1">
      <c r="B26" s="37"/>
      <c r="I26" s="28"/>
      <c r="J26" s="26"/>
    </row>
    <row r="27" spans="1:10" s="24" customFormat="1" ht="15.75" customHeight="1">
      <c r="B27" s="37"/>
      <c r="C27" s="26"/>
      <c r="D27" s="27"/>
      <c r="E27" s="27"/>
      <c r="F27" s="27"/>
      <c r="G27" s="28"/>
      <c r="H27" s="28"/>
      <c r="I27" s="28"/>
      <c r="J27" s="26"/>
    </row>
    <row r="28" spans="1:10" s="24" customFormat="1" ht="15.75" customHeight="1">
      <c r="B28" s="37"/>
      <c r="C28" s="26"/>
      <c r="D28" s="27"/>
      <c r="E28" s="27"/>
      <c r="F28" s="27"/>
      <c r="G28" s="28"/>
      <c r="H28" s="28"/>
      <c r="I28" s="28"/>
      <c r="J28" s="26"/>
    </row>
    <row r="29" spans="1:10">
      <c r="B29" s="45"/>
    </row>
  </sheetData>
  <mergeCells count="20">
    <mergeCell ref="E8:E9"/>
    <mergeCell ref="F8:F9"/>
    <mergeCell ref="B13:I13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21:J21"/>
    <mergeCell ref="C14:J14"/>
    <mergeCell ref="C15:J15"/>
    <mergeCell ref="C19:J19"/>
    <mergeCell ref="C20:J20"/>
  </mergeCells>
  <phoneticPr fontId="25" type="noConversion"/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A38"/>
  <sheetViews>
    <sheetView view="pageBreakPreview" zoomScaleNormal="100" zoomScaleSheetLayoutView="100" workbookViewId="0">
      <selection activeCell="A3" sqref="A3:J3"/>
    </sheetView>
  </sheetViews>
  <sheetFormatPr defaultColWidth="9.140625" defaultRowHeight="15"/>
  <cols>
    <col min="1" max="1" width="5.42578125" style="12" customWidth="1"/>
    <col min="2" max="2" width="5.5703125" style="12" customWidth="1"/>
    <col min="3" max="3" width="22.7109375" style="12" customWidth="1"/>
    <col min="4" max="4" width="42.42578125" style="12" customWidth="1"/>
    <col min="5" max="5" width="19" style="12" customWidth="1"/>
    <col min="6" max="6" width="18.5703125" style="12" customWidth="1"/>
    <col min="7" max="7" width="11.7109375" style="12" customWidth="1"/>
    <col min="8" max="8" width="8.28515625" style="12" customWidth="1"/>
    <col min="9" max="9" width="15.42578125" style="12" customWidth="1"/>
    <col min="10" max="10" width="16.140625" style="12" customWidth="1"/>
    <col min="11" max="1015" width="9.140625" style="12"/>
  </cols>
  <sheetData>
    <row r="1" spans="1:10" s="9" customFormat="1" ht="12.75">
      <c r="B1" s="52"/>
      <c r="D1" s="31"/>
      <c r="E1" s="31"/>
      <c r="F1" s="31"/>
      <c r="G1" s="81" t="s">
        <v>4</v>
      </c>
      <c r="H1" s="81"/>
      <c r="I1" s="81"/>
      <c r="J1" s="81"/>
    </row>
    <row r="2" spans="1:10" s="9" customFormat="1" ht="12.75">
      <c r="B2" s="13"/>
      <c r="C2" s="2" t="s">
        <v>116</v>
      </c>
      <c r="D2" s="2"/>
      <c r="E2" s="2"/>
      <c r="F2" s="2"/>
      <c r="G2" s="2"/>
      <c r="H2" s="2"/>
      <c r="I2" s="2"/>
      <c r="J2" s="2"/>
    </row>
    <row r="3" spans="1:10" s="9" customFormat="1" ht="12.75">
      <c r="A3" s="82" t="s">
        <v>5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s="9" customFormat="1" ht="12.75">
      <c r="A4" s="82" t="str">
        <f ca="1">MID(CELL("nazwa_pliku",A1),FIND("]",CELL("nazwa_pliku",A1),1)+1,100)</f>
        <v>Część 03</v>
      </c>
      <c r="B4" s="82"/>
      <c r="C4" s="82"/>
      <c r="D4" s="82"/>
      <c r="E4" s="82"/>
      <c r="F4" s="82"/>
      <c r="G4" s="82"/>
      <c r="H4" s="82"/>
      <c r="I4" s="82"/>
      <c r="J4" s="82"/>
    </row>
    <row r="5" spans="1:10" s="9" customFormat="1" ht="12.75">
      <c r="A5" s="82" t="s">
        <v>94</v>
      </c>
      <c r="B5" s="82"/>
      <c r="C5" s="82"/>
      <c r="D5" s="82"/>
      <c r="E5" s="82"/>
      <c r="F5" s="82"/>
      <c r="G5" s="82"/>
      <c r="H5" s="82"/>
      <c r="I5" s="82"/>
      <c r="J5" s="82"/>
    </row>
    <row r="6" spans="1:10" s="9" customFormat="1" ht="18.75">
      <c r="A6" s="62" t="str">
        <f>HYPERLINK("#'Suma'!A1","wstecz")</f>
        <v>wstecz</v>
      </c>
      <c r="B6" s="63"/>
      <c r="C6" s="63"/>
      <c r="D6" s="2"/>
      <c r="E6" s="2"/>
      <c r="F6" s="2"/>
      <c r="G6" s="2"/>
      <c r="H6" s="2"/>
      <c r="I6" s="2"/>
      <c r="J6" s="2"/>
    </row>
    <row r="7" spans="1:10" s="9" customFormat="1" ht="12.75" customHeight="1">
      <c r="B7" s="84" t="s">
        <v>6</v>
      </c>
      <c r="C7" s="85" t="s">
        <v>7</v>
      </c>
      <c r="D7" s="79" t="s">
        <v>8</v>
      </c>
      <c r="E7" s="86" t="s">
        <v>9</v>
      </c>
      <c r="F7" s="86"/>
      <c r="G7" s="79" t="s">
        <v>10</v>
      </c>
      <c r="H7" s="79" t="s">
        <v>11</v>
      </c>
      <c r="I7" s="87" t="s">
        <v>12</v>
      </c>
      <c r="J7" s="87" t="s">
        <v>13</v>
      </c>
    </row>
    <row r="8" spans="1:10" s="9" customFormat="1" ht="12.75" customHeight="1">
      <c r="B8" s="84"/>
      <c r="C8" s="85"/>
      <c r="D8" s="79"/>
      <c r="E8" s="79" t="s">
        <v>14</v>
      </c>
      <c r="F8" s="79" t="s">
        <v>15</v>
      </c>
      <c r="G8" s="79"/>
      <c r="H8" s="79"/>
      <c r="I8" s="87"/>
      <c r="J8" s="87"/>
    </row>
    <row r="9" spans="1:10" s="9" customFormat="1" ht="15" customHeight="1">
      <c r="B9" s="84"/>
      <c r="C9" s="85"/>
      <c r="D9" s="79"/>
      <c r="E9" s="79"/>
      <c r="F9" s="79"/>
      <c r="G9" s="79"/>
      <c r="H9" s="79"/>
      <c r="I9" s="87"/>
      <c r="J9" s="87"/>
    </row>
    <row r="10" spans="1:10" s="9" customFormat="1" ht="44.25" customHeight="1">
      <c r="B10" s="14" t="s">
        <v>16</v>
      </c>
      <c r="C10" s="38" t="s">
        <v>96</v>
      </c>
      <c r="D10" s="39" t="s">
        <v>97</v>
      </c>
      <c r="E10" s="16"/>
      <c r="F10" s="16"/>
      <c r="G10" s="59" t="s">
        <v>95</v>
      </c>
      <c r="H10" s="20">
        <v>3</v>
      </c>
      <c r="I10" s="18"/>
      <c r="J10" s="19">
        <f t="shared" ref="J10:J18" si="0">H10*I10</f>
        <v>0</v>
      </c>
    </row>
    <row r="11" spans="1:10" s="9" customFormat="1" ht="101.25" customHeight="1">
      <c r="B11" s="14" t="s">
        <v>24</v>
      </c>
      <c r="C11" s="38" t="s">
        <v>98</v>
      </c>
      <c r="D11" s="39" t="s">
        <v>99</v>
      </c>
      <c r="E11" s="16"/>
      <c r="F11" s="16"/>
      <c r="G11" s="59" t="s">
        <v>100</v>
      </c>
      <c r="H11" s="20">
        <v>3</v>
      </c>
      <c r="I11" s="18"/>
      <c r="J11" s="19">
        <f t="shared" si="0"/>
        <v>0</v>
      </c>
    </row>
    <row r="12" spans="1:10" s="9" customFormat="1" ht="101.25" customHeight="1">
      <c r="B12" s="14" t="s">
        <v>26</v>
      </c>
      <c r="C12" s="61" t="s">
        <v>98</v>
      </c>
      <c r="D12" s="39" t="s">
        <v>101</v>
      </c>
      <c r="E12" s="16"/>
      <c r="F12" s="16"/>
      <c r="G12" s="59" t="s">
        <v>100</v>
      </c>
      <c r="H12" s="20">
        <v>1</v>
      </c>
      <c r="I12" s="18"/>
      <c r="J12" s="19">
        <f t="shared" si="0"/>
        <v>0</v>
      </c>
    </row>
    <row r="13" spans="1:10" s="9" customFormat="1" ht="98.25" customHeight="1">
      <c r="B13" s="14" t="s">
        <v>27</v>
      </c>
      <c r="C13" s="41" t="s">
        <v>98</v>
      </c>
      <c r="D13" s="42" t="s">
        <v>102</v>
      </c>
      <c r="E13" s="16"/>
      <c r="F13" s="16"/>
      <c r="G13" s="18" t="s">
        <v>100</v>
      </c>
      <c r="H13" s="20">
        <v>8</v>
      </c>
      <c r="I13" s="18"/>
      <c r="J13" s="19">
        <f t="shared" si="0"/>
        <v>0</v>
      </c>
    </row>
    <row r="14" spans="1:10" s="9" customFormat="1" ht="102.75" customHeight="1">
      <c r="B14" s="14" t="s">
        <v>29</v>
      </c>
      <c r="C14" s="71" t="s">
        <v>103</v>
      </c>
      <c r="D14" s="72" t="s">
        <v>104</v>
      </c>
      <c r="E14" s="64"/>
      <c r="F14" s="64"/>
      <c r="G14" s="65" t="s">
        <v>100</v>
      </c>
      <c r="H14" s="60">
        <v>6</v>
      </c>
      <c r="I14" s="65"/>
      <c r="J14" s="66">
        <f t="shared" si="0"/>
        <v>0</v>
      </c>
    </row>
    <row r="15" spans="1:10" s="9" customFormat="1" ht="98.25" customHeight="1">
      <c r="B15" s="14" t="s">
        <v>30</v>
      </c>
      <c r="C15" s="41" t="s">
        <v>103</v>
      </c>
      <c r="D15" s="42" t="s">
        <v>105</v>
      </c>
      <c r="E15" s="16"/>
      <c r="F15" s="16"/>
      <c r="G15" s="18" t="s">
        <v>100</v>
      </c>
      <c r="H15" s="20">
        <v>4</v>
      </c>
      <c r="I15" s="18"/>
      <c r="J15" s="19">
        <f t="shared" si="0"/>
        <v>0</v>
      </c>
    </row>
    <row r="16" spans="1:10" s="9" customFormat="1" ht="98.25" customHeight="1">
      <c r="B16" s="14" t="s">
        <v>31</v>
      </c>
      <c r="C16" s="38" t="s">
        <v>103</v>
      </c>
      <c r="D16" s="39" t="s">
        <v>106</v>
      </c>
      <c r="E16" s="16"/>
      <c r="F16" s="16"/>
      <c r="G16" s="59" t="s">
        <v>100</v>
      </c>
      <c r="H16" s="20">
        <v>2</v>
      </c>
      <c r="I16" s="18"/>
      <c r="J16" s="19">
        <f t="shared" si="0"/>
        <v>0</v>
      </c>
    </row>
    <row r="17" spans="1:10" s="9" customFormat="1" ht="95.25" customHeight="1">
      <c r="B17" s="14" t="s">
        <v>32</v>
      </c>
      <c r="C17" s="38" t="s">
        <v>107</v>
      </c>
      <c r="D17" s="39" t="s">
        <v>108</v>
      </c>
      <c r="E17" s="16"/>
      <c r="F17" s="16"/>
      <c r="G17" s="18" t="s">
        <v>100</v>
      </c>
      <c r="H17" s="20">
        <v>1</v>
      </c>
      <c r="I17" s="18"/>
      <c r="J17" s="19">
        <f t="shared" ref="J17" si="1">H17*I17</f>
        <v>0</v>
      </c>
    </row>
    <row r="18" spans="1:10" s="9" customFormat="1" ht="93.75" customHeight="1">
      <c r="B18" s="14" t="s">
        <v>35</v>
      </c>
      <c r="C18" s="38" t="s">
        <v>107</v>
      </c>
      <c r="D18" s="39" t="s">
        <v>108</v>
      </c>
      <c r="E18" s="16"/>
      <c r="F18" s="16"/>
      <c r="G18" s="18" t="s">
        <v>100</v>
      </c>
      <c r="H18" s="20">
        <v>2</v>
      </c>
      <c r="I18" s="18"/>
      <c r="J18" s="19">
        <f t="shared" si="0"/>
        <v>0</v>
      </c>
    </row>
    <row r="19" spans="1:10" s="9" customFormat="1" ht="12.75">
      <c r="B19" s="89" t="s">
        <v>17</v>
      </c>
      <c r="C19" s="89"/>
      <c r="D19" s="89"/>
      <c r="E19" s="89"/>
      <c r="F19" s="89"/>
      <c r="G19" s="89"/>
      <c r="H19" s="89"/>
      <c r="I19" s="89"/>
      <c r="J19" s="21">
        <f>SUM(J10:J18)</f>
        <v>0</v>
      </c>
    </row>
    <row r="20" spans="1:10" s="9" customFormat="1" ht="45.75" customHeight="1">
      <c r="B20" s="22" t="s">
        <v>18</v>
      </c>
      <c r="C20" s="77" t="s">
        <v>19</v>
      </c>
      <c r="D20" s="77"/>
      <c r="E20" s="77"/>
      <c r="F20" s="77"/>
      <c r="G20" s="77"/>
      <c r="H20" s="77"/>
      <c r="I20" s="77"/>
      <c r="J20" s="77"/>
    </row>
    <row r="21" spans="1:10" s="9" customFormat="1" ht="45.75" customHeight="1">
      <c r="B21" s="22" t="s">
        <v>20</v>
      </c>
      <c r="C21" s="90" t="s">
        <v>21</v>
      </c>
      <c r="D21" s="90"/>
      <c r="E21" s="90"/>
      <c r="F21" s="90"/>
      <c r="G21" s="90"/>
      <c r="H21" s="90"/>
      <c r="I21" s="90"/>
      <c r="J21" s="90"/>
    </row>
    <row r="23" spans="1:10" s="24" customFormat="1" ht="11.25" customHeight="1">
      <c r="A23" s="67"/>
      <c r="B23" s="67" t="s">
        <v>22</v>
      </c>
      <c r="C23" s="52"/>
      <c r="D23" s="52"/>
      <c r="E23" s="52"/>
      <c r="F23" s="52"/>
      <c r="G23" s="52"/>
      <c r="H23" s="52"/>
      <c r="I23" s="52"/>
      <c r="J23" s="52"/>
    </row>
    <row r="24" spans="1:10" s="24" customFormat="1" ht="15" customHeight="1">
      <c r="A24" s="25"/>
      <c r="B24" s="25"/>
      <c r="C24" s="68"/>
      <c r="D24" s="27"/>
      <c r="E24" s="27"/>
      <c r="F24" s="27"/>
      <c r="G24" s="28"/>
      <c r="H24" s="28"/>
      <c r="I24" s="28"/>
      <c r="J24" s="68"/>
    </row>
    <row r="25" spans="1:10" ht="42.75" customHeight="1">
      <c r="B25" s="37" t="s">
        <v>16</v>
      </c>
      <c r="C25" s="76" t="s">
        <v>33</v>
      </c>
      <c r="D25" s="76"/>
      <c r="E25" s="76"/>
      <c r="F25" s="76"/>
      <c r="G25" s="76"/>
      <c r="H25" s="76"/>
      <c r="I25" s="76"/>
      <c r="J25" s="76"/>
    </row>
    <row r="26" spans="1:10" ht="36" customHeight="1">
      <c r="B26" s="37" t="s">
        <v>24</v>
      </c>
      <c r="C26" s="76" t="s">
        <v>109</v>
      </c>
      <c r="D26" s="76"/>
      <c r="E26" s="76"/>
      <c r="F26" s="76"/>
      <c r="G26" s="76"/>
      <c r="H26" s="76"/>
      <c r="I26" s="76"/>
      <c r="J26" s="76"/>
    </row>
    <row r="27" spans="1:10" ht="15" customHeight="1">
      <c r="B27" s="37" t="s">
        <v>26</v>
      </c>
      <c r="C27" s="76" t="s">
        <v>25</v>
      </c>
      <c r="D27" s="76"/>
      <c r="E27" s="88"/>
      <c r="F27" s="88"/>
      <c r="G27" s="76"/>
      <c r="H27" s="76"/>
      <c r="I27" s="88"/>
      <c r="J27" s="88"/>
    </row>
    <row r="28" spans="1:10" ht="18" customHeight="1">
      <c r="B28" s="37" t="s">
        <v>27</v>
      </c>
      <c r="C28" s="32" t="s">
        <v>28</v>
      </c>
      <c r="D28" s="69" t="s">
        <v>112</v>
      </c>
    </row>
    <row r="29" spans="1:10">
      <c r="C29" s="46"/>
      <c r="D29" s="69" t="s">
        <v>113</v>
      </c>
    </row>
    <row r="30" spans="1:10">
      <c r="C30" s="9"/>
      <c r="D30" s="69" t="s">
        <v>114</v>
      </c>
    </row>
    <row r="31" spans="1:10" s="24" customFormat="1" ht="15.75" customHeight="1">
      <c r="B31" s="37"/>
      <c r="I31" s="28"/>
      <c r="J31" s="68"/>
    </row>
    <row r="32" spans="1:10" s="24" customFormat="1" ht="15.75" customHeight="1">
      <c r="B32" s="37"/>
      <c r="I32" s="28"/>
      <c r="J32" s="68"/>
    </row>
    <row r="33" spans="2:10" s="24" customFormat="1" ht="15.75" customHeight="1">
      <c r="B33" s="37"/>
      <c r="C33" s="68"/>
      <c r="D33" s="27"/>
      <c r="E33" s="27"/>
      <c r="F33" s="27"/>
      <c r="G33" s="28"/>
      <c r="H33" s="28"/>
      <c r="I33" s="28"/>
      <c r="J33" s="68"/>
    </row>
    <row r="34" spans="2:10" s="24" customFormat="1" ht="15.75" customHeight="1">
      <c r="B34" s="37"/>
      <c r="C34" s="68"/>
      <c r="D34" s="27"/>
      <c r="E34" s="27"/>
      <c r="F34" s="27"/>
      <c r="G34" s="28"/>
      <c r="H34" s="28"/>
      <c r="I34" s="28"/>
      <c r="J34" s="68"/>
    </row>
    <row r="35" spans="2:10">
      <c r="B35" s="37"/>
    </row>
    <row r="36" spans="2:10">
      <c r="B36" s="37"/>
    </row>
    <row r="37" spans="2:10">
      <c r="B37" s="37"/>
    </row>
    <row r="38" spans="2:10">
      <c r="B38" s="37"/>
    </row>
  </sheetData>
  <autoFilter ref="A3:J21" xr:uid="{00000000-0009-0000-0000-000003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25:J25"/>
    <mergeCell ref="C26:J26"/>
    <mergeCell ref="C27:J27"/>
    <mergeCell ref="B19:I19"/>
    <mergeCell ref="C20:J20"/>
    <mergeCell ref="C21:J21"/>
  </mergeCells>
  <pageMargins left="0.7" right="0.7" top="0.75" bottom="0.75" header="0.51180555555555496" footer="0.51180555555555496"/>
  <pageSetup paperSize="9" scale="52" fitToHeight="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8"/>
  <sheetViews>
    <sheetView view="pageBreakPreview" zoomScaleNormal="100" zoomScaleSheetLayoutView="100" workbookViewId="0">
      <selection activeCell="A3" sqref="A3:J3"/>
    </sheetView>
  </sheetViews>
  <sheetFormatPr defaultColWidth="8.7109375"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9" customFormat="1" ht="12.75">
      <c r="B1" s="10"/>
      <c r="D1" s="11"/>
      <c r="E1" s="11"/>
      <c r="F1" s="11"/>
      <c r="G1" s="81" t="s">
        <v>4</v>
      </c>
      <c r="H1" s="81"/>
      <c r="I1" s="81"/>
      <c r="J1" s="81"/>
    </row>
    <row r="2" spans="1:10" s="9" customFormat="1" ht="12.75">
      <c r="B2" s="13"/>
      <c r="C2" s="2" t="s">
        <v>116</v>
      </c>
      <c r="D2" s="2"/>
      <c r="E2" s="2"/>
      <c r="F2" s="2"/>
      <c r="G2" s="2"/>
      <c r="H2" s="2"/>
      <c r="I2" s="2"/>
      <c r="J2" s="2"/>
    </row>
    <row r="3" spans="1:10" s="9" customFormat="1" ht="12.75">
      <c r="A3" s="82" t="s">
        <v>5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s="9" customFormat="1" ht="12.75">
      <c r="A4" s="82" t="str">
        <f ca="1">MID(CELL("nazwa_pliku",A1),FIND("]",CELL("nazwa_pliku",A1),1)+1,100)</f>
        <v>Część 04</v>
      </c>
      <c r="B4" s="82"/>
      <c r="C4" s="82"/>
      <c r="D4" s="82"/>
      <c r="E4" s="82"/>
      <c r="F4" s="82"/>
      <c r="G4" s="82"/>
      <c r="H4" s="82"/>
      <c r="I4" s="82"/>
      <c r="J4" s="82"/>
    </row>
    <row r="5" spans="1:10" s="9" customFormat="1" ht="12.75">
      <c r="A5" s="83" t="s">
        <v>42</v>
      </c>
      <c r="B5" s="83"/>
      <c r="C5" s="83"/>
      <c r="D5" s="83"/>
      <c r="E5" s="83"/>
      <c r="F5" s="83"/>
      <c r="G5" s="83"/>
      <c r="H5" s="83"/>
      <c r="I5" s="83"/>
      <c r="J5" s="83"/>
    </row>
    <row r="6" spans="1:10" s="9" customFormat="1" ht="18.75">
      <c r="A6" s="43" t="str">
        <f>HYPERLINK("#'Suma'!A1","wstecz")</f>
        <v>wstecz</v>
      </c>
      <c r="B6" s="44"/>
      <c r="C6" s="44"/>
      <c r="D6" s="1"/>
      <c r="E6" s="1"/>
      <c r="F6" s="1"/>
      <c r="G6" s="1"/>
      <c r="H6" s="1"/>
      <c r="I6" s="1"/>
      <c r="J6" s="1"/>
    </row>
    <row r="7" spans="1:10" s="9" customFormat="1" ht="12.75" customHeight="1">
      <c r="B7" s="84" t="s">
        <v>6</v>
      </c>
      <c r="C7" s="85" t="s">
        <v>7</v>
      </c>
      <c r="D7" s="79" t="s">
        <v>8</v>
      </c>
      <c r="E7" s="86" t="s">
        <v>9</v>
      </c>
      <c r="F7" s="86"/>
      <c r="G7" s="79" t="s">
        <v>10</v>
      </c>
      <c r="H7" s="79" t="s">
        <v>11</v>
      </c>
      <c r="I7" s="87" t="s">
        <v>12</v>
      </c>
      <c r="J7" s="87" t="s">
        <v>13</v>
      </c>
    </row>
    <row r="8" spans="1:10" s="9" customFormat="1" ht="12.75" customHeight="1">
      <c r="B8" s="84"/>
      <c r="C8" s="85"/>
      <c r="D8" s="79"/>
      <c r="E8" s="79" t="s">
        <v>14</v>
      </c>
      <c r="F8" s="79" t="s">
        <v>15</v>
      </c>
      <c r="G8" s="79"/>
      <c r="H8" s="79"/>
      <c r="I8" s="87"/>
      <c r="J8" s="87"/>
    </row>
    <row r="9" spans="1:10" s="9" customFormat="1" ht="12.75">
      <c r="B9" s="84"/>
      <c r="C9" s="85"/>
      <c r="D9" s="79"/>
      <c r="E9" s="79"/>
      <c r="F9" s="79"/>
      <c r="G9" s="79"/>
      <c r="H9" s="79"/>
      <c r="I9" s="87"/>
      <c r="J9" s="87"/>
    </row>
    <row r="10" spans="1:10" s="9" customFormat="1" ht="76.5">
      <c r="B10" s="14" t="s">
        <v>16</v>
      </c>
      <c r="C10" s="34" t="s">
        <v>42</v>
      </c>
      <c r="D10" s="35" t="s">
        <v>43</v>
      </c>
      <c r="E10" s="16"/>
      <c r="F10" s="16"/>
      <c r="G10" s="17" t="s">
        <v>44</v>
      </c>
      <c r="H10" s="20">
        <v>1</v>
      </c>
      <c r="I10" s="18"/>
      <c r="J10" s="19">
        <f>H10*I10</f>
        <v>0</v>
      </c>
    </row>
    <row r="11" spans="1:10" s="9" customFormat="1" ht="12.75">
      <c r="B11" s="80" t="s">
        <v>17</v>
      </c>
      <c r="C11" s="80"/>
      <c r="D11" s="80"/>
      <c r="E11" s="80"/>
      <c r="F11" s="80"/>
      <c r="G11" s="80"/>
      <c r="H11" s="80"/>
      <c r="I11" s="80"/>
      <c r="J11" s="21">
        <f>SUM(J10:J10)</f>
        <v>0</v>
      </c>
    </row>
    <row r="12" spans="1:10" s="9" customFormat="1" ht="42" customHeight="1">
      <c r="B12" s="22" t="s">
        <v>18</v>
      </c>
      <c r="C12" s="77" t="s">
        <v>19</v>
      </c>
      <c r="D12" s="77"/>
      <c r="E12" s="77"/>
      <c r="F12" s="77"/>
      <c r="G12" s="77"/>
      <c r="H12" s="77"/>
      <c r="I12" s="77"/>
      <c r="J12" s="77"/>
    </row>
    <row r="13" spans="1:10" s="9" customFormat="1" ht="42" customHeight="1">
      <c r="B13" s="22" t="s">
        <v>20</v>
      </c>
      <c r="C13" s="78" t="s">
        <v>21</v>
      </c>
      <c r="D13" s="78"/>
      <c r="E13" s="78"/>
      <c r="F13" s="78"/>
      <c r="G13" s="78"/>
      <c r="H13" s="78"/>
      <c r="I13" s="78"/>
      <c r="J13" s="78"/>
    </row>
    <row r="15" spans="1:10" s="24" customFormat="1" ht="11.25" customHeight="1">
      <c r="A15" s="23"/>
      <c r="B15" s="23" t="s">
        <v>22</v>
      </c>
      <c r="C15" s="10"/>
      <c r="D15" s="10"/>
      <c r="E15" s="10"/>
      <c r="F15" s="10"/>
      <c r="G15" s="10"/>
      <c r="H15" s="10"/>
      <c r="I15" s="10"/>
      <c r="J15" s="10"/>
    </row>
    <row r="16" spans="1:10" s="24" customFormat="1" ht="15" customHeight="1">
      <c r="A16" s="25"/>
      <c r="B16" s="25"/>
      <c r="C16" s="26"/>
      <c r="D16" s="27"/>
      <c r="E16" s="27"/>
      <c r="F16" s="27"/>
      <c r="G16" s="28"/>
      <c r="H16" s="28"/>
      <c r="I16" s="28"/>
      <c r="J16" s="26"/>
    </row>
    <row r="17" spans="2:10" ht="40.5" customHeight="1">
      <c r="B17" s="37" t="s">
        <v>16</v>
      </c>
      <c r="C17" s="76" t="s">
        <v>45</v>
      </c>
      <c r="D17" s="76"/>
      <c r="E17" s="76"/>
      <c r="F17" s="76"/>
      <c r="G17" s="76"/>
      <c r="H17" s="76"/>
      <c r="I17" s="76"/>
      <c r="J17" s="76"/>
    </row>
    <row r="18" spans="2:10">
      <c r="B18" s="37" t="s">
        <v>24</v>
      </c>
      <c r="C18" s="30" t="s">
        <v>46</v>
      </c>
      <c r="D18" s="29"/>
      <c r="E18" s="29"/>
      <c r="F18" s="29"/>
      <c r="G18" s="30"/>
      <c r="H18" s="29"/>
      <c r="I18" s="29"/>
      <c r="J18" s="29"/>
    </row>
    <row r="19" spans="2:10" ht="27" customHeight="1">
      <c r="B19" s="37" t="s">
        <v>26</v>
      </c>
      <c r="C19" s="76" t="s">
        <v>47</v>
      </c>
      <c r="D19" s="76"/>
      <c r="E19" s="76"/>
      <c r="F19" s="76"/>
      <c r="G19" s="76"/>
      <c r="H19" s="76"/>
      <c r="I19" s="76"/>
      <c r="J19" s="76"/>
    </row>
    <row r="20" spans="2:10" ht="15" customHeight="1">
      <c r="B20" s="37" t="s">
        <v>27</v>
      </c>
      <c r="C20" s="33" t="s">
        <v>41</v>
      </c>
      <c r="D20" s="49"/>
      <c r="E20" s="49"/>
      <c r="F20" s="49"/>
      <c r="G20" s="49"/>
      <c r="H20" s="49"/>
      <c r="I20" s="49"/>
      <c r="J20" s="49"/>
    </row>
    <row r="21" spans="2:10" ht="15" customHeight="1">
      <c r="B21" s="37" t="s">
        <v>29</v>
      </c>
      <c r="C21" s="51" t="s">
        <v>48</v>
      </c>
      <c r="D21" s="50" t="s">
        <v>39</v>
      </c>
    </row>
    <row r="22" spans="2:10" s="24" customFormat="1" ht="15.75" customHeight="1">
      <c r="B22" s="37"/>
      <c r="I22" s="28"/>
      <c r="J22" s="26"/>
    </row>
    <row r="23" spans="2:10" s="24" customFormat="1" ht="15.75" customHeight="1">
      <c r="B23" s="37"/>
      <c r="I23" s="28"/>
      <c r="J23" s="26"/>
    </row>
    <row r="24" spans="2:10" s="24" customFormat="1" ht="15.75" customHeight="1">
      <c r="B24" s="37"/>
      <c r="C24" s="26"/>
      <c r="D24" s="27"/>
      <c r="E24" s="27"/>
      <c r="F24" s="27"/>
      <c r="G24" s="28"/>
      <c r="H24" s="28"/>
      <c r="I24" s="28"/>
      <c r="J24" s="26"/>
    </row>
    <row r="25" spans="2:10" s="24" customFormat="1" ht="15.75" customHeight="1">
      <c r="B25" s="37"/>
      <c r="C25" s="26"/>
      <c r="D25" s="27"/>
      <c r="E25" s="27"/>
      <c r="F25" s="27"/>
      <c r="G25" s="28"/>
      <c r="H25" s="28"/>
      <c r="I25" s="28"/>
      <c r="J25" s="26"/>
    </row>
    <row r="26" spans="2:10">
      <c r="B26" s="37"/>
    </row>
    <row r="27" spans="2:10">
      <c r="B27" s="37"/>
    </row>
    <row r="28" spans="2:10">
      <c r="B28" s="45"/>
    </row>
  </sheetData>
  <mergeCells count="19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  <mergeCell ref="C12:J12"/>
    <mergeCell ref="C13:J13"/>
    <mergeCell ref="C17:J17"/>
    <mergeCell ref="C19:J19"/>
    <mergeCell ref="E8:E9"/>
    <mergeCell ref="F8:F9"/>
    <mergeCell ref="B11:I11"/>
  </mergeCells>
  <pageMargins left="0.7" right="0.7" top="0.75" bottom="0.75" header="0.51180555555555496" footer="0.51180555555555496"/>
  <pageSetup paperSize="9" scale="4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Suma</vt:lpstr>
      <vt:lpstr>Część 01</vt:lpstr>
      <vt:lpstr>Część 02</vt:lpstr>
      <vt:lpstr>Część 03</vt:lpstr>
      <vt:lpstr>Część 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Elżbieta Błach</dc:creator>
  <dc:description/>
  <cp:lastModifiedBy>Sylwia Paździerko</cp:lastModifiedBy>
  <cp:revision>6</cp:revision>
  <cp:lastPrinted>2025-02-24T07:25:19Z</cp:lastPrinted>
  <dcterms:created xsi:type="dcterms:W3CDTF">2022-05-19T07:08:26Z</dcterms:created>
  <dcterms:modified xsi:type="dcterms:W3CDTF">2025-04-30T08:01:44Z</dcterms:modified>
  <dc:language>pl-PL</dc:language>
</cp:coreProperties>
</file>