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025"/>
  <workbookPr/>
  <mc:AlternateContent xmlns:mc="http://schemas.openxmlformats.org/markup-compatibility/2006">
    <mc:Choice Requires="x15">
      <x15ac:absPath xmlns:x15ac="http://schemas.microsoft.com/office/spreadsheetml/2010/11/ac" url="\\192.168.1.201\doa\ADMINISTRACYJNY\M&amp;A&amp;J\Przetarg\Meble 2024 2.0\"/>
    </mc:Choice>
  </mc:AlternateContent>
  <xr:revisionPtr revIDLastSave="0" documentId="13_ncr:1_{B8B9B415-4A5A-4A55-9062-15C33CE02BA1}" xr6:coauthVersionLast="47" xr6:coauthVersionMax="47" xr10:uidLastSave="{00000000-0000-0000-0000-000000000000}"/>
  <bookViews>
    <workbookView xWindow="7065" yWindow="180" windowWidth="30510" windowHeight="20130" xr2:uid="{00000000-000D-0000-FFFF-FFFF00000000}"/>
  </bookViews>
  <sheets>
    <sheet name="Szacunek" sheetId="1" r:id="rId1"/>
  </sheet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H13" i="1" l="1"/>
  <c r="J13" i="1"/>
  <c r="L13" i="1"/>
  <c r="M13" i="1" s="1"/>
  <c r="N13" i="1"/>
  <c r="O13" i="1" s="1"/>
  <c r="H14" i="1"/>
  <c r="J14" i="1"/>
  <c r="L14" i="1"/>
  <c r="M14" i="1" s="1"/>
  <c r="N14" i="1"/>
  <c r="O14" i="1" s="1"/>
  <c r="L3" i="1"/>
  <c r="M3" i="1" s="1"/>
  <c r="N3" i="1"/>
  <c r="O3" i="1" s="1"/>
  <c r="L4" i="1"/>
  <c r="M4" i="1" s="1"/>
  <c r="N4" i="1"/>
  <c r="O4" i="1" s="1"/>
  <c r="L5" i="1"/>
  <c r="M5" i="1" s="1"/>
  <c r="N5" i="1"/>
  <c r="O5" i="1" s="1"/>
  <c r="L6" i="1"/>
  <c r="M6" i="1" s="1"/>
  <c r="N6" i="1"/>
  <c r="O6" i="1" s="1"/>
  <c r="L7" i="1"/>
  <c r="M7" i="1" s="1"/>
  <c r="N7" i="1"/>
  <c r="O7" i="1" s="1"/>
  <c r="L8" i="1"/>
  <c r="M8" i="1" s="1"/>
  <c r="N8" i="1"/>
  <c r="O8" i="1" s="1"/>
  <c r="L9" i="1"/>
  <c r="M9" i="1" s="1"/>
  <c r="N9" i="1"/>
  <c r="O9" i="1" s="1"/>
  <c r="L10" i="1"/>
  <c r="M10" i="1" s="1"/>
  <c r="N10" i="1"/>
  <c r="O10" i="1" s="1"/>
  <c r="L11" i="1"/>
  <c r="M11" i="1" s="1"/>
  <c r="N11" i="1"/>
  <c r="O11" i="1" s="1"/>
  <c r="L12" i="1"/>
  <c r="M12" i="1" s="1"/>
  <c r="N12" i="1"/>
  <c r="O12" i="1" s="1"/>
  <c r="L15" i="1"/>
  <c r="M15" i="1" s="1"/>
  <c r="N15" i="1"/>
  <c r="O15" i="1" s="1"/>
  <c r="N2" i="1"/>
  <c r="O2" i="1" s="1"/>
  <c r="L2" i="1"/>
  <c r="M2" i="1" s="1"/>
  <c r="J2" i="1"/>
  <c r="J3" i="1"/>
  <c r="J4" i="1"/>
  <c r="J5" i="1"/>
  <c r="J6" i="1"/>
  <c r="J7" i="1"/>
  <c r="J8" i="1"/>
  <c r="J9" i="1"/>
  <c r="J10" i="1"/>
  <c r="J11" i="1"/>
  <c r="J12" i="1"/>
  <c r="J15" i="1"/>
  <c r="H12" i="1" l="1"/>
  <c r="H4" i="1"/>
  <c r="H5" i="1"/>
  <c r="H6" i="1"/>
  <c r="H7" i="1"/>
  <c r="H8" i="1"/>
  <c r="H9" i="1"/>
  <c r="H10" i="1"/>
  <c r="H11" i="1"/>
  <c r="H15" i="1"/>
  <c r="H3" i="1"/>
  <c r="H2" i="1"/>
</calcChain>
</file>

<file path=xl/sharedStrings.xml><?xml version="1.0" encoding="utf-8"?>
<sst xmlns="http://schemas.openxmlformats.org/spreadsheetml/2006/main" count="57" uniqueCount="55">
  <si>
    <t>Nazwa</t>
  </si>
  <si>
    <t>L.p.</t>
  </si>
  <si>
    <t>opis przedmiotu</t>
  </si>
  <si>
    <t>Zdjęcie poglądowe</t>
  </si>
  <si>
    <t>Szafy ubraniowe 60cm</t>
  </si>
  <si>
    <t xml:space="preserve">Okrągły rozkładany stół </t>
  </si>
  <si>
    <t>Szafka ma służyć do trzymania naczyń pracowników, a także może służyć jako podstawa pod urządzenia biurowe. Szafka powinna być:  wykonana z wysokiej jakości płyty wiórowej laminowanej, w klasie higieny E1, wykonana w technologii zapewniającej długoletnią trwałość w warunkach intensywnej eksploatacji  w obiektach użyteczności publicznej, kolor biały: fronty, korpus. Szafka powinna posiadać: podwójne skrzydła drzwiowe, aluminiowe uchwyty kolor czarny, minimum 1 półkę z możliwością regulacji wysokości, gwarancję producenta co najmniej 24 miesiące. Wymiary: wysokość (cm) 80, szerokość (cm) 80, głębokość (cm) 40</t>
  </si>
  <si>
    <t>Szafa na dokumenty 80cm zamykana na klucz</t>
  </si>
  <si>
    <t>Krzesła</t>
  </si>
  <si>
    <t>Wieszak stojacy</t>
  </si>
  <si>
    <t>Nadstawka na szafy na dokumenty 80cm zakluczana na klucz</t>
  </si>
  <si>
    <t xml:space="preserve">Dwudrzwiowa niska szafka 80cm </t>
  </si>
  <si>
    <t>Stół</t>
  </si>
  <si>
    <t>Wieszak wolnostojacy drewniany lub metalowy (czarny) na odzież i parasole.</t>
  </si>
  <si>
    <t>ilość DOA</t>
  </si>
  <si>
    <t>ilość WOA</t>
  </si>
  <si>
    <t>Szafka pod drukarkę</t>
  </si>
  <si>
    <t>łączna ilość</t>
  </si>
  <si>
    <t>szacunkowa cena jednostkowa netto</t>
  </si>
  <si>
    <t xml:space="preserve">szacunkowa wartość netto </t>
  </si>
  <si>
    <t>bużet DOA netto</t>
  </si>
  <si>
    <t>budżet DOA brutto</t>
  </si>
  <si>
    <t xml:space="preserve">budżet WOA netto </t>
  </si>
  <si>
    <t>Budżet WOA brutto</t>
  </si>
  <si>
    <t>Regał/szafka 
1.	regał częściowo otwarty – z półkami, częściowo zamknięty – szafki/szuflady
2.	kolor – połączenie odcieni dębu złotego lub jasnego z czarnym lub białym
3.	materiał – laminat
4.	wymiary: wysokość – od 160 do 180  cm, szerokość –  90 – 110 cm, głębokość – 40 – 50 cm
5.	styl loftowy/industrialny lub skandynawski
Regały mają być wyposażeniem kilku gabinetów terapeutycznych – wskazana jest różnorodność modeli i kolorów
Gwarancja producenta:
6.	co najmniej 24 miesiące</t>
  </si>
  <si>
    <t xml:space="preserve">Regał/szafka </t>
  </si>
  <si>
    <t>Stół prostokątny. Blat jasnoszary o wym. 140x60, grubość blatu 1,8cm, narożniki blatu zaokrąglone. Wysokość z blatem 75,5cm. Nogi czarne, kwadratowe 2,5cmx2,5cm, metalowe</t>
  </si>
  <si>
    <t>Krzesło biurowe</t>
  </si>
  <si>
    <t>Krzesło biurowe ma stanowić wyposażenie biura mają służyć do pracy biurowej przy biurku.  Krzesło biurowe powinno  posiadać: pięcioramienną podstawę szarą lub czarną  wraz z pięcioma kółkami kauczukowymi, szarymi lub czarnymi, podłokietniki regulowane wykonane z trwałego materiału. Regulacje wysokości siedziska, regulacja oparcia, stelaż metalowy,  obciążenie: min. 100kg, wymiary: wysokość: min. 125 cm, max. 145 cm, szerokość siedziska: min. 48 cm, max. 56 cm, głębokość siedziska : min. 45 cm, max. 55 cm, gwarancję producenta: co najmniej 24 miesiące. Krzesło biurowe powinno być: wykonane  z wysokiej jakości materiałów (tkanina, siatka dystansowa), wykonany w technologii zapewniającej długoletnią trwałość w warunkach intensywnej eksploatacji w obiektach użyteczności publicznej. Kolorystyka: siedzisko - kolor jasnoszary lub czarny, widoczne elementy szare lub czarne, jednolita kolorystyka dla wszystkich sztuk.</t>
  </si>
  <si>
    <t>Regał łazienkowy / słupek. Sszafka łazienkowa wykonana z płyty MDF w połysku, kolor biały. Musi zapewniać trwałość i estetyczny wygląd. Wnętrze szafki z regulowanymi półkami, Dodatkowo, otwarta półka pomiędzy drzwiczkami wysokości od 20 cm do 30 cm. 
Wymiary: 30x30 x170 cm (szer. x gł. x wys.)</t>
  </si>
  <si>
    <t>szacunkowa wartość brutto</t>
  </si>
  <si>
    <t>Krzesła konferencyjne</t>
  </si>
  <si>
    <t>stół konferencyjny rozkładany</t>
  </si>
  <si>
    <t xml:space="preserve">Krzesła konferencyjne 
- rama stalowa, malowana proszkowo na kolor czarny
- Tapicerka w kolorze czarnym z tkaniny łatwej w utrzymaniu czystości i wytrzymałej 
- siedzisko i oparcie wypełnione specjalnie formowaną pianką poliuretanową
- możliwość sztaplowania do 12szt
Wymiary:
Wysokość 	od 78 cm do 80 cm
Szerokość 	od 54 cm do 56 cm
Wysokość do siedziska 	48 cm
Szerokość siedziska 	od 46 cm do 48 cm
Głębokość siedziska 	od 41 cm do 43 cm
Gwarancja 	2 lata
</t>
  </si>
  <si>
    <t>Stół okrągły ma służyć do prowadzenia spotkań i pracy z zewnętrznymi gośćmi.  Stół powinien być wykonany z wysokiej jakości płyty wiórowej laminowanej płyty w klasie higieny E1, zabezpieczony trwałą krawędzią, wykonany w technologii zapewniającej długoletnią trwałość w warunkach intensywnej eksploatacji  w obiektach użyteczności publicznej, rozkładany. Blat stołu drewnopodobny złoty Dąb  gr. 2,5-3,6cm, średnica 100cm Stół powinien posiadać możliwość rozsunięcia do 140 cm. Wysokość: min. 70, max. 80 cm. Gwarancja producenta co najmniej 24 miesiące.</t>
  </si>
  <si>
    <t>Szafa ma służyć do przechowywania dokumentów, w tym dokumentów zawierających dane osobowe. Szafa powinna być: wykonana z wysokiej jakości płyty wiórowej o grubości min. 18 mm laminowanej w klasie higieny E1, wykonana w technologii zapewniającej długoletnią trwałość w warunkach intensywnej eksploatacji w obiektach użyteczności publicznej. Kolorystyka:  korpus i fronty – kolor biały, uchwyty metalowe kolor czarny. Szafa powinna posiadać: dwoje drzwi skrzydłowych uchylnych, co najmniej cztery przestawne półki umożliwiające swobodne wstawianie segregatorów, (odległość między półkami min. 33 cm), zamek zabezpieczający blokujący drzwi w dwóch punktach + dwa klucze, wymiary: szerokość: 80 cm, wysokość: 180 cm, głębokość: 40 cm, gwarancję producenta: co najmniej 24 miesiące.</t>
  </si>
  <si>
    <t>Nadstawka ma służyć do trzymania dokumentów i materiałów kadry. Nadstawka powinna być wykonana z wysokiej jakości płyty wiórowej laminowanej płyty w klasie higieny E1, wykonana w technologii zapewniającej długoletnią trwałość w warunkach intensywnej eksploatacji w obiektach użyteczności publicznej. Kolorystyka: korpus i fronty – kolor biały,uchwyty aluminium kolor czarny. Szafka powinna posiadać: dwoje drzwi skrzydłowych uchylnych, półki umożliwiające swobodne wstawianie segregatorów, (odległość między półkami min. 33 cm),  zamek zabezpieczający blokujący drzwi w dwóch punktach + dwa klucze, wymiary: szerokość 80 cm, wysokość 70-80 cm, głębokość 40 cm, gwarancję producenta: co najmniej 24 miesiące.</t>
  </si>
  <si>
    <t>Szafa ubraniowa ma służyć do trzymania odzieży wierzchniej kadry. Szafa powinna być wykonana z wysokiej jakości płyty wiórowej laminowanej płyty w klasie higieny E1, wykonana w technologii zapewniającej długoletnią trwałość w warunkach intensywnej eksploatacji w obiektach użyteczności publicznej. Kolorystyka: korpus i fronty – kolor biały, uchwyty aluminium kolor czarny, jednolita kolorystyka dla wszystkich sztuk. Szafa powinna posiadać: jedne drzwi skrzydłowych uchylne, przegrodę, wieszak wysuwany, co najmniej jedna półka. Wymiary: szerokość: 60 cm, wysokość: 180 cm, głębokość: 40 cm, gwarancję producenta: co najmniej 24 miesiące.</t>
  </si>
  <si>
    <t>szafa z drzwiami przesuwanymi (rolety) wyposażona w półki,
możliwość regulacji wysokości półek,
drzwi zamykane na zamek z 2 kluczami, 
kolor – jasnoszary,
materiał – wysokiej jakości blacha stalowa, malowana proszkowo,
wymiary: wysokość –200 cm, szerokość –  100 cm, głębokość – 42 - 45 cm
Gwarancja producenta: co najmniej 24 miesiące</t>
  </si>
  <si>
    <t>DZIAŁ / adres dostawy</t>
  </si>
  <si>
    <t xml:space="preserve"> DPS / Poznań ul. Mielżyńskiego 14</t>
  </si>
  <si>
    <t>DPS / Poznań ul. Mielżyńskiego 14</t>
  </si>
  <si>
    <t>DPS  / Poznań ul. Mielżyńskiego 14</t>
  </si>
  <si>
    <t>DIS / Poznań ul. Mielżyńskiego 14</t>
  </si>
  <si>
    <t>DIS / OIS Poznań ul. Mielżyńskiego 14</t>
  </si>
  <si>
    <t>WOA Kalisz  /Kalisz ul. Nowy Świat 13</t>
  </si>
  <si>
    <t>DIS / OIS /Poznań ul. Mielżyńskiego 14</t>
  </si>
  <si>
    <t>WOA Kalisz / Kalisz ul. Nowy Świat 13</t>
  </si>
  <si>
    <t>WOA Poznań
ul. Mielżyńskiego 14
61-725 Poznań</t>
  </si>
  <si>
    <t>DOA / Poznań ul. Mielżyńskiego 14</t>
  </si>
  <si>
    <t>DOA /Poznań ul. Mielżyńskiego 14</t>
  </si>
  <si>
    <t>WOA Kalisz  Kalisz ul. Nowy Świat 13</t>
  </si>
  <si>
    <t>Regał łazienkowy / słupek</t>
  </si>
  <si>
    <t>Stół konferencyjny składany na stelażu stalowym. Możliwość sztaplowania do 15 sztuk. Stopki poziomujące do regulacji wysokości w zakresie do 20 mm
Wysokość 	74 -76 cm
Szerokość 	70 cm
Długość 	140 cm
Rama 	Składana
Materiał ramy 	Stal
Grubość blatu 	28 mm
Rodzaj blatu 	Płyta wiórowa laminowana dwustronnie w kolorze popiel</t>
  </si>
  <si>
    <t>Krzesła  na kółkach z podłokietnikami  i z czarną ramą 
Cechy:
Siedzisko - Tapicerowane
Kółka 50mm
Podłokietniki stalowe
Rama stalowa kolor CZARNY
KOLOR Tkaniny Tapicerskiej – limonka (jasno zielony), musztarda, turkus, czarny
Tkanina: welur lub podobna(łatwa do czyszczenia
Wymiary:
Wysokość: min. 790 mm
Szerokość: min 500 mm
Głębokość: 500 mm - 550 mm
Siedzisko:
Wysokość siedziska: min 400 mm
Głębokość siedziska: min. 400mm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</si>
</sst>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4" formatCode="_-* #,##0.00\ &quot;zł&quot;_-;\-* #,##0.00\ &quot;zł&quot;_-;_-* &quot;-&quot;??\ &quot;zł&quot;_-;_-@_-"/>
  </numFmts>
  <fonts count="5" x14ac:knownFonts="1">
    <font>
      <sz val="11"/>
      <color theme="1"/>
      <name val="Calibri"/>
      <family val="2"/>
      <charset val="238"/>
      <scheme val="minor"/>
    </font>
    <font>
      <b/>
      <sz val="11"/>
      <color theme="1"/>
      <name val="Calibri"/>
      <family val="2"/>
      <charset val="238"/>
      <scheme val="minor"/>
    </font>
    <font>
      <sz val="11"/>
      <color theme="1"/>
      <name val="Calibri"/>
      <family val="2"/>
      <charset val="238"/>
    </font>
    <font>
      <sz val="8"/>
      <name val="Calibri"/>
      <family val="2"/>
      <charset val="238"/>
      <scheme val="minor"/>
    </font>
    <font>
      <sz val="11"/>
      <name val="Calibri"/>
      <family val="2"/>
      <charset val="238"/>
      <scheme val="minor"/>
    </font>
  </fonts>
  <fills count="5">
    <fill>
      <patternFill patternType="none"/>
    </fill>
    <fill>
      <patternFill patternType="gray125"/>
    </fill>
    <fill>
      <patternFill patternType="solid">
        <fgColor theme="4" tint="0.39997558519241921"/>
        <bgColor indexed="64"/>
      </patternFill>
    </fill>
    <fill>
      <patternFill patternType="solid">
        <fgColor rgb="FF0070C0"/>
        <bgColor indexed="64"/>
      </patternFill>
    </fill>
    <fill>
      <patternFill patternType="solid">
        <fgColor theme="5" tint="0.39997558519241921"/>
        <bgColor indexed="64"/>
      </patternFill>
    </fill>
  </fills>
  <borders count="1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right style="thin">
        <color indexed="64"/>
      </right>
      <top/>
      <bottom style="thin">
        <color indexed="64"/>
      </bottom>
      <diagonal/>
    </border>
    <border>
      <left/>
      <right style="thin">
        <color indexed="64"/>
      </right>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bottom style="thin">
        <color indexed="64"/>
      </bottom>
      <diagonal/>
    </border>
  </borders>
  <cellStyleXfs count="1">
    <xf numFmtId="0" fontId="0" fillId="0" borderId="0"/>
  </cellStyleXfs>
  <cellXfs count="37">
    <xf numFmtId="0" fontId="0" fillId="0" borderId="0" xfId="0"/>
    <xf numFmtId="0" fontId="0" fillId="0" borderId="0" xfId="0" applyAlignment="1">
      <alignment wrapText="1"/>
    </xf>
    <xf numFmtId="0" fontId="0" fillId="0" borderId="0" xfId="0" applyAlignment="1">
      <alignment vertical="center" wrapText="1"/>
    </xf>
    <xf numFmtId="44" fontId="0" fillId="0" borderId="0" xfId="0" applyNumberFormat="1"/>
    <xf numFmtId="44" fontId="0" fillId="0" borderId="1" xfId="0" applyNumberFormat="1" applyBorder="1" applyAlignment="1">
      <alignment wrapText="1"/>
    </xf>
    <xf numFmtId="0" fontId="0" fillId="0" borderId="1" xfId="0" applyBorder="1" applyAlignment="1">
      <alignment wrapText="1"/>
    </xf>
    <xf numFmtId="0" fontId="0" fillId="0" borderId="1" xfId="0" applyBorder="1"/>
    <xf numFmtId="0" fontId="1" fillId="0" borderId="1" xfId="0" applyFont="1" applyBorder="1" applyAlignment="1">
      <alignment vertical="center" wrapText="1"/>
    </xf>
    <xf numFmtId="0" fontId="0" fillId="0" borderId="1" xfId="0" applyBorder="1" applyAlignment="1">
      <alignment horizontal="center" vertical="center" wrapText="1"/>
    </xf>
    <xf numFmtId="0" fontId="1" fillId="0" borderId="1" xfId="0" applyFont="1" applyBorder="1" applyAlignment="1">
      <alignment horizontal="left" vertical="center" wrapText="1"/>
    </xf>
    <xf numFmtId="0" fontId="2" fillId="0" borderId="1" xfId="0" applyFont="1" applyBorder="1" applyAlignment="1">
      <alignment horizontal="left" vertical="center" wrapText="1"/>
    </xf>
    <xf numFmtId="0" fontId="2" fillId="0" borderId="1" xfId="0" applyFont="1" applyBorder="1" applyAlignment="1">
      <alignment vertical="center" wrapText="1"/>
    </xf>
    <xf numFmtId="0" fontId="0" fillId="0" borderId="1" xfId="0" applyBorder="1" applyAlignment="1">
      <alignment horizontal="left" vertical="center" wrapText="1"/>
    </xf>
    <xf numFmtId="44" fontId="1" fillId="0" borderId="0" xfId="0" applyNumberFormat="1" applyFont="1"/>
    <xf numFmtId="44" fontId="1" fillId="0" borderId="0" xfId="0" applyNumberFormat="1" applyFont="1" applyAlignment="1">
      <alignment wrapText="1"/>
    </xf>
    <xf numFmtId="44" fontId="0" fillId="0" borderId="0" xfId="0" applyNumberFormat="1" applyAlignment="1">
      <alignment wrapText="1"/>
    </xf>
    <xf numFmtId="44" fontId="0" fillId="0" borderId="4" xfId="0" applyNumberFormat="1" applyBorder="1"/>
    <xf numFmtId="0" fontId="4" fillId="0" borderId="1" xfId="0" applyFont="1" applyBorder="1" applyAlignment="1">
      <alignment horizontal="left" vertical="top" wrapText="1"/>
    </xf>
    <xf numFmtId="0" fontId="0" fillId="0" borderId="1" xfId="0" applyBorder="1" applyAlignment="1">
      <alignment vertical="top" wrapText="1"/>
    </xf>
    <xf numFmtId="0" fontId="0" fillId="0" borderId="1" xfId="0" applyBorder="1" applyAlignment="1">
      <alignment horizontal="left" vertical="top" wrapText="1"/>
    </xf>
    <xf numFmtId="44" fontId="1" fillId="3" borderId="2" xfId="0" applyNumberFormat="1" applyFont="1" applyFill="1" applyBorder="1" applyAlignment="1">
      <alignment wrapText="1"/>
    </xf>
    <xf numFmtId="44" fontId="1" fillId="2" borderId="5" xfId="0" applyNumberFormat="1" applyFont="1" applyFill="1" applyBorder="1"/>
    <xf numFmtId="44" fontId="1" fillId="2" borderId="2" xfId="0" applyNumberFormat="1" applyFont="1" applyFill="1" applyBorder="1"/>
    <xf numFmtId="44" fontId="1" fillId="2" borderId="6" xfId="0" applyNumberFormat="1" applyFont="1" applyFill="1" applyBorder="1"/>
    <xf numFmtId="44" fontId="1" fillId="2" borderId="2" xfId="0" applyNumberFormat="1" applyFont="1" applyFill="1" applyBorder="1" applyAlignment="1">
      <alignment wrapText="1"/>
    </xf>
    <xf numFmtId="44" fontId="1" fillId="3" borderId="3" xfId="0" applyNumberFormat="1" applyFont="1" applyFill="1" applyBorder="1" applyAlignment="1">
      <alignment wrapText="1"/>
    </xf>
    <xf numFmtId="44" fontId="1" fillId="2" borderId="7" xfId="0" applyNumberFormat="1" applyFont="1" applyFill="1" applyBorder="1"/>
    <xf numFmtId="44" fontId="1" fillId="2" borderId="8" xfId="0" applyNumberFormat="1" applyFont="1" applyFill="1" applyBorder="1"/>
    <xf numFmtId="44" fontId="1" fillId="2" borderId="7" xfId="0" applyNumberFormat="1" applyFont="1" applyFill="1" applyBorder="1" applyAlignment="1">
      <alignment wrapText="1"/>
    </xf>
    <xf numFmtId="44" fontId="0" fillId="3" borderId="9" xfId="0" applyNumberFormat="1" applyFill="1" applyBorder="1" applyAlignment="1">
      <alignment wrapText="1"/>
    </xf>
    <xf numFmtId="44" fontId="0" fillId="4" borderId="10" xfId="0" applyNumberFormat="1" applyFill="1" applyBorder="1"/>
    <xf numFmtId="44" fontId="0" fillId="4" borderId="11" xfId="0" applyNumberFormat="1" applyFill="1" applyBorder="1"/>
    <xf numFmtId="44" fontId="0" fillId="4" borderId="12" xfId="0" applyNumberFormat="1" applyFill="1" applyBorder="1"/>
    <xf numFmtId="44" fontId="0" fillId="4" borderId="13" xfId="0" applyNumberFormat="1" applyFill="1" applyBorder="1" applyAlignment="1">
      <alignment wrapText="1"/>
    </xf>
    <xf numFmtId="44" fontId="1" fillId="2" borderId="14" xfId="0" applyNumberFormat="1" applyFont="1" applyFill="1" applyBorder="1"/>
    <xf numFmtId="44" fontId="1" fillId="2" borderId="15" xfId="0" applyNumberFormat="1" applyFont="1" applyFill="1" applyBorder="1"/>
    <xf numFmtId="44" fontId="0" fillId="0" borderId="1" xfId="0" applyNumberFormat="1" applyBorder="1"/>
  </cellXfs>
  <cellStyles count="1">
    <cellStyle name="Normalny" xfId="0" builtinId="0"/>
  </cellStyles>
  <dxfs count="32">
    <dxf>
      <numFmt numFmtId="34" formatCode="_-* #,##0.00\ &quot;zł&quot;_-;\-* #,##0.00\ &quot;zł&quot;_-;_-* &quot;-&quot;??\ &quot;zł&quot;_-;_-@_-"/>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border diagonalUp="0" diagonalDown="0">
        <left style="thin">
          <color indexed="64"/>
        </left>
        <right style="thin">
          <color indexed="64"/>
        </right>
        <top style="thin">
          <color indexed="64"/>
        </top>
        <bottom style="thin">
          <color indexed="64"/>
        </bottom>
        <vertical/>
        <horizontal/>
      </border>
    </dxf>
    <dxf>
      <numFmt numFmtId="34" formatCode="_-* #,##0.00\ &quot;zł&quot;_-;\-* #,##0.00\ &quot;zł&quot;_-;_-* &quot;-&quot;??\ &quot;zł&quot;_-;_-@_-"/>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border diagonalUp="0" diagonalDown="0">
        <left style="thin">
          <color indexed="64"/>
        </left>
        <right style="thin">
          <color indexed="64"/>
        </right>
        <top style="thin">
          <color indexed="64"/>
        </top>
        <bottom style="thin">
          <color indexed="64"/>
        </bottom>
        <vertical/>
        <horizontal/>
      </border>
    </dxf>
    <dxf>
      <numFmt numFmtId="34" formatCode="_-* #,##0.00\ &quot;zł&quot;_-;\-* #,##0.00\ &quot;zł&quot;_-;_-* &quot;-&quot;??\ &quot;zł&quot;_-;_-@_-"/>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border diagonalUp="0" diagonalDown="0">
        <left style="thin">
          <color indexed="64"/>
        </left>
        <right style="thin">
          <color indexed="64"/>
        </right>
        <top style="thin">
          <color indexed="64"/>
        </top>
        <bottom style="thin">
          <color indexed="64"/>
        </bottom>
        <vertical/>
        <horizontal/>
      </border>
    </dxf>
    <dxf>
      <numFmt numFmtId="34" formatCode="_-* #,##0.00\ &quot;zł&quot;_-;\-* #,##0.00\ &quot;zł&quot;_-;_-* &quot;-&quot;??\ &quot;zł&quot;_-;_-@_-"/>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border diagonalUp="0" diagonalDown="0">
        <left style="thin">
          <color indexed="64"/>
        </left>
        <right style="thin">
          <color indexed="64"/>
        </right>
        <top style="thin">
          <color indexed="64"/>
        </top>
        <bottom style="thin">
          <color indexed="64"/>
        </bottom>
        <vertical/>
        <horizontal/>
      </border>
    </dxf>
    <dxf>
      <font>
        <b/>
        <i val="0"/>
        <strike val="0"/>
        <condense val="0"/>
        <extend val="0"/>
        <outline val="0"/>
        <shadow val="0"/>
        <u val="none"/>
        <vertAlign val="baseline"/>
        <sz val="11"/>
        <color theme="1"/>
        <name val="Calibri"/>
        <scheme val="minor"/>
      </font>
      <numFmt numFmtId="34" formatCode="_-* #,##0.00\ &quot;zł&quot;_-;\-* #,##0.00\ &quot;zł&quot;_-;_-* &quot;-&quot;??\ &quot;zł&quot;_-;_-@_-"/>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4" tint="0.39997558519241921"/>
        </patternFill>
      </fill>
      <border diagonalUp="0" diagonalDown="0" outline="0">
        <left style="medium">
          <color indexed="64"/>
        </left>
        <right style="thin">
          <color indexed="64"/>
        </right>
        <top/>
        <bottom style="thin">
          <color indexed="64"/>
        </bottom>
      </border>
    </dxf>
    <dxf>
      <font>
        <b/>
        <i val="0"/>
        <strike val="0"/>
        <condense val="0"/>
        <extend val="0"/>
        <outline val="0"/>
        <shadow val="0"/>
        <u val="none"/>
        <vertAlign val="baseline"/>
        <sz val="11"/>
        <color theme="1"/>
        <name val="Calibri"/>
        <scheme val="minor"/>
      </font>
      <numFmt numFmtId="34" formatCode="_-* #,##0.00\ &quot;zł&quot;_-;\-* #,##0.00\ &quot;zł&quot;_-;_-* &quot;-&quot;??\ &quot;zł&quot;_-;_-@_-"/>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5" tint="0.39997558519241921"/>
        </patternFill>
      </fill>
      <border diagonalUp="0" diagonalDown="0" outline="0">
        <left style="medium">
          <color indexed="64"/>
        </left>
        <right style="medium">
          <color indexed="64"/>
        </right>
        <top style="thin">
          <color indexed="64"/>
        </top>
        <bottom style="thin">
          <color indexed="64"/>
        </bottom>
      </border>
    </dxf>
    <dxf>
      <font>
        <b/>
        <i val="0"/>
        <strike val="0"/>
        <condense val="0"/>
        <extend val="0"/>
        <outline val="0"/>
        <shadow val="0"/>
        <u val="none"/>
        <vertAlign val="baseline"/>
        <sz val="11"/>
        <color theme="1"/>
        <name val="Calibri"/>
        <scheme val="minor"/>
      </font>
      <numFmt numFmtId="34" formatCode="_-* #,##0.00\ &quot;zł&quot;_-;\-* #,##0.00\ &quot;zł&quot;_-;_-* &quot;-&quot;??\ &quot;zł&quot;_-;_-@_-"/>
      <border diagonalUp="0" diagonalDown="0" outline="0">
        <left style="thin">
          <color indexed="64"/>
        </left>
        <right style="thin">
          <color indexed="64"/>
        </right>
        <top style="thin">
          <color indexed="64"/>
        </top>
        <bottom style="thin">
          <color indexed="64"/>
        </bottom>
      </border>
    </dxf>
    <dxf>
      <font>
        <b/>
      </font>
      <numFmt numFmtId="34" formatCode="_-* #,##0.00\ &quot;zł&quot;_-;\-* #,##0.00\ &quot;zł&quot;_-;_-* &quot;-&quot;??\ &quot;zł&quot;_-;_-@_-"/>
      <fill>
        <patternFill patternType="solid">
          <fgColor indexed="64"/>
          <bgColor theme="4" tint="0.39997558519241921"/>
        </patternFill>
      </fill>
      <border diagonalUp="0" diagonalDown="0" outline="0">
        <left style="thin">
          <color indexed="64"/>
        </left>
        <right style="medium">
          <color indexed="64"/>
        </right>
        <top style="thin">
          <color indexed="64"/>
        </top>
        <bottom style="thin">
          <color indexed="64"/>
        </bottom>
      </border>
    </dxf>
    <dxf>
      <border diagonalUp="0" diagonalDown="0" outline="0">
        <left style="thin">
          <color indexed="64"/>
        </left>
        <right style="thin">
          <color indexed="64"/>
        </right>
        <top style="thin">
          <color indexed="64"/>
        </top>
        <bottom style="thin">
          <color indexed="64"/>
        </bottom>
      </border>
    </dxf>
    <dxf>
      <numFmt numFmtId="0" formatCode="General"/>
      <border diagonalUp="0" diagonalDown="0">
        <left style="thin">
          <color indexed="64"/>
        </left>
        <right style="thin">
          <color indexed="64"/>
        </right>
        <top style="thin">
          <color indexed="64"/>
        </top>
        <bottom style="thin">
          <color indexed="64"/>
        </bottom>
        <vertical/>
        <horizontal/>
      </border>
    </dxf>
    <dxf>
      <border diagonalUp="0" diagonalDown="0" outline="0">
        <left style="thin">
          <color indexed="64"/>
        </left>
        <right style="thin">
          <color indexed="64"/>
        </right>
        <top style="thin">
          <color indexed="64"/>
        </top>
        <bottom style="thin">
          <color indexed="64"/>
        </bottom>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outline="0">
        <left style="thin">
          <color indexed="64"/>
        </left>
        <right style="thin">
          <color indexed="64"/>
        </right>
        <top style="thin">
          <color indexed="64"/>
        </top>
        <bottom style="thin">
          <color indexed="64"/>
        </bottom>
      </border>
    </dxf>
    <dxf>
      <numFmt numFmtId="0" formatCode="Genera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outline="0">
        <left style="thin">
          <color indexed="64"/>
        </left>
        <right style="thin">
          <color indexed="64"/>
        </right>
        <top style="thin">
          <color indexed="64"/>
        </top>
        <bottom style="thin">
          <color indexed="64"/>
        </bottom>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alignment horizontal="general" vertical="bottom"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font>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outline="0">
        <left style="thin">
          <color indexed="64"/>
        </left>
        <right style="thin">
          <color indexed="64"/>
        </right>
        <top style="thin">
          <color indexed="64"/>
        </top>
        <bottom style="thin">
          <color indexed="64"/>
        </bottom>
      </border>
    </dxf>
    <dxf>
      <border diagonalUp="0" diagonalDown="0">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bottom/>
        <vertical style="thin">
          <color indexed="64"/>
        </vertical>
        <horizontal style="thin">
          <color indexed="64"/>
        </horizontal>
      </border>
    </dxf>
    <dxf>
      <alignment textRotation="0" wrapText="1" indent="0" justifyLastLine="0" shrinkToFit="0" readingOrder="0"/>
      <border diagonalUp="0" diagonalDown="0" outline="0">
        <left style="thin">
          <color indexed="64"/>
        </left>
        <right style="thin">
          <color indexed="64"/>
        </right>
        <top/>
        <bottom/>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jpeg"/><Relationship Id="rId7" Type="http://schemas.openxmlformats.org/officeDocument/2006/relationships/image" Target="../media/image7.png"/><Relationship Id="rId12" Type="http://schemas.openxmlformats.org/officeDocument/2006/relationships/image" Target="../media/image12.jpeg"/><Relationship Id="rId2" Type="http://schemas.openxmlformats.org/officeDocument/2006/relationships/image" Target="../media/image2.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jpeg"/></Relationships>
</file>

<file path=xl/drawings/drawing1.xml><?xml version="1.0" encoding="utf-8"?>
<xdr:wsDr xmlns:xdr="http://schemas.openxmlformats.org/drawingml/2006/spreadsheetDrawing" xmlns:a="http://schemas.openxmlformats.org/drawingml/2006/main">
  <xdr:twoCellAnchor editAs="oneCell">
    <xdr:from>
      <xdr:col>4</xdr:col>
      <xdr:colOff>561975</xdr:colOff>
      <xdr:row>1</xdr:row>
      <xdr:rowOff>485774</xdr:rowOff>
    </xdr:from>
    <xdr:to>
      <xdr:col>4</xdr:col>
      <xdr:colOff>2676525</xdr:colOff>
      <xdr:row>1</xdr:row>
      <xdr:rowOff>2628899</xdr:rowOff>
    </xdr:to>
    <xdr:pic>
      <xdr:nvPicPr>
        <xdr:cNvPr id="5" name="Obraz 4">
          <a:extLst>
            <a:ext uri="{FF2B5EF4-FFF2-40B4-BE49-F238E27FC236}">
              <a16:creationId xmlns:a16="http://schemas.microsoft.com/office/drawing/2014/main" id="{00000000-0008-0000-0000-000005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419850" y="1057274"/>
          <a:ext cx="2114550" cy="2143125"/>
        </a:xfrm>
        <a:prstGeom prst="rect">
          <a:avLst/>
        </a:prstGeom>
        <a:noFill/>
        <a:ln>
          <a:noFill/>
        </a:ln>
      </xdr:spPr>
    </xdr:pic>
    <xdr:clientData/>
  </xdr:twoCellAnchor>
  <xdr:twoCellAnchor editAs="oneCell">
    <xdr:from>
      <xdr:col>4</xdr:col>
      <xdr:colOff>761999</xdr:colOff>
      <xdr:row>4</xdr:row>
      <xdr:rowOff>76200</xdr:rowOff>
    </xdr:from>
    <xdr:to>
      <xdr:col>4</xdr:col>
      <xdr:colOff>2543174</xdr:colOff>
      <xdr:row>4</xdr:row>
      <xdr:rowOff>1828800</xdr:rowOff>
    </xdr:to>
    <xdr:pic>
      <xdr:nvPicPr>
        <xdr:cNvPr id="6" name="Obraz 5">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620249" y="10086975"/>
          <a:ext cx="1781175" cy="1752600"/>
        </a:xfrm>
        <a:prstGeom prst="rect">
          <a:avLst/>
        </a:prstGeom>
      </xdr:spPr>
    </xdr:pic>
    <xdr:clientData/>
  </xdr:twoCellAnchor>
  <xdr:twoCellAnchor editAs="oneCell">
    <xdr:from>
      <xdr:col>4</xdr:col>
      <xdr:colOff>619124</xdr:colOff>
      <xdr:row>3</xdr:row>
      <xdr:rowOff>180975</xdr:rowOff>
    </xdr:from>
    <xdr:to>
      <xdr:col>4</xdr:col>
      <xdr:colOff>2581275</xdr:colOff>
      <xdr:row>3</xdr:row>
      <xdr:rowOff>2314575</xdr:rowOff>
    </xdr:to>
    <xdr:pic>
      <xdr:nvPicPr>
        <xdr:cNvPr id="18" name="Obraz 17" descr="PAX / ÅHEIM Kombinacja szafy, biały/lustro, 50x60x201 cm">
          <a:extLst>
            <a:ext uri="{FF2B5EF4-FFF2-40B4-BE49-F238E27FC236}">
              <a16:creationId xmlns:a16="http://schemas.microsoft.com/office/drawing/2014/main" id="{00000000-0008-0000-0000-000012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476999" y="7419975"/>
          <a:ext cx="1962151"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762000</xdr:colOff>
      <xdr:row>2</xdr:row>
      <xdr:rowOff>419099</xdr:rowOff>
    </xdr:from>
    <xdr:to>
      <xdr:col>4</xdr:col>
      <xdr:colOff>2495550</xdr:colOff>
      <xdr:row>2</xdr:row>
      <xdr:rowOff>2295524</xdr:rowOff>
    </xdr:to>
    <xdr:pic>
      <xdr:nvPicPr>
        <xdr:cNvPr id="21" name="Obraz 20">
          <a:extLst>
            <a:ext uri="{FF2B5EF4-FFF2-40B4-BE49-F238E27FC236}">
              <a16:creationId xmlns:a16="http://schemas.microsoft.com/office/drawing/2014/main" id="{00000000-0008-0000-0000-000015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19875" y="4419599"/>
          <a:ext cx="1733550" cy="1876425"/>
        </a:xfrm>
        <a:prstGeom prst="rect">
          <a:avLst/>
        </a:prstGeom>
      </xdr:spPr>
    </xdr:pic>
    <xdr:clientData/>
  </xdr:twoCellAnchor>
  <xdr:twoCellAnchor editAs="oneCell">
    <xdr:from>
      <xdr:col>4</xdr:col>
      <xdr:colOff>485775</xdr:colOff>
      <xdr:row>6</xdr:row>
      <xdr:rowOff>190500</xdr:rowOff>
    </xdr:from>
    <xdr:to>
      <xdr:col>4</xdr:col>
      <xdr:colOff>2514600</xdr:colOff>
      <xdr:row>6</xdr:row>
      <xdr:rowOff>2438400</xdr:rowOff>
    </xdr:to>
    <xdr:pic>
      <xdr:nvPicPr>
        <xdr:cNvPr id="30" name="Obraz 29" descr="Stojak wieszak na ubrania odzież parasole marmur Goodhome">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343650" y="15240000"/>
          <a:ext cx="2028825" cy="2247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706755</xdr:colOff>
      <xdr:row>5</xdr:row>
      <xdr:rowOff>308610</xdr:rowOff>
    </xdr:from>
    <xdr:to>
      <xdr:col>4</xdr:col>
      <xdr:colOff>2830830</xdr:colOff>
      <xdr:row>5</xdr:row>
      <xdr:rowOff>2042160</xdr:rowOff>
    </xdr:to>
    <xdr:pic>
      <xdr:nvPicPr>
        <xdr:cNvPr id="31" name="Obraz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5"/>
        <a:stretch>
          <a:fillRect/>
        </a:stretch>
      </xdr:blipFill>
      <xdr:spPr>
        <a:xfrm>
          <a:off x="6564630" y="12881610"/>
          <a:ext cx="2124075" cy="1733550"/>
        </a:xfrm>
        <a:prstGeom prst="rect">
          <a:avLst/>
        </a:prstGeom>
      </xdr:spPr>
    </xdr:pic>
    <xdr:clientData/>
  </xdr:twoCellAnchor>
  <xdr:twoCellAnchor editAs="oneCell">
    <xdr:from>
      <xdr:col>4</xdr:col>
      <xdr:colOff>790575</xdr:colOff>
      <xdr:row>7</xdr:row>
      <xdr:rowOff>238125</xdr:rowOff>
    </xdr:from>
    <xdr:to>
      <xdr:col>4</xdr:col>
      <xdr:colOff>2259838</xdr:colOff>
      <xdr:row>7</xdr:row>
      <xdr:rowOff>1707388</xdr:rowOff>
    </xdr:to>
    <xdr:pic>
      <xdr:nvPicPr>
        <xdr:cNvPr id="26" name="Obraz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6"/>
        <a:stretch>
          <a:fillRect/>
        </a:stretch>
      </xdr:blipFill>
      <xdr:spPr>
        <a:xfrm>
          <a:off x="6810375" y="16402050"/>
          <a:ext cx="1469263" cy="1469263"/>
        </a:xfrm>
        <a:prstGeom prst="rect">
          <a:avLst/>
        </a:prstGeom>
      </xdr:spPr>
    </xdr:pic>
    <xdr:clientData/>
  </xdr:twoCellAnchor>
  <xdr:oneCellAnchor>
    <xdr:from>
      <xdr:col>4</xdr:col>
      <xdr:colOff>15241</xdr:colOff>
      <xdr:row>10</xdr:row>
      <xdr:rowOff>449581</xdr:rowOff>
    </xdr:from>
    <xdr:ext cx="1699260" cy="1699260"/>
    <xdr:pic>
      <xdr:nvPicPr>
        <xdr:cNvPr id="72" name="Obraz 71">
          <a:extLst>
            <a:ext uri="{FF2B5EF4-FFF2-40B4-BE49-F238E27FC236}">
              <a16:creationId xmlns:a16="http://schemas.microsoft.com/office/drawing/2014/main" id="{20195237-DEBA-4C85-944C-CC4FEB4A3815}"/>
            </a:ext>
          </a:extLst>
        </xdr:cNvPr>
        <xdr:cNvPicPr>
          <a:picLocks noChangeAspect="1"/>
        </xdr:cNvPicPr>
      </xdr:nvPicPr>
      <xdr:blipFill>
        <a:blip xmlns:r="http://schemas.openxmlformats.org/officeDocument/2006/relationships" r:embed="rId7"/>
        <a:stretch>
          <a:fillRect/>
        </a:stretch>
      </xdr:blipFill>
      <xdr:spPr>
        <a:xfrm>
          <a:off x="6629401" y="131513581"/>
          <a:ext cx="1699260" cy="1699260"/>
        </a:xfrm>
        <a:prstGeom prst="rect">
          <a:avLst/>
        </a:prstGeom>
      </xdr:spPr>
    </xdr:pic>
    <xdr:clientData/>
  </xdr:oneCellAnchor>
  <xdr:twoCellAnchor editAs="oneCell">
    <xdr:from>
      <xdr:col>4</xdr:col>
      <xdr:colOff>1800225</xdr:colOff>
      <xdr:row>10</xdr:row>
      <xdr:rowOff>542925</xdr:rowOff>
    </xdr:from>
    <xdr:to>
      <xdr:col>4</xdr:col>
      <xdr:colOff>3299971</xdr:colOff>
      <xdr:row>10</xdr:row>
      <xdr:rowOff>2042671</xdr:rowOff>
    </xdr:to>
    <xdr:pic>
      <xdr:nvPicPr>
        <xdr:cNvPr id="2" name="Obraz 1">
          <a:extLst>
            <a:ext uri="{FF2B5EF4-FFF2-40B4-BE49-F238E27FC236}">
              <a16:creationId xmlns:a16="http://schemas.microsoft.com/office/drawing/2014/main" id="{B5567F55-0E2C-592E-4043-E1636ED3D8F3}"/>
            </a:ext>
          </a:extLst>
        </xdr:cNvPr>
        <xdr:cNvPicPr>
          <a:picLocks noChangeAspect="1"/>
        </xdr:cNvPicPr>
      </xdr:nvPicPr>
      <xdr:blipFill>
        <a:blip xmlns:r="http://schemas.openxmlformats.org/officeDocument/2006/relationships" r:embed="rId8"/>
        <a:stretch>
          <a:fillRect/>
        </a:stretch>
      </xdr:blipFill>
      <xdr:spPr>
        <a:xfrm>
          <a:off x="7658100" y="27555825"/>
          <a:ext cx="1499746" cy="1499746"/>
        </a:xfrm>
        <a:prstGeom prst="rect">
          <a:avLst/>
        </a:prstGeom>
      </xdr:spPr>
    </xdr:pic>
    <xdr:clientData/>
  </xdr:twoCellAnchor>
  <xdr:twoCellAnchor editAs="oneCell">
    <xdr:from>
      <xdr:col>4</xdr:col>
      <xdr:colOff>542925</xdr:colOff>
      <xdr:row>9</xdr:row>
      <xdr:rowOff>425025</xdr:rowOff>
    </xdr:from>
    <xdr:to>
      <xdr:col>4</xdr:col>
      <xdr:colOff>2657475</xdr:colOff>
      <xdr:row>9</xdr:row>
      <xdr:rowOff>2514600</xdr:rowOff>
    </xdr:to>
    <xdr:pic>
      <xdr:nvPicPr>
        <xdr:cNvPr id="4" name="Obraz 3">
          <a:extLst>
            <a:ext uri="{FF2B5EF4-FFF2-40B4-BE49-F238E27FC236}">
              <a16:creationId xmlns:a16="http://schemas.microsoft.com/office/drawing/2014/main" id="{28D59A2D-4BB5-5295-A269-867D5AD0ABDD}"/>
            </a:ext>
          </a:extLst>
        </xdr:cNvPr>
        <xdr:cNvPicPr>
          <a:picLocks noChangeAspect="1"/>
        </xdr:cNvPicPr>
      </xdr:nvPicPr>
      <xdr:blipFill>
        <a:blip xmlns:r="http://schemas.openxmlformats.org/officeDocument/2006/relationships" r:embed="rId9"/>
        <a:stretch>
          <a:fillRect/>
        </a:stretch>
      </xdr:blipFill>
      <xdr:spPr>
        <a:xfrm flipH="1">
          <a:off x="6400800" y="24589950"/>
          <a:ext cx="2114550" cy="2089575"/>
        </a:xfrm>
        <a:prstGeom prst="rect">
          <a:avLst/>
        </a:prstGeom>
      </xdr:spPr>
    </xdr:pic>
    <xdr:clientData/>
  </xdr:twoCellAnchor>
  <xdr:twoCellAnchor editAs="oneCell">
    <xdr:from>
      <xdr:col>4</xdr:col>
      <xdr:colOff>1028700</xdr:colOff>
      <xdr:row>11</xdr:row>
      <xdr:rowOff>609600</xdr:rowOff>
    </xdr:from>
    <xdr:to>
      <xdr:col>4</xdr:col>
      <xdr:colOff>2625990</xdr:colOff>
      <xdr:row>11</xdr:row>
      <xdr:rowOff>2712902</xdr:rowOff>
    </xdr:to>
    <xdr:pic>
      <xdr:nvPicPr>
        <xdr:cNvPr id="7" name="Obraz 6">
          <a:extLst>
            <a:ext uri="{FF2B5EF4-FFF2-40B4-BE49-F238E27FC236}">
              <a16:creationId xmlns:a16="http://schemas.microsoft.com/office/drawing/2014/main" id="{9475911A-E908-21CF-80E7-0CC05C299848}"/>
            </a:ext>
          </a:extLst>
        </xdr:cNvPr>
        <xdr:cNvPicPr>
          <a:picLocks noChangeAspect="1"/>
        </xdr:cNvPicPr>
      </xdr:nvPicPr>
      <xdr:blipFill>
        <a:blip xmlns:r="http://schemas.openxmlformats.org/officeDocument/2006/relationships" r:embed="rId10"/>
        <a:stretch>
          <a:fillRect/>
        </a:stretch>
      </xdr:blipFill>
      <xdr:spPr>
        <a:xfrm>
          <a:off x="6886575" y="30289500"/>
          <a:ext cx="1597290" cy="2103302"/>
        </a:xfrm>
        <a:prstGeom prst="rect">
          <a:avLst/>
        </a:prstGeom>
      </xdr:spPr>
    </xdr:pic>
    <xdr:clientData/>
  </xdr:twoCellAnchor>
  <xdr:twoCellAnchor editAs="oneCell">
    <xdr:from>
      <xdr:col>4</xdr:col>
      <xdr:colOff>1285875</xdr:colOff>
      <xdr:row>14</xdr:row>
      <xdr:rowOff>114300</xdr:rowOff>
    </xdr:from>
    <xdr:to>
      <xdr:col>4</xdr:col>
      <xdr:colOff>2133332</xdr:colOff>
      <xdr:row>14</xdr:row>
      <xdr:rowOff>3337805</xdr:rowOff>
    </xdr:to>
    <xdr:pic>
      <xdr:nvPicPr>
        <xdr:cNvPr id="9" name="Obraz 8">
          <a:extLst>
            <a:ext uri="{FF2B5EF4-FFF2-40B4-BE49-F238E27FC236}">
              <a16:creationId xmlns:a16="http://schemas.microsoft.com/office/drawing/2014/main" id="{54B67D30-63F2-9A35-A15E-117239237F05}"/>
            </a:ext>
          </a:extLst>
        </xdr:cNvPr>
        <xdr:cNvPicPr>
          <a:picLocks noChangeAspect="1"/>
        </xdr:cNvPicPr>
      </xdr:nvPicPr>
      <xdr:blipFill>
        <a:blip xmlns:r="http://schemas.openxmlformats.org/officeDocument/2006/relationships" r:embed="rId11"/>
        <a:stretch>
          <a:fillRect/>
        </a:stretch>
      </xdr:blipFill>
      <xdr:spPr>
        <a:xfrm>
          <a:off x="7143750" y="33613725"/>
          <a:ext cx="847457" cy="3223505"/>
        </a:xfrm>
        <a:prstGeom prst="rect">
          <a:avLst/>
        </a:prstGeom>
      </xdr:spPr>
    </xdr:pic>
    <xdr:clientData/>
  </xdr:twoCellAnchor>
  <xdr:twoCellAnchor editAs="oneCell">
    <xdr:from>
      <xdr:col>4</xdr:col>
      <xdr:colOff>390525</xdr:colOff>
      <xdr:row>8</xdr:row>
      <xdr:rowOff>485774</xdr:rowOff>
    </xdr:from>
    <xdr:to>
      <xdr:col>4</xdr:col>
      <xdr:colOff>3009900</xdr:colOff>
      <xdr:row>8</xdr:row>
      <xdr:rowOff>3105149</xdr:rowOff>
    </xdr:to>
    <xdr:pic>
      <xdr:nvPicPr>
        <xdr:cNvPr id="10" name="Obraz 9" descr="Krzesło biurowe stacjonarne konferencyjne Cube FT-121 / FT-161 (na kółkach) Intar Seating">
          <a:extLst>
            <a:ext uri="{FF2B5EF4-FFF2-40B4-BE49-F238E27FC236}">
              <a16:creationId xmlns:a16="http://schemas.microsoft.com/office/drawing/2014/main" id="{92C0F67F-D895-3776-E353-D8BBAF5D93F3}"/>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6248400" y="21602699"/>
          <a:ext cx="2619375" cy="2619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219075</xdr:colOff>
      <xdr:row>13</xdr:row>
      <xdr:rowOff>133350</xdr:rowOff>
    </xdr:from>
    <xdr:to>
      <xdr:col>4</xdr:col>
      <xdr:colOff>3067050</xdr:colOff>
      <xdr:row>13</xdr:row>
      <xdr:rowOff>2981325</xdr:rowOff>
    </xdr:to>
    <xdr:pic>
      <xdr:nvPicPr>
        <xdr:cNvPr id="13" name="Obraz 12" descr="145954, 145807, 145660, 145366, 144778, 145219, 145072, 144925, 144631, 144484, 144337">
          <a:extLst>
            <a:ext uri="{FF2B5EF4-FFF2-40B4-BE49-F238E27FC236}">
              <a16:creationId xmlns:a16="http://schemas.microsoft.com/office/drawing/2014/main" id="{0A5E8C43-8197-582A-3961-91A2479A2F65}"/>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6076950" y="35928300"/>
          <a:ext cx="2847975" cy="2847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590550</xdr:colOff>
      <xdr:row>12</xdr:row>
      <xdr:rowOff>333375</xdr:rowOff>
    </xdr:from>
    <xdr:to>
      <xdr:col>4</xdr:col>
      <xdr:colOff>2673820</xdr:colOff>
      <xdr:row>12</xdr:row>
      <xdr:rowOff>3200400</xdr:rowOff>
    </xdr:to>
    <xdr:pic>
      <xdr:nvPicPr>
        <xdr:cNvPr id="15" name="Obraz 14">
          <a:extLst>
            <a:ext uri="{FF2B5EF4-FFF2-40B4-BE49-F238E27FC236}">
              <a16:creationId xmlns:a16="http://schemas.microsoft.com/office/drawing/2014/main" id="{21B9B9A5-852E-503E-47FD-A76E58B2D01D}"/>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448425" y="32308800"/>
          <a:ext cx="2083270" cy="2867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0000000}" name="Tabela2" displayName="Tabela2" ref="A1:O15" totalsRowShown="0" headerRowDxfId="31" totalsRowDxfId="30">
  <autoFilter ref="A1:O15" xr:uid="{00000000-0009-0000-0100-000002000000}"/>
  <tableColumns count="15">
    <tableColumn id="1" xr3:uid="{00000000-0010-0000-0000-000001000000}" name="L.p." dataDxfId="29" totalsRowDxfId="28"/>
    <tableColumn id="2" xr3:uid="{00000000-0010-0000-0000-000002000000}" name="Nazwa" dataDxfId="27" totalsRowDxfId="26"/>
    <tableColumn id="3" xr3:uid="{00000000-0010-0000-0000-000003000000}" name="DZIAŁ / adres dostawy" dataDxfId="25" totalsRowDxfId="24"/>
    <tableColumn id="5" xr3:uid="{00000000-0010-0000-0000-000005000000}" name="opis przedmiotu" dataDxfId="23" totalsRowDxfId="22"/>
    <tableColumn id="6" xr3:uid="{00000000-0010-0000-0000-000006000000}" name="Zdjęcie poglądowe" dataDxfId="21" totalsRowDxfId="20"/>
    <tableColumn id="8" xr3:uid="{00000000-0010-0000-0000-000008000000}" name="ilość DOA" dataDxfId="19" totalsRowDxfId="18"/>
    <tableColumn id="9" xr3:uid="{00000000-0010-0000-0000-000009000000}" name="ilość WOA" dataDxfId="17" totalsRowDxfId="16"/>
    <tableColumn id="15" xr3:uid="{8F7576CA-CBE9-4828-BE18-FDC1E857C794}" name="łączna ilość" dataDxfId="15" totalsRowDxfId="14">
      <calculatedColumnFormula>Tabela2[[#This Row],[ilość DOA]]+Tabela2[[#This Row],[ilość WOA]]</calculatedColumnFormula>
    </tableColumn>
    <tableColumn id="11" xr3:uid="{00000000-0010-0000-0000-00000B000000}" name="szacunkowa cena jednostkowa netto" dataDxfId="13" totalsRowDxfId="12"/>
    <tableColumn id="22" xr3:uid="{4D6434D4-AB27-48DE-93D4-C70E24E7D9F0}" name="szacunkowa wartość netto " dataDxfId="11" totalsRowDxfId="10">
      <calculatedColumnFormula>Tabela2[[#This Row],[szacunkowa cena jednostkowa netto]]*1.23</calculatedColumnFormula>
    </tableColumn>
    <tableColumn id="23" xr3:uid="{A779ABE9-96CA-4DE2-AE8E-771CAA651841}" name="szacunkowa wartość brutto" dataDxfId="9" totalsRowDxfId="8"/>
    <tableColumn id="12" xr3:uid="{00000000-0010-0000-0000-00000C000000}" name="bużet DOA netto" dataDxfId="7" totalsRowDxfId="6">
      <calculatedColumnFormula>Tabela2[[#This Row],[szacunkowa cena jednostkowa netto]]*Tabela2[[#This Row],[ilość DOA]]</calculatedColumnFormula>
    </tableColumn>
    <tableColumn id="21" xr3:uid="{00000000-0010-0000-0000-000015000000}" name="budżet DOA brutto" dataDxfId="5" totalsRowDxfId="4">
      <calculatedColumnFormula>Tabela2[[#This Row],[bużet DOA netto]]*1.23</calculatedColumnFormula>
    </tableColumn>
    <tableColumn id="20" xr3:uid="{00000000-0010-0000-0000-000014000000}" name="budżet WOA netto " dataDxfId="3" totalsRowDxfId="2">
      <calculatedColumnFormula>Tabela2[[#This Row],[szacunkowa cena jednostkowa netto]]*Tabela2[[#This Row],[ilość WOA]]</calculatedColumnFormula>
    </tableColumn>
    <tableColumn id="19" xr3:uid="{00000000-0010-0000-0000-000013000000}" name="Budżet WOA brutto" dataDxfId="1" totalsRowDxfId="0">
      <calculatedColumnFormula>Tabela2[[#This Row],[budżet WOA netto ]]*1.23</calculatedColumnFormula>
    </tableColumn>
  </tableColumns>
  <tableStyleInfo name="TableStyleMedium2" showFirstColumn="0" showLastColumn="0" showRowStripes="1" showColumnStripes="0"/>
</table>
</file>

<file path=xl/theme/theme1.xml><?xml version="1.0" encoding="utf-8"?>
<a:theme xmlns:a="http://schemas.openxmlformats.org/drawingml/2006/main" name="Motyw pakietu Office">
  <a:themeElements>
    <a:clrScheme name="Pakiet 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Pakiet 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Pakiet 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O17"/>
  <sheetViews>
    <sheetView tabSelected="1" zoomScale="80" zoomScaleNormal="80" workbookViewId="0">
      <pane ySplit="1" topLeftCell="A2" activePane="bottomLeft" state="frozen"/>
      <selection pane="bottomLeft" activeCell="D12" sqref="D12"/>
    </sheetView>
  </sheetViews>
  <sheetFormatPr defaultRowHeight="15" x14ac:dyDescent="0.25"/>
  <cols>
    <col min="1" max="1" width="4.140625" customWidth="1"/>
    <col min="2" max="2" width="15.28515625" customWidth="1"/>
    <col min="3" max="3" width="19.85546875" style="2" customWidth="1"/>
    <col min="4" max="4" width="51" customWidth="1"/>
    <col min="5" max="5" width="50.28515625" customWidth="1"/>
    <col min="6" max="8" width="17.140625" customWidth="1"/>
    <col min="9" max="11" width="17.140625" style="13" customWidth="1"/>
    <col min="12" max="14" width="17.140625" style="3" customWidth="1"/>
    <col min="15" max="15" width="17.140625" customWidth="1"/>
  </cols>
  <sheetData>
    <row r="1" spans="1:15" s="1" customFormat="1" ht="45" x14ac:dyDescent="0.25">
      <c r="A1" s="5" t="s">
        <v>1</v>
      </c>
      <c r="B1" s="5" t="s">
        <v>0</v>
      </c>
      <c r="C1" s="7" t="s">
        <v>39</v>
      </c>
      <c r="D1" s="5" t="s">
        <v>2</v>
      </c>
      <c r="E1" s="5" t="s">
        <v>3</v>
      </c>
      <c r="F1" s="5" t="s">
        <v>14</v>
      </c>
      <c r="G1" s="5" t="s">
        <v>15</v>
      </c>
      <c r="H1" s="5" t="s">
        <v>17</v>
      </c>
      <c r="I1" s="20" t="s">
        <v>18</v>
      </c>
      <c r="J1" s="29" t="s">
        <v>19</v>
      </c>
      <c r="K1" s="25" t="s">
        <v>30</v>
      </c>
      <c r="L1" s="4" t="s">
        <v>20</v>
      </c>
      <c r="M1" s="4" t="s">
        <v>21</v>
      </c>
      <c r="N1" s="4" t="s">
        <v>22</v>
      </c>
      <c r="O1" s="4" t="s">
        <v>23</v>
      </c>
    </row>
    <row r="2" spans="1:15" ht="240" x14ac:dyDescent="0.25">
      <c r="A2" s="6">
        <v>1</v>
      </c>
      <c r="B2" s="8" t="s">
        <v>7</v>
      </c>
      <c r="C2" s="9" t="s">
        <v>40</v>
      </c>
      <c r="D2" s="10" t="s">
        <v>35</v>
      </c>
      <c r="E2" s="6"/>
      <c r="F2" s="6">
        <v>1</v>
      </c>
      <c r="G2" s="6"/>
      <c r="H2" s="6">
        <f>Tabela2[[#This Row],[ilość DOA]]+Tabela2[[#This Row],[ilość WOA]]</f>
        <v>1</v>
      </c>
      <c r="I2" s="21">
        <v>0</v>
      </c>
      <c r="J2" s="30">
        <f>Tabela2[[#This Row],[szacunkowa cena jednostkowa netto]]*1.23</f>
        <v>0</v>
      </c>
      <c r="K2" s="26"/>
      <c r="L2" s="16">
        <f>Tabela2[[#This Row],[szacunkowa cena jednostkowa netto]]*Tabela2[[#This Row],[ilość DOA]]</f>
        <v>0</v>
      </c>
      <c r="M2" s="16">
        <f>Tabela2[[#This Row],[bużet DOA netto]]*1.23</f>
        <v>0</v>
      </c>
      <c r="N2" s="16">
        <f>Tabela2[[#This Row],[szacunkowa cena jednostkowa netto]]*Tabela2[[#This Row],[ilość WOA]]</f>
        <v>0</v>
      </c>
      <c r="O2" s="16">
        <f>Tabela2[[#This Row],[budżet WOA netto ]]*1.23</f>
        <v>0</v>
      </c>
    </row>
    <row r="3" spans="1:15" ht="225" x14ac:dyDescent="0.25">
      <c r="A3" s="6">
        <v>2</v>
      </c>
      <c r="B3" s="8" t="s">
        <v>10</v>
      </c>
      <c r="C3" s="9" t="s">
        <v>41</v>
      </c>
      <c r="D3" s="11" t="s">
        <v>36</v>
      </c>
      <c r="E3" s="6"/>
      <c r="F3" s="6">
        <v>1</v>
      </c>
      <c r="G3" s="6"/>
      <c r="H3" s="6">
        <f>Tabela2[[#This Row],[ilość DOA]]+Tabela2[[#This Row],[ilość WOA]]</f>
        <v>1</v>
      </c>
      <c r="I3" s="22"/>
      <c r="J3" s="31">
        <f>Tabela2[[#This Row],[szacunkowa cena jednostkowa netto]]*1.23</f>
        <v>0</v>
      </c>
      <c r="K3" s="26"/>
      <c r="L3" s="16">
        <f>Tabela2[[#This Row],[szacunkowa cena jednostkowa netto]]*Tabela2[[#This Row],[ilość DOA]]</f>
        <v>0</v>
      </c>
      <c r="M3" s="16">
        <f>Tabela2[[#This Row],[bużet DOA netto]]*1.23</f>
        <v>0</v>
      </c>
      <c r="N3" s="16">
        <f>Tabela2[[#This Row],[szacunkowa cena jednostkowa netto]]*Tabela2[[#This Row],[ilość WOA]]</f>
        <v>0</v>
      </c>
      <c r="O3" s="16">
        <f>Tabela2[[#This Row],[budżet WOA netto ]]*1.23</f>
        <v>0</v>
      </c>
    </row>
    <row r="4" spans="1:15" ht="195" x14ac:dyDescent="0.25">
      <c r="A4" s="6">
        <v>3</v>
      </c>
      <c r="B4" s="8" t="s">
        <v>4</v>
      </c>
      <c r="C4" s="9" t="s">
        <v>41</v>
      </c>
      <c r="D4" s="11" t="s">
        <v>37</v>
      </c>
      <c r="E4" s="6"/>
      <c r="F4" s="6">
        <v>1</v>
      </c>
      <c r="G4" s="6"/>
      <c r="H4" s="6">
        <f>Tabela2[[#This Row],[ilość DOA]]+Tabela2[[#This Row],[ilość WOA]]</f>
        <v>1</v>
      </c>
      <c r="I4" s="22"/>
      <c r="J4" s="31">
        <f>Tabela2[[#This Row],[szacunkowa cena jednostkowa netto]]*1.23</f>
        <v>0</v>
      </c>
      <c r="K4" s="26"/>
      <c r="L4" s="16">
        <f>Tabela2[[#This Row],[szacunkowa cena jednostkowa netto]]*Tabela2[[#This Row],[ilość DOA]]</f>
        <v>0</v>
      </c>
      <c r="M4" s="16">
        <f>Tabela2[[#This Row],[bużet DOA netto]]*1.23</f>
        <v>0</v>
      </c>
      <c r="N4" s="16">
        <f>Tabela2[[#This Row],[szacunkowa cena jednostkowa netto]]*Tabela2[[#This Row],[ilość WOA]]</f>
        <v>0</v>
      </c>
      <c r="O4" s="16">
        <f>Tabela2[[#This Row],[budżet WOA netto ]]*1.23</f>
        <v>0</v>
      </c>
    </row>
    <row r="5" spans="1:15" ht="222" customHeight="1" x14ac:dyDescent="0.25">
      <c r="A5" s="6">
        <v>4</v>
      </c>
      <c r="B5" s="8" t="s">
        <v>11</v>
      </c>
      <c r="C5" s="9" t="s">
        <v>42</v>
      </c>
      <c r="D5" s="11" t="s">
        <v>6</v>
      </c>
      <c r="E5" s="6"/>
      <c r="F5" s="6">
        <v>2</v>
      </c>
      <c r="G5" s="6"/>
      <c r="H5" s="6">
        <f>Tabela2[[#This Row],[ilość DOA]]+Tabela2[[#This Row],[ilość WOA]]</f>
        <v>2</v>
      </c>
      <c r="I5" s="22"/>
      <c r="J5" s="31">
        <f>Tabela2[[#This Row],[szacunkowa cena jednostkowa netto]]*1.23</f>
        <v>0</v>
      </c>
      <c r="K5" s="26"/>
      <c r="L5" s="16">
        <f>Tabela2[[#This Row],[szacunkowa cena jednostkowa netto]]*Tabela2[[#This Row],[ilość DOA]]</f>
        <v>0</v>
      </c>
      <c r="M5" s="16">
        <f>Tabela2[[#This Row],[bużet DOA netto]]*1.23</f>
        <v>0</v>
      </c>
      <c r="N5" s="16">
        <f>Tabela2[[#This Row],[szacunkowa cena jednostkowa netto]]*Tabela2[[#This Row],[ilość WOA]]</f>
        <v>0</v>
      </c>
      <c r="O5" s="16">
        <f>Tabela2[[#This Row],[budżet WOA netto ]]*1.23</f>
        <v>0</v>
      </c>
    </row>
    <row r="6" spans="1:15" ht="165" x14ac:dyDescent="0.25">
      <c r="A6" s="6">
        <v>5</v>
      </c>
      <c r="B6" s="8" t="s">
        <v>5</v>
      </c>
      <c r="C6" s="9" t="s">
        <v>43</v>
      </c>
      <c r="D6" s="5" t="s">
        <v>34</v>
      </c>
      <c r="E6" s="6"/>
      <c r="F6" s="6">
        <v>1</v>
      </c>
      <c r="G6" s="6"/>
      <c r="H6" s="6">
        <f>Tabela2[[#This Row],[ilość DOA]]+Tabela2[[#This Row],[ilość WOA]]</f>
        <v>1</v>
      </c>
      <c r="I6" s="22"/>
      <c r="J6" s="31">
        <f>Tabela2[[#This Row],[szacunkowa cena jednostkowa netto]]*1.23</f>
        <v>0</v>
      </c>
      <c r="K6" s="26"/>
      <c r="L6" s="16">
        <f>Tabela2[[#This Row],[szacunkowa cena jednostkowa netto]]*Tabela2[[#This Row],[ilość DOA]]</f>
        <v>0</v>
      </c>
      <c r="M6" s="16">
        <f>Tabela2[[#This Row],[bużet DOA netto]]*1.23</f>
        <v>0</v>
      </c>
      <c r="N6" s="16">
        <f>Tabela2[[#This Row],[szacunkowa cena jednostkowa netto]]*Tabela2[[#This Row],[ilość WOA]]</f>
        <v>0</v>
      </c>
      <c r="O6" s="16">
        <f>Tabela2[[#This Row],[budżet WOA netto ]]*1.23</f>
        <v>0</v>
      </c>
    </row>
    <row r="7" spans="1:15" ht="207.75" customHeight="1" x14ac:dyDescent="0.25">
      <c r="A7" s="6">
        <v>6</v>
      </c>
      <c r="B7" s="8" t="s">
        <v>9</v>
      </c>
      <c r="C7" s="9" t="s">
        <v>44</v>
      </c>
      <c r="D7" s="18" t="s">
        <v>13</v>
      </c>
      <c r="E7" s="6"/>
      <c r="F7" s="6">
        <v>3</v>
      </c>
      <c r="G7" s="6"/>
      <c r="H7" s="6">
        <f>Tabela2[[#This Row],[ilość DOA]]+Tabela2[[#This Row],[ilość WOA]]</f>
        <v>3</v>
      </c>
      <c r="I7" s="22"/>
      <c r="J7" s="31">
        <f>Tabela2[[#This Row],[szacunkowa cena jednostkowa netto]]*1.23</f>
        <v>0</v>
      </c>
      <c r="K7" s="26"/>
      <c r="L7" s="16">
        <f>Tabela2[[#This Row],[szacunkowa cena jednostkowa netto]]*Tabela2[[#This Row],[ilość DOA]]</f>
        <v>0</v>
      </c>
      <c r="M7" s="16">
        <f>Tabela2[[#This Row],[bużet DOA netto]]*1.23</f>
        <v>0</v>
      </c>
      <c r="N7" s="16">
        <f>Tabela2[[#This Row],[szacunkowa cena jednostkowa netto]]*Tabela2[[#This Row],[ilość WOA]]</f>
        <v>0</v>
      </c>
      <c r="O7" s="16">
        <f>Tabela2[[#This Row],[budżet WOA netto ]]*1.23</f>
        <v>0</v>
      </c>
    </row>
    <row r="8" spans="1:15" ht="165" x14ac:dyDescent="0.25">
      <c r="A8" s="6">
        <v>7</v>
      </c>
      <c r="B8" s="8" t="s">
        <v>16</v>
      </c>
      <c r="C8" s="12" t="s">
        <v>45</v>
      </c>
      <c r="D8" s="5" t="s">
        <v>38</v>
      </c>
      <c r="E8" s="6"/>
      <c r="F8" s="6"/>
      <c r="G8" s="6">
        <v>2</v>
      </c>
      <c r="H8" s="6">
        <f>Tabela2[[#This Row],[ilość DOA]]+Tabela2[[#This Row],[ilość WOA]]</f>
        <v>2</v>
      </c>
      <c r="I8" s="22"/>
      <c r="J8" s="31">
        <f>Tabela2[[#This Row],[szacunkowa cena jednostkowa netto]]*1.23</f>
        <v>0</v>
      </c>
      <c r="K8" s="26"/>
      <c r="L8" s="16">
        <f>Tabela2[[#This Row],[szacunkowa cena jednostkowa netto]]*Tabela2[[#This Row],[ilość DOA]]</f>
        <v>0</v>
      </c>
      <c r="M8" s="16">
        <f>Tabela2[[#This Row],[bużet DOA netto]]*1.23</f>
        <v>0</v>
      </c>
      <c r="N8" s="16">
        <f>Tabela2[[#This Row],[szacunkowa cena jednostkowa netto]]*Tabela2[[#This Row],[ilość WOA]]</f>
        <v>0</v>
      </c>
      <c r="O8" s="16">
        <f>Tabela2[[#This Row],[budżet WOA netto ]]*1.23</f>
        <v>0</v>
      </c>
    </row>
    <row r="9" spans="1:15" ht="270" x14ac:dyDescent="0.25">
      <c r="A9" s="6">
        <v>8</v>
      </c>
      <c r="B9" s="8" t="s">
        <v>8</v>
      </c>
      <c r="C9" s="12" t="s">
        <v>46</v>
      </c>
      <c r="D9" s="5" t="s">
        <v>54</v>
      </c>
      <c r="F9" s="6">
        <v>16</v>
      </c>
      <c r="G9" s="6"/>
      <c r="H9" s="6">
        <f>Tabela2[[#This Row],[ilość DOA]]+Tabela2[[#This Row],[ilość WOA]]</f>
        <v>16</v>
      </c>
      <c r="I9" s="22"/>
      <c r="J9" s="31">
        <f>Tabela2[[#This Row],[szacunkowa cena jednostkowa netto]]*1.23</f>
        <v>0</v>
      </c>
      <c r="K9" s="26"/>
      <c r="L9" s="16">
        <f>Tabela2[[#This Row],[szacunkowa cena jednostkowa netto]]*Tabela2[[#This Row],[ilość DOA]]</f>
        <v>0</v>
      </c>
      <c r="M9" s="16">
        <f>Tabela2[[#This Row],[bużet DOA netto]]*1.23</f>
        <v>0</v>
      </c>
      <c r="N9" s="16">
        <f>Tabela2[[#This Row],[szacunkowa cena jednostkowa netto]]*Tabela2[[#This Row],[ilość WOA]]</f>
        <v>0</v>
      </c>
      <c r="O9" s="16">
        <f>Tabela2[[#This Row],[budżet WOA netto ]]*1.23</f>
        <v>0</v>
      </c>
    </row>
    <row r="10" spans="1:15" ht="224.25" customHeight="1" x14ac:dyDescent="0.25">
      <c r="A10" s="6">
        <v>9</v>
      </c>
      <c r="B10" s="8" t="s">
        <v>12</v>
      </c>
      <c r="C10" s="12" t="s">
        <v>47</v>
      </c>
      <c r="D10" s="17" t="s">
        <v>26</v>
      </c>
      <c r="E10" s="6"/>
      <c r="F10" s="6"/>
      <c r="G10" s="6">
        <v>2</v>
      </c>
      <c r="H10" s="6">
        <f>Tabela2[[#This Row],[ilość DOA]]+Tabela2[[#This Row],[ilość WOA]]</f>
        <v>2</v>
      </c>
      <c r="I10" s="22"/>
      <c r="J10" s="31">
        <f>Tabela2[[#This Row],[szacunkowa cena jednostkowa netto]]*1.23</f>
        <v>0</v>
      </c>
      <c r="K10" s="26"/>
      <c r="L10" s="16">
        <f>Tabela2[[#This Row],[szacunkowa cena jednostkowa netto]]*Tabela2[[#This Row],[ilość DOA]]</f>
        <v>0</v>
      </c>
      <c r="M10" s="16">
        <f>Tabela2[[#This Row],[bużet DOA netto]]*1.23</f>
        <v>0</v>
      </c>
      <c r="N10" s="16">
        <f>Tabela2[[#This Row],[szacunkowa cena jednostkowa netto]]*Tabela2[[#This Row],[ilość WOA]]</f>
        <v>0</v>
      </c>
      <c r="O10" s="16">
        <f>Tabela2[[#This Row],[budżet WOA netto ]]*1.23</f>
        <v>0</v>
      </c>
    </row>
    <row r="11" spans="1:15" ht="210" x14ac:dyDescent="0.25">
      <c r="A11" s="6">
        <v>10</v>
      </c>
      <c r="B11" s="8" t="s">
        <v>25</v>
      </c>
      <c r="C11" s="12" t="s">
        <v>48</v>
      </c>
      <c r="D11" s="5" t="s">
        <v>24</v>
      </c>
      <c r="E11" s="5"/>
      <c r="F11" s="6">
        <v>1</v>
      </c>
      <c r="G11" s="6"/>
      <c r="H11" s="6">
        <f>Tabela2[[#This Row],[ilość DOA]]+Tabela2[[#This Row],[ilość WOA]]</f>
        <v>1</v>
      </c>
      <c r="I11" s="23"/>
      <c r="J11" s="32">
        <f>Tabela2[[#This Row],[szacunkowa cena jednostkowa netto]]*1.23</f>
        <v>0</v>
      </c>
      <c r="K11" s="27"/>
      <c r="L11" s="16">
        <f>Tabela2[[#This Row],[szacunkowa cena jednostkowa netto]]*Tabela2[[#This Row],[ilość DOA]]</f>
        <v>0</v>
      </c>
      <c r="M11" s="16">
        <f>Tabela2[[#This Row],[bużet DOA netto]]*1.23</f>
        <v>0</v>
      </c>
      <c r="N11" s="16">
        <f>Tabela2[[#This Row],[szacunkowa cena jednostkowa netto]]*Tabela2[[#This Row],[ilość WOA]]</f>
        <v>0</v>
      </c>
      <c r="O11" s="16">
        <f>Tabela2[[#This Row],[budżet WOA netto ]]*1.23</f>
        <v>0</v>
      </c>
    </row>
    <row r="12" spans="1:15" ht="300.75" customHeight="1" x14ac:dyDescent="0.25">
      <c r="A12" s="6">
        <v>11</v>
      </c>
      <c r="B12" s="8" t="s">
        <v>27</v>
      </c>
      <c r="C12" s="12" t="s">
        <v>49</v>
      </c>
      <c r="D12" s="5" t="s">
        <v>28</v>
      </c>
      <c r="E12" s="5"/>
      <c r="F12" s="6">
        <v>10</v>
      </c>
      <c r="G12" s="6"/>
      <c r="H12" s="6">
        <f>Tabela2[[#This Row],[ilość DOA]]+Tabela2[[#This Row],[ilość WOA]]</f>
        <v>10</v>
      </c>
      <c r="I12" s="22"/>
      <c r="J12" s="31">
        <f>Tabela2[[#This Row],[szacunkowa cena jednostkowa netto]]*1.23</f>
        <v>0</v>
      </c>
      <c r="K12" s="26"/>
      <c r="L12" s="16">
        <f>Tabela2[[#This Row],[szacunkowa cena jednostkowa netto]]*Tabela2[[#This Row],[ilość DOA]]</f>
        <v>0</v>
      </c>
      <c r="M12" s="16">
        <f>Tabela2[[#This Row],[bużet DOA netto]]*1.23</f>
        <v>0</v>
      </c>
      <c r="N12" s="16">
        <f>Tabela2[[#This Row],[szacunkowa cena jednostkowa netto]]*Tabela2[[#This Row],[ilość WOA]]</f>
        <v>0</v>
      </c>
      <c r="O12" s="16">
        <f>Tabela2[[#This Row],[budżet WOA netto ]]*1.23</f>
        <v>0</v>
      </c>
    </row>
    <row r="13" spans="1:15" ht="300.75" customHeight="1" x14ac:dyDescent="0.25">
      <c r="A13" s="6">
        <v>12</v>
      </c>
      <c r="B13" s="8" t="s">
        <v>31</v>
      </c>
      <c r="C13" s="12" t="s">
        <v>49</v>
      </c>
      <c r="D13" s="5" t="s">
        <v>33</v>
      </c>
      <c r="F13" s="6">
        <v>30</v>
      </c>
      <c r="G13" s="6"/>
      <c r="H13" s="6">
        <f>Tabela2[[#This Row],[ilość DOA]]+Tabela2[[#This Row],[ilość WOA]]</f>
        <v>30</v>
      </c>
      <c r="I13" s="34"/>
      <c r="J13" s="31">
        <f>Tabela2[[#This Row],[szacunkowa cena jednostkowa netto]]*1.23</f>
        <v>0</v>
      </c>
      <c r="K13" s="35"/>
      <c r="L13" s="36">
        <f>Tabela2[[#This Row],[szacunkowa cena jednostkowa netto]]*Tabela2[[#This Row],[ilość DOA]]</f>
        <v>0</v>
      </c>
      <c r="M13" s="36">
        <f>Tabela2[[#This Row],[bużet DOA netto]]*1.23</f>
        <v>0</v>
      </c>
      <c r="N13" s="36">
        <f>Tabela2[[#This Row],[szacunkowa cena jednostkowa netto]]*Tabela2[[#This Row],[ilość WOA]]</f>
        <v>0</v>
      </c>
      <c r="O13" s="36">
        <f>Tabela2[[#This Row],[budżet WOA netto ]]*1.23</f>
        <v>0</v>
      </c>
    </row>
    <row r="14" spans="1:15" ht="237.75" customHeight="1" x14ac:dyDescent="0.25">
      <c r="A14" s="6">
        <v>13</v>
      </c>
      <c r="B14" s="8" t="s">
        <v>32</v>
      </c>
      <c r="C14" s="12" t="s">
        <v>50</v>
      </c>
      <c r="D14" s="5" t="s">
        <v>53</v>
      </c>
      <c r="F14" s="6">
        <v>10</v>
      </c>
      <c r="G14" s="6"/>
      <c r="H14" s="6">
        <f>Tabela2[[#This Row],[ilość DOA]]+Tabela2[[#This Row],[ilość WOA]]</f>
        <v>10</v>
      </c>
      <c r="I14" s="34"/>
      <c r="J14" s="31">
        <f>Tabela2[[#This Row],[szacunkowa cena jednostkowa netto]]*1.23</f>
        <v>0</v>
      </c>
      <c r="K14" s="35"/>
      <c r="L14" s="36">
        <f>Tabela2[[#This Row],[szacunkowa cena jednostkowa netto]]*Tabela2[[#This Row],[ilość DOA]]</f>
        <v>0</v>
      </c>
      <c r="M14" s="36">
        <f>Tabela2[[#This Row],[bużet DOA netto]]*1.23</f>
        <v>0</v>
      </c>
      <c r="N14" s="36">
        <f>Tabela2[[#This Row],[szacunkowa cena jednostkowa netto]]*Tabela2[[#This Row],[ilość WOA]]</f>
        <v>0</v>
      </c>
      <c r="O14" s="36">
        <f>Tabela2[[#This Row],[budżet WOA netto ]]*1.23</f>
        <v>0</v>
      </c>
    </row>
    <row r="15" spans="1:15" ht="274.5" customHeight="1" thickBot="1" x14ac:dyDescent="0.3">
      <c r="A15" s="6">
        <v>14</v>
      </c>
      <c r="B15" s="8" t="s">
        <v>52</v>
      </c>
      <c r="C15" s="12" t="s">
        <v>51</v>
      </c>
      <c r="D15" s="19" t="s">
        <v>29</v>
      </c>
      <c r="E15" s="5"/>
      <c r="F15" s="6"/>
      <c r="G15" s="6">
        <v>1</v>
      </c>
      <c r="H15" s="6">
        <f>Tabela2[[#This Row],[ilość DOA]]+Tabela2[[#This Row],[ilość WOA]]</f>
        <v>1</v>
      </c>
      <c r="I15" s="24"/>
      <c r="J15" s="33">
        <f>Tabela2[[#This Row],[szacunkowa cena jednostkowa netto]]*1.23</f>
        <v>0</v>
      </c>
      <c r="K15" s="28"/>
      <c r="L15" s="16">
        <f>Tabela2[[#This Row],[szacunkowa cena jednostkowa netto]]*Tabela2[[#This Row],[ilość DOA]]</f>
        <v>0</v>
      </c>
      <c r="M15" s="16">
        <f>Tabela2[[#This Row],[bużet DOA netto]]*1.23</f>
        <v>0</v>
      </c>
      <c r="N15" s="16">
        <f>Tabela2[[#This Row],[szacunkowa cena jednostkowa netto]]*Tabela2[[#This Row],[ilość WOA]]</f>
        <v>0</v>
      </c>
      <c r="O15" s="16">
        <f>Tabela2[[#This Row],[budżet WOA netto ]]*1.23</f>
        <v>0</v>
      </c>
    </row>
    <row r="16" spans="1:15" ht="75.75" customHeight="1" x14ac:dyDescent="0.25">
      <c r="A16" s="1"/>
      <c r="B16" s="1"/>
      <c r="D16" s="1"/>
      <c r="E16" s="1"/>
      <c r="F16" s="1"/>
      <c r="G16" s="1"/>
      <c r="H16" s="1"/>
      <c r="I16" s="14"/>
      <c r="J16" s="14"/>
      <c r="K16" s="14"/>
      <c r="L16" s="15"/>
      <c r="M16" s="15"/>
      <c r="N16" s="15"/>
      <c r="O16" s="1"/>
    </row>
    <row r="17" spans="3:14" s="1" customFormat="1" x14ac:dyDescent="0.25">
      <c r="C17" s="2"/>
      <c r="I17" s="14"/>
      <c r="J17" s="14"/>
      <c r="K17" s="14"/>
      <c r="L17" s="15"/>
      <c r="M17" s="15"/>
      <c r="N17" s="15"/>
    </row>
  </sheetData>
  <phoneticPr fontId="3" type="noConversion"/>
  <pageMargins left="0.7" right="0.7" top="0.75" bottom="0.75" header="0.3" footer="0.3"/>
  <pageSetup paperSize="9" orientation="portrait" r:id="rId1"/>
  <drawing r:id="rId2"/>
  <tableParts count="1">
    <tablePart r:id="rId3"/>
  </tablePar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Arkusze</vt:lpstr>
      </vt:variant>
      <vt:variant>
        <vt:i4>1</vt:i4>
      </vt:variant>
    </vt:vector>
  </HeadingPairs>
  <TitlesOfParts>
    <vt:vector size="1" baseType="lpstr">
      <vt:lpstr>Szacunek</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Agnieszka Zimna</dc:creator>
  <cp:lastModifiedBy>Marzena Manicka</cp:lastModifiedBy>
  <cp:lastPrinted>2024-06-14T06:01:01Z</cp:lastPrinted>
  <dcterms:created xsi:type="dcterms:W3CDTF">2024-02-28T13:47:07Z</dcterms:created>
  <dcterms:modified xsi:type="dcterms:W3CDTF">2024-10-11T06:20:42Z</dcterms:modified>
</cp:coreProperties>
</file>