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jnanowski\Desktop\DI_26_2025 Muzealna\"/>
    </mc:Choice>
  </mc:AlternateContent>
  <xr:revisionPtr revIDLastSave="0" documentId="13_ncr:1_{D719B59E-9935-43D6-A6E9-D270E1980E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I_26_2025 KO" sheetId="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5" l="1"/>
  <c r="H21" i="5"/>
  <c r="H20" i="5"/>
  <c r="H18" i="5"/>
  <c r="H16" i="5"/>
  <c r="H15" i="5"/>
  <c r="H10" i="5"/>
  <c r="H28" i="5"/>
  <c r="H27" i="5"/>
  <c r="H26" i="5"/>
  <c r="H25" i="5"/>
  <c r="H24" i="5"/>
  <c r="H23" i="5"/>
  <c r="H17" i="5"/>
  <c r="H14" i="5"/>
  <c r="H13" i="5"/>
  <c r="H12" i="5"/>
  <c r="H11" i="5"/>
  <c r="H9" i="5"/>
  <c r="H19" i="5" l="1"/>
  <c r="H30" i="5" s="1"/>
  <c r="D31" i="5" s="1"/>
  <c r="D33" i="5" s="1"/>
  <c r="D32" i="5" s="1"/>
</calcChain>
</file>

<file path=xl/sharedStrings.xml><?xml version="1.0" encoding="utf-8"?>
<sst xmlns="http://schemas.openxmlformats.org/spreadsheetml/2006/main" count="78" uniqueCount="60">
  <si>
    <t>Rodzaj robót</t>
  </si>
  <si>
    <t>Ilość</t>
  </si>
  <si>
    <t>Lp</t>
  </si>
  <si>
    <t>Jedn.</t>
  </si>
  <si>
    <t>Cena jedn.</t>
  </si>
  <si>
    <t>Wartość</t>
  </si>
  <si>
    <t>m2</t>
  </si>
  <si>
    <t>Podstawa</t>
  </si>
  <si>
    <t>Wartość netto</t>
  </si>
  <si>
    <t>Podatek 23%  VAT</t>
  </si>
  <si>
    <t>Wartość brutto</t>
  </si>
  <si>
    <t>Rozebranie nawierzchni z betonu asfaltowego - grubość nawierzchni 8 cm</t>
  </si>
  <si>
    <t>m3</t>
  </si>
  <si>
    <t>szt</t>
  </si>
  <si>
    <t>Regulacja pionowa studzienek rewizyjnych</t>
  </si>
  <si>
    <t>Skropienie warstw konstrukcyjnych emulsją asfaltową</t>
  </si>
  <si>
    <t>Rozłożenie siatki wzmacniającej na całej powierzchni jezdni</t>
  </si>
  <si>
    <t>Wykonanie nawierzchni z betonu asfaltowego AC 11 S - warstwa ścieralna 4cm</t>
  </si>
  <si>
    <t>wartość łączna netto</t>
  </si>
  <si>
    <t>Wprowadzenie, utrzymanie i likwidacja COR</t>
  </si>
  <si>
    <t>t</t>
  </si>
  <si>
    <t>m</t>
  </si>
  <si>
    <t>Oznakowanie poziome jezdni materiałami grubowarstwowymi</t>
  </si>
  <si>
    <t>Regulacja pionowa wpustów deszczowych</t>
  </si>
  <si>
    <t>kpl.</t>
  </si>
  <si>
    <t>Wywóz i utylizacja gruzu betonowego pochodzącego z rozbiórki</t>
  </si>
  <si>
    <t>Rozebranie krawężników betonowych na ławie betonowej</t>
  </si>
  <si>
    <t>Wywiezienie frezowiny z terenu rozbiórki na odległość 6 km - miejsce wskazane przez zamawiającego</t>
  </si>
  <si>
    <t>szt.</t>
  </si>
  <si>
    <t>Wykonawca:</t>
  </si>
  <si>
    <t>(wartość brutto słownie zł: …..................................................................................................  --/100)</t>
  </si>
  <si>
    <t>KOSZTORYS OFERTOWY</t>
  </si>
  <si>
    <t>Wykonanie nawierzchni z betonu asfaltowego AC 16 W - warstwa wiążąca 4cm</t>
  </si>
  <si>
    <t>Legnicki Program Drogowy – Modernizacja ul. Muzealnej</t>
  </si>
  <si>
    <t>Ustawienie krawężników betonowych o wymiarach 15x30 najazdowych cm na ławie betonowej z oporem z betonu C8/10 (wyspa dzieląca i zatoka autobusowa)</t>
  </si>
  <si>
    <t>Rozebranie podbudowy z kruszywa łamanego lub naturalnego, grub. Warstwy 30cm (zatoka autobusowa)</t>
  </si>
  <si>
    <t>Wykonanie koryta mechanicznie wraz z profilowaniem i zagęszczeniem podłoża w gruntach kat. I-VI, głębokość koryta 51 cm (zatoka autobusowa)</t>
  </si>
  <si>
    <t>Wykonanie warstwy ulepszonego podłoża z gruntu niewysadzinowego o CBR&gt;20% i k10&gt;8m/dobę gr.25cm (zatoka autobusowa)</t>
  </si>
  <si>
    <t>Wykonanie warstwy podbudowy zasadniczej z gruntu stabilizowanego cementem lub innym spoiwem hydraulicznym C3/4 &lt;= 6 MPa gr. 18 cm (zatoka autobusowa)</t>
  </si>
  <si>
    <t>Wykonanie podbudowy zasadniczej z mieszanki mineralnoasfaltowej AC16P gr. 8 cm; wraz z przygotowaniem podłoża (oczyszczenie i skropienie) (zatoka autobusowa)</t>
  </si>
  <si>
    <t>Wykonanie nawierzchni z betonu cementowego C30/37 o grubości 23 cm ze zbrojeniem rozproszonym 1,5 kg/m3 i zbrojeniem siatką stalową fi 10mm z oczkami 15x15 cm (zatoka autobusowa)</t>
  </si>
  <si>
    <t>montaż kamery detekcyjnej na skrzyżowaniu ul. Muzealne z ul. Złotoryjską</t>
  </si>
  <si>
    <t>D.01.02.04</t>
  </si>
  <si>
    <t>D.03.02.01A</t>
  </si>
  <si>
    <t xml:space="preserve">D.04.03.01 </t>
  </si>
  <si>
    <t>D.05.03.26</t>
  </si>
  <si>
    <t>D.05.03.05A</t>
  </si>
  <si>
    <t>D.05.03.05B</t>
  </si>
  <si>
    <t>D.07.01.01</t>
  </si>
  <si>
    <t>D.08.01.01</t>
  </si>
  <si>
    <t>D.04.01.01</t>
  </si>
  <si>
    <t>D.04.05.00</t>
  </si>
  <si>
    <t>D.04.07.01</t>
  </si>
  <si>
    <t>D.05.03.04</t>
  </si>
  <si>
    <t>D.04.05.01</t>
  </si>
  <si>
    <t>załącznik nr 4 do SWZ DP/26/2025</t>
  </si>
  <si>
    <t>Sporządził:</t>
  </si>
  <si>
    <t>Data sporządzenia:</t>
  </si>
  <si>
    <t>_______________________________</t>
  </si>
  <si>
    <t>(podpis osoby upoważnionej)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</si>
</sst>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z_ł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/>
    <xf numFmtId="0" fontId="6" fillId="0" borderId="1" xfId="0" applyFont="1" applyBorder="1"/>
    <xf numFmtId="2" fontId="0" fillId="0" borderId="0" xfId="0" applyNumberForma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right" vertical="center"/>
    </xf>
    <xf numFmtId="2" fontId="5" fillId="0" borderId="1" xfId="1" applyNumberFormat="1" applyFont="1" applyBorder="1" applyAlignment="1">
      <alignment horizontal="right" vertical="center"/>
    </xf>
    <xf numFmtId="2" fontId="4" fillId="0" borderId="1" xfId="0" applyNumberFormat="1" applyFont="1" applyBorder="1" applyAlignment="1">
      <alignment horizontal="right" vertical="center"/>
    </xf>
    <xf numFmtId="2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left" vertical="center" wrapText="1"/>
    </xf>
    <xf numFmtId="2" fontId="4" fillId="0" borderId="3" xfId="0" applyNumberFormat="1" applyFont="1" applyBorder="1" applyAlignment="1">
      <alignment horizontal="right" vertical="center"/>
    </xf>
    <xf numFmtId="3" fontId="5" fillId="0" borderId="2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right"/>
    </xf>
    <xf numFmtId="2" fontId="4" fillId="0" borderId="3" xfId="0" applyNumberFormat="1" applyFont="1" applyBorder="1" applyAlignment="1">
      <alignment horizontal="right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/>
    </xf>
    <xf numFmtId="0" fontId="0" fillId="0" borderId="4" xfId="0" applyBorder="1"/>
    <xf numFmtId="0" fontId="0" fillId="0" borderId="5" xfId="0" applyBorder="1"/>
    <xf numFmtId="0" fontId="4" fillId="0" borderId="5" xfId="0" applyFont="1" applyBorder="1" applyAlignment="1">
      <alignment horizontal="right" vertical="center"/>
    </xf>
    <xf numFmtId="0" fontId="4" fillId="0" borderId="5" xfId="0" applyFont="1" applyBorder="1" applyAlignment="1">
      <alignment vertical="center"/>
    </xf>
    <xf numFmtId="2" fontId="3" fillId="0" borderId="6" xfId="0" applyNumberFormat="1" applyFont="1" applyBorder="1" applyAlignment="1">
      <alignment horizontal="center" vertical="center"/>
    </xf>
    <xf numFmtId="0" fontId="6" fillId="0" borderId="7" xfId="0" applyFont="1" applyBorder="1"/>
    <xf numFmtId="0" fontId="6" fillId="0" borderId="8" xfId="0" applyFont="1" applyBorder="1"/>
    <xf numFmtId="164" fontId="8" fillId="0" borderId="9" xfId="0" applyNumberFormat="1" applyFont="1" applyBorder="1" applyAlignment="1">
      <alignment horizontal="center" vertical="center"/>
    </xf>
    <xf numFmtId="0" fontId="6" fillId="0" borderId="2" xfId="0" applyFont="1" applyBorder="1"/>
    <xf numFmtId="164" fontId="8" fillId="0" borderId="3" xfId="0" applyNumberFormat="1" applyFont="1" applyBorder="1" applyAlignment="1">
      <alignment horizontal="center" vertical="center"/>
    </xf>
    <xf numFmtId="0" fontId="6" fillId="0" borderId="4" xfId="0" applyFont="1" applyBorder="1"/>
    <xf numFmtId="0" fontId="6" fillId="0" borderId="5" xfId="0" applyFont="1" applyBorder="1"/>
    <xf numFmtId="164" fontId="8" fillId="0" borderId="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6" fillId="0" borderId="0" xfId="0" applyFont="1" applyAlignment="1">
      <alignment horizontal="center" vertical="center"/>
    </xf>
    <xf numFmtId="0" fontId="10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right" vertical="center"/>
    </xf>
    <xf numFmtId="0" fontId="2" fillId="0" borderId="0" xfId="0" applyFont="1"/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B1:K44"/>
  <sheetViews>
    <sheetView tabSelected="1" topLeftCell="A19" zoomScaleNormal="100" workbookViewId="0">
      <selection activeCell="F40" sqref="F40"/>
    </sheetView>
  </sheetViews>
  <sheetFormatPr defaultRowHeight="15" x14ac:dyDescent="0.25"/>
  <cols>
    <col min="1" max="1" width="0.140625" customWidth="1"/>
    <col min="2" max="2" width="4.7109375" customWidth="1"/>
    <col min="3" max="3" width="16.28515625" customWidth="1"/>
    <col min="4" max="4" width="45.7109375" style="2" customWidth="1"/>
    <col min="5" max="5" width="3.85546875" customWidth="1"/>
    <col min="6" max="6" width="8.5703125" style="1" customWidth="1"/>
    <col min="7" max="7" width="8.140625" style="1" customWidth="1"/>
    <col min="8" max="8" width="11" style="8" customWidth="1"/>
  </cols>
  <sheetData>
    <row r="1" spans="2:11" x14ac:dyDescent="0.25">
      <c r="B1" s="2" t="s">
        <v>29</v>
      </c>
      <c r="D1" s="1"/>
      <c r="E1" s="1"/>
      <c r="H1" s="1"/>
    </row>
    <row r="2" spans="2:11" ht="16.5" customHeight="1" x14ac:dyDescent="0.25">
      <c r="B2" s="18"/>
      <c r="D2" s="54" t="s">
        <v>55</v>
      </c>
      <c r="E2" s="54"/>
      <c r="F2" s="54"/>
      <c r="G2" s="54"/>
      <c r="H2" s="54"/>
    </row>
    <row r="3" spans="2:11" ht="12.75" customHeight="1" x14ac:dyDescent="0.25"/>
    <row r="5" spans="2:11" s="1" customFormat="1" ht="30" customHeight="1" x14ac:dyDescent="0.25">
      <c r="B5" s="52" t="s">
        <v>31</v>
      </c>
      <c r="C5" s="52"/>
      <c r="D5" s="52"/>
      <c r="E5" s="52"/>
      <c r="F5" s="52"/>
      <c r="G5" s="52"/>
      <c r="H5" s="52"/>
      <c r="I5" s="3"/>
    </row>
    <row r="6" spans="2:11" s="1" customFormat="1" x14ac:dyDescent="0.25">
      <c r="B6" s="53" t="s">
        <v>33</v>
      </c>
      <c r="C6" s="53"/>
      <c r="D6" s="53"/>
      <c r="E6" s="53"/>
      <c r="F6" s="53"/>
      <c r="G6" s="53"/>
      <c r="H6" s="53"/>
    </row>
    <row r="7" spans="2:11" s="1" customFormat="1" ht="15.75" thickBot="1" x14ac:dyDescent="0.3">
      <c r="B7" s="53"/>
      <c r="C7" s="53"/>
      <c r="D7" s="53"/>
      <c r="E7" s="53"/>
      <c r="F7" s="53"/>
      <c r="G7" s="53"/>
      <c r="H7" s="53"/>
      <c r="K7" s="4"/>
    </row>
    <row r="8" spans="2:11" ht="24" x14ac:dyDescent="0.25">
      <c r="B8" s="45" t="s">
        <v>2</v>
      </c>
      <c r="C8" s="46" t="s">
        <v>7</v>
      </c>
      <c r="D8" s="47" t="s">
        <v>0</v>
      </c>
      <c r="E8" s="47" t="s">
        <v>3</v>
      </c>
      <c r="F8" s="47" t="s">
        <v>1</v>
      </c>
      <c r="G8" s="46" t="s">
        <v>4</v>
      </c>
      <c r="H8" s="48" t="s">
        <v>5</v>
      </c>
    </row>
    <row r="9" spans="2:11" ht="24" x14ac:dyDescent="0.25">
      <c r="B9" s="20">
        <v>1</v>
      </c>
      <c r="C9" s="21" t="s">
        <v>42</v>
      </c>
      <c r="D9" s="10" t="s">
        <v>11</v>
      </c>
      <c r="E9" s="11" t="s">
        <v>6</v>
      </c>
      <c r="F9" s="12">
        <v>3294.2299999999996</v>
      </c>
      <c r="G9" s="13">
        <v>0</v>
      </c>
      <c r="H9" s="22">
        <f>F9*G9</f>
        <v>0</v>
      </c>
    </row>
    <row r="10" spans="2:11" ht="24" x14ac:dyDescent="0.25">
      <c r="B10" s="23">
        <v>2</v>
      </c>
      <c r="C10" s="21" t="s">
        <v>42</v>
      </c>
      <c r="D10" s="10" t="s">
        <v>27</v>
      </c>
      <c r="E10" s="11" t="s">
        <v>12</v>
      </c>
      <c r="F10" s="15">
        <v>263.53839999999997</v>
      </c>
      <c r="G10" s="13">
        <v>0</v>
      </c>
      <c r="H10" s="22">
        <f t="shared" ref="H10:H28" si="0">F10*G10</f>
        <v>0</v>
      </c>
    </row>
    <row r="11" spans="2:11" x14ac:dyDescent="0.25">
      <c r="B11" s="20">
        <v>3</v>
      </c>
      <c r="C11" s="21" t="s">
        <v>43</v>
      </c>
      <c r="D11" s="16" t="s">
        <v>23</v>
      </c>
      <c r="E11" s="9" t="s">
        <v>13</v>
      </c>
      <c r="F11" s="14">
        <v>12</v>
      </c>
      <c r="G11" s="13">
        <v>0</v>
      </c>
      <c r="H11" s="22">
        <f t="shared" si="0"/>
        <v>0</v>
      </c>
    </row>
    <row r="12" spans="2:11" x14ac:dyDescent="0.25">
      <c r="B12" s="23">
        <v>4</v>
      </c>
      <c r="C12" s="21" t="s">
        <v>43</v>
      </c>
      <c r="D12" s="16" t="s">
        <v>14</v>
      </c>
      <c r="E12" s="9" t="s">
        <v>13</v>
      </c>
      <c r="F12" s="14">
        <v>5</v>
      </c>
      <c r="G12" s="13">
        <v>0</v>
      </c>
      <c r="H12" s="22">
        <f t="shared" si="0"/>
        <v>0</v>
      </c>
    </row>
    <row r="13" spans="2:11" x14ac:dyDescent="0.25">
      <c r="B13" s="23">
        <v>5</v>
      </c>
      <c r="C13" s="17" t="s">
        <v>44</v>
      </c>
      <c r="D13" s="17" t="s">
        <v>15</v>
      </c>
      <c r="E13" s="9" t="s">
        <v>6</v>
      </c>
      <c r="F13" s="14">
        <v>6296.5999999999995</v>
      </c>
      <c r="G13" s="13">
        <v>0</v>
      </c>
      <c r="H13" s="22">
        <f t="shared" si="0"/>
        <v>0</v>
      </c>
    </row>
    <row r="14" spans="2:11" ht="24" x14ac:dyDescent="0.25">
      <c r="B14" s="20">
        <v>6</v>
      </c>
      <c r="C14" s="21" t="s">
        <v>45</v>
      </c>
      <c r="D14" s="17" t="s">
        <v>16</v>
      </c>
      <c r="E14" s="9" t="s">
        <v>6</v>
      </c>
      <c r="F14" s="14">
        <v>3148.2999999999997</v>
      </c>
      <c r="G14" s="13">
        <v>0</v>
      </c>
      <c r="H14" s="22">
        <f>F14*G14</f>
        <v>0</v>
      </c>
    </row>
    <row r="15" spans="2:11" ht="24" x14ac:dyDescent="0.25">
      <c r="B15" s="23">
        <v>7</v>
      </c>
      <c r="C15" s="21" t="s">
        <v>46</v>
      </c>
      <c r="D15" s="17" t="s">
        <v>32</v>
      </c>
      <c r="E15" s="9" t="s">
        <v>6</v>
      </c>
      <c r="F15" s="14">
        <v>3148.2999999999997</v>
      </c>
      <c r="G15" s="13">
        <v>0</v>
      </c>
      <c r="H15" s="22">
        <f>F15*G15</f>
        <v>0</v>
      </c>
    </row>
    <row r="16" spans="2:11" ht="24" x14ac:dyDescent="0.25">
      <c r="B16" s="23">
        <v>8</v>
      </c>
      <c r="C16" s="17" t="s">
        <v>47</v>
      </c>
      <c r="D16" s="17" t="s">
        <v>17</v>
      </c>
      <c r="E16" s="9" t="s">
        <v>6</v>
      </c>
      <c r="F16" s="14">
        <v>3148.2999999999997</v>
      </c>
      <c r="G16" s="13">
        <v>0</v>
      </c>
      <c r="H16" s="22">
        <f t="shared" si="0"/>
        <v>0</v>
      </c>
    </row>
    <row r="17" spans="2:8" ht="24" x14ac:dyDescent="0.25">
      <c r="B17" s="20">
        <v>9</v>
      </c>
      <c r="C17" s="17" t="s">
        <v>48</v>
      </c>
      <c r="D17" s="17" t="s">
        <v>22</v>
      </c>
      <c r="E17" s="9" t="s">
        <v>6</v>
      </c>
      <c r="F17" s="14">
        <v>14</v>
      </c>
      <c r="G17" s="13">
        <v>0</v>
      </c>
      <c r="H17" s="22">
        <f t="shared" si="0"/>
        <v>0</v>
      </c>
    </row>
    <row r="18" spans="2:8" ht="24" x14ac:dyDescent="0.25">
      <c r="B18" s="23">
        <v>10</v>
      </c>
      <c r="C18" s="17" t="s">
        <v>42</v>
      </c>
      <c r="D18" s="17" t="s">
        <v>26</v>
      </c>
      <c r="E18" s="9" t="s">
        <v>21</v>
      </c>
      <c r="F18" s="14">
        <v>330</v>
      </c>
      <c r="G18" s="13">
        <v>0</v>
      </c>
      <c r="H18" s="22">
        <f t="shared" si="0"/>
        <v>0</v>
      </c>
    </row>
    <row r="19" spans="2:8" ht="24" x14ac:dyDescent="0.25">
      <c r="B19" s="23">
        <v>11</v>
      </c>
      <c r="C19" s="17" t="s">
        <v>42</v>
      </c>
      <c r="D19" s="17" t="s">
        <v>25</v>
      </c>
      <c r="E19" s="9" t="s">
        <v>20</v>
      </c>
      <c r="F19" s="14">
        <v>94.38</v>
      </c>
      <c r="G19" s="14">
        <v>0</v>
      </c>
      <c r="H19" s="22">
        <f t="shared" si="0"/>
        <v>0</v>
      </c>
    </row>
    <row r="20" spans="2:8" ht="36" x14ac:dyDescent="0.25">
      <c r="B20" s="23">
        <v>12</v>
      </c>
      <c r="C20" s="17" t="s">
        <v>49</v>
      </c>
      <c r="D20" s="17" t="s">
        <v>34</v>
      </c>
      <c r="E20" s="9" t="s">
        <v>21</v>
      </c>
      <c r="F20" s="14">
        <v>377</v>
      </c>
      <c r="G20" s="13">
        <v>0</v>
      </c>
      <c r="H20" s="22">
        <f t="shared" si="0"/>
        <v>0</v>
      </c>
    </row>
    <row r="21" spans="2:8" ht="24.75" x14ac:dyDescent="0.25">
      <c r="B21" s="23">
        <v>13</v>
      </c>
      <c r="C21" s="24" t="s">
        <v>42</v>
      </c>
      <c r="D21" s="25" t="s">
        <v>35</v>
      </c>
      <c r="E21" s="26" t="s">
        <v>6</v>
      </c>
      <c r="F21" s="27">
        <v>145.93</v>
      </c>
      <c r="G21" s="27">
        <v>0</v>
      </c>
      <c r="H21" s="28">
        <f t="shared" si="0"/>
        <v>0</v>
      </c>
    </row>
    <row r="22" spans="2:8" ht="36.75" x14ac:dyDescent="0.25">
      <c r="B22" s="23">
        <v>14</v>
      </c>
      <c r="C22" s="24" t="s">
        <v>50</v>
      </c>
      <c r="D22" s="25" t="s">
        <v>36</v>
      </c>
      <c r="E22" s="26" t="s">
        <v>6</v>
      </c>
      <c r="F22" s="27">
        <v>145.93</v>
      </c>
      <c r="G22" s="27">
        <v>0</v>
      </c>
      <c r="H22" s="28">
        <f t="shared" si="0"/>
        <v>0</v>
      </c>
    </row>
    <row r="23" spans="2:8" ht="36.75" x14ac:dyDescent="0.25">
      <c r="B23" s="20">
        <v>15</v>
      </c>
      <c r="C23" s="29" t="s">
        <v>51</v>
      </c>
      <c r="D23" s="25" t="s">
        <v>37</v>
      </c>
      <c r="E23" s="26" t="s">
        <v>6</v>
      </c>
      <c r="F23" s="27">
        <v>145.93</v>
      </c>
      <c r="G23" s="27">
        <v>0</v>
      </c>
      <c r="H23" s="28">
        <f t="shared" si="0"/>
        <v>0</v>
      </c>
    </row>
    <row r="24" spans="2:8" ht="48.75" x14ac:dyDescent="0.25">
      <c r="B24" s="23">
        <v>16</v>
      </c>
      <c r="C24" s="24" t="s">
        <v>54</v>
      </c>
      <c r="D24" s="25" t="s">
        <v>38</v>
      </c>
      <c r="E24" s="26" t="s">
        <v>6</v>
      </c>
      <c r="F24" s="27">
        <v>145.93</v>
      </c>
      <c r="G24" s="27">
        <v>0</v>
      </c>
      <c r="H24" s="28">
        <f t="shared" si="0"/>
        <v>0</v>
      </c>
    </row>
    <row r="25" spans="2:8" ht="48.75" x14ac:dyDescent="0.25">
      <c r="B25" s="23">
        <v>17</v>
      </c>
      <c r="C25" s="29" t="s">
        <v>52</v>
      </c>
      <c r="D25" s="25" t="s">
        <v>39</v>
      </c>
      <c r="E25" s="26" t="s">
        <v>6</v>
      </c>
      <c r="F25" s="27">
        <v>145.93</v>
      </c>
      <c r="G25" s="27">
        <v>0</v>
      </c>
      <c r="H25" s="28">
        <f t="shared" si="0"/>
        <v>0</v>
      </c>
    </row>
    <row r="26" spans="2:8" ht="48.75" x14ac:dyDescent="0.25">
      <c r="B26" s="23">
        <v>18</v>
      </c>
      <c r="C26" s="29" t="s">
        <v>53</v>
      </c>
      <c r="D26" s="25" t="s">
        <v>40</v>
      </c>
      <c r="E26" s="26" t="s">
        <v>6</v>
      </c>
      <c r="F26" s="27">
        <v>145.93</v>
      </c>
      <c r="G26" s="27">
        <v>0</v>
      </c>
      <c r="H26" s="28">
        <f t="shared" si="0"/>
        <v>0</v>
      </c>
    </row>
    <row r="27" spans="2:8" x14ac:dyDescent="0.25">
      <c r="B27" s="23">
        <v>19</v>
      </c>
      <c r="C27" s="17"/>
      <c r="D27" s="16" t="s">
        <v>19</v>
      </c>
      <c r="E27" s="9" t="s">
        <v>24</v>
      </c>
      <c r="F27" s="14">
        <v>1</v>
      </c>
      <c r="G27" s="13">
        <v>0</v>
      </c>
      <c r="H27" s="22">
        <f t="shared" si="0"/>
        <v>0</v>
      </c>
    </row>
    <row r="28" spans="2:8" ht="25.5" x14ac:dyDescent="0.25">
      <c r="B28" s="23">
        <v>20</v>
      </c>
      <c r="C28" s="29"/>
      <c r="D28" s="30" t="s">
        <v>41</v>
      </c>
      <c r="E28" s="26" t="s">
        <v>28</v>
      </c>
      <c r="F28" s="31">
        <v>1</v>
      </c>
      <c r="G28" s="31">
        <v>0</v>
      </c>
      <c r="H28" s="28">
        <f t="shared" si="0"/>
        <v>0</v>
      </c>
    </row>
    <row r="29" spans="2:8" x14ac:dyDescent="0.25">
      <c r="B29" s="23"/>
      <c r="C29" s="17"/>
      <c r="D29" s="17"/>
      <c r="E29" s="9"/>
      <c r="F29" s="14"/>
      <c r="G29" s="13"/>
      <c r="H29" s="22"/>
    </row>
    <row r="30" spans="2:8" ht="15.75" thickBot="1" x14ac:dyDescent="0.3">
      <c r="B30" s="32"/>
      <c r="C30" s="33"/>
      <c r="D30" s="34" t="s">
        <v>18</v>
      </c>
      <c r="E30" s="35"/>
      <c r="F30" s="35"/>
      <c r="G30" s="35"/>
      <c r="H30" s="36">
        <f>SUM(H9:H29)</f>
        <v>0</v>
      </c>
    </row>
    <row r="31" spans="2:8" x14ac:dyDescent="0.25">
      <c r="B31" s="37" t="s">
        <v>8</v>
      </c>
      <c r="C31" s="38"/>
      <c r="D31" s="39">
        <f>H30</f>
        <v>0</v>
      </c>
      <c r="E31" s="6"/>
      <c r="F31" s="5"/>
    </row>
    <row r="32" spans="2:8" x14ac:dyDescent="0.25">
      <c r="B32" s="40" t="s">
        <v>9</v>
      </c>
      <c r="C32" s="7"/>
      <c r="D32" s="41">
        <f>D33-D31</f>
        <v>0</v>
      </c>
      <c r="E32" s="6"/>
      <c r="F32" s="5"/>
    </row>
    <row r="33" spans="2:9" ht="15.75" thickBot="1" x14ac:dyDescent="0.3">
      <c r="B33" s="42" t="s">
        <v>10</v>
      </c>
      <c r="C33" s="43"/>
      <c r="D33" s="44">
        <f>D31*1.23</f>
        <v>0</v>
      </c>
      <c r="E33" s="6"/>
      <c r="F33" s="5"/>
    </row>
    <row r="34" spans="2:9" x14ac:dyDescent="0.25">
      <c r="B34" t="s">
        <v>30</v>
      </c>
      <c r="D34"/>
      <c r="E34" s="49"/>
      <c r="F34" s="50"/>
      <c r="G34"/>
    </row>
    <row r="35" spans="2:9" x14ac:dyDescent="0.25">
      <c r="E35" s="49"/>
      <c r="F35"/>
      <c r="G35"/>
    </row>
    <row r="36" spans="2:9" x14ac:dyDescent="0.25">
      <c r="B36" t="s">
        <v>56</v>
      </c>
      <c r="E36" s="49"/>
      <c r="G36"/>
      <c r="H36"/>
    </row>
    <row r="37" spans="2:9" x14ac:dyDescent="0.25">
      <c r="B37" t="s">
        <v>57</v>
      </c>
      <c r="E37" s="49"/>
      <c r="G37"/>
      <c r="H37"/>
    </row>
    <row r="38" spans="2:9" ht="17.25" x14ac:dyDescent="0.3">
      <c r="E38" s="51"/>
      <c r="F38" s="51" t="s">
        <v>58</v>
      </c>
      <c r="G38" s="51"/>
      <c r="H38" s="51"/>
      <c r="I38" s="51"/>
    </row>
    <row r="39" spans="2:9" ht="17.25" x14ac:dyDescent="0.3">
      <c r="E39" s="51"/>
      <c r="F39" s="55" t="s">
        <v>59</v>
      </c>
      <c r="G39" s="51"/>
      <c r="H39" s="51"/>
      <c r="I39" s="51"/>
    </row>
    <row r="40" spans="2:9" x14ac:dyDescent="0.25">
      <c r="H40" s="1"/>
    </row>
    <row r="41" spans="2:9" x14ac:dyDescent="0.25">
      <c r="B41" s="1"/>
      <c r="D41"/>
      <c r="F41"/>
      <c r="G41"/>
      <c r="H41"/>
    </row>
    <row r="42" spans="2:9" x14ac:dyDescent="0.25">
      <c r="B42" s="1"/>
      <c r="D42"/>
      <c r="F42"/>
      <c r="G42"/>
      <c r="H42"/>
    </row>
    <row r="43" spans="2:9" x14ac:dyDescent="0.25">
      <c r="B43" s="19"/>
      <c r="D43"/>
      <c r="F43"/>
      <c r="G43"/>
      <c r="H43"/>
    </row>
    <row r="44" spans="2:9" x14ac:dyDescent="0.25">
      <c r="H44" s="1"/>
    </row>
  </sheetData>
  <mergeCells count="3">
    <mergeCell ref="B5:H5"/>
    <mergeCell ref="B6:H7"/>
    <mergeCell ref="D2:H2"/>
  </mergeCells>
  <phoneticPr fontId="7" type="noConversion"/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DI_26_2025 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Tuszyńska</dc:creator>
  <cp:lastModifiedBy>Jarosław Nanowski</cp:lastModifiedBy>
  <cp:lastPrinted>2025-05-08T09:47:02Z</cp:lastPrinted>
  <dcterms:created xsi:type="dcterms:W3CDTF">2016-10-11T07:20:54Z</dcterms:created>
  <dcterms:modified xsi:type="dcterms:W3CDTF">2025-05-09T07:33:11Z</dcterms:modified>
</cp:coreProperties>
</file>