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170" yWindow="1170" windowWidth="17205" windowHeight="11595"/>
  </bookViews>
  <sheets>
    <sheet name="formularz asort.-cenowy" sheetId="2" r:id="rId1"/>
  </sheets>
  <definedNames>
    <definedName name="_xlnm.Print_Area" localSheetId="0">'formularz asort.-cenowy'!$A$1:$J$47</definedName>
  </definedNames>
  <calcPr calcId="145621"/>
</workbook>
</file>

<file path=xl/calcChain.xml><?xml version="1.0" encoding="utf-8"?>
<calcChain xmlns="http://schemas.openxmlformats.org/spreadsheetml/2006/main">
  <c r="H44" i="2" l="1"/>
  <c r="H28" i="2"/>
  <c r="H38" i="2"/>
  <c r="J43" i="2" l="1"/>
  <c r="J44" i="2" s="1"/>
  <c r="J37" i="2"/>
  <c r="J36" i="2"/>
  <c r="J35" i="2"/>
  <c r="J34" i="2"/>
  <c r="J33" i="2"/>
  <c r="J38" i="2" s="1"/>
  <c r="J21" i="2"/>
  <c r="J27" i="2"/>
  <c r="J26" i="2"/>
  <c r="J25" i="2"/>
  <c r="J24" i="2"/>
  <c r="J23" i="2"/>
  <c r="J22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28" i="2" s="1"/>
</calcChain>
</file>

<file path=xl/sharedStrings.xml><?xml version="1.0" encoding="utf-8"?>
<sst xmlns="http://schemas.openxmlformats.org/spreadsheetml/2006/main" count="117" uniqueCount="70">
  <si>
    <t>L.p.</t>
  </si>
  <si>
    <t>Nazwa przedmiotu zamówienia</t>
  </si>
  <si>
    <t>Opis, charakterystyka</t>
  </si>
  <si>
    <t>Jednostka miary</t>
  </si>
  <si>
    <t>Ilość w ciągu 12 miesięcy</t>
  </si>
  <si>
    <t>Cena jednostkowa netto</t>
  </si>
  <si>
    <t>Wartość netto</t>
  </si>
  <si>
    <t>Stawka VAT</t>
  </si>
  <si>
    <t>Wartość brutto         (12 miesięcy)</t>
  </si>
  <si>
    <t>7=(5x6)</t>
  </si>
  <si>
    <t>9=(7x8)+7</t>
  </si>
  <si>
    <t>tlen medyczny*</t>
  </si>
  <si>
    <t xml:space="preserve">w butlach stalowych o poj. 10l/200 bar              </t>
  </si>
  <si>
    <t>dzierżawa butli stalowych</t>
  </si>
  <si>
    <t>butlodzień</t>
  </si>
  <si>
    <t>w butlach stalowych o poj. 50l/200bar</t>
  </si>
  <si>
    <t>m³</t>
  </si>
  <si>
    <t>do sprężonego tlenu medycznego o poj. 50l- 30 szt</t>
  </si>
  <si>
    <t>podtlenek azotu</t>
  </si>
  <si>
    <t>do celów medycznych w butlach o poj. 10l 7-7,5 kg</t>
  </si>
  <si>
    <t>kg</t>
  </si>
  <si>
    <t>do podtlenku azotu o po. 10l- 32 szt</t>
  </si>
  <si>
    <r>
      <rPr>
        <sz val="11"/>
        <color theme="1"/>
        <rFont val="Calibri"/>
      </rPr>
      <t>dwutlenek węgla do celów medycznych ( do laparoskopii, do inkubatora CO</t>
    </r>
    <r>
      <rPr>
        <vertAlign val="superscript"/>
        <sz val="11"/>
        <color rgb="FF000000"/>
        <rFont val="Calibri"/>
      </rPr>
      <t>2</t>
    </r>
    <r>
      <rPr>
        <sz val="11"/>
        <color theme="1"/>
        <rFont val="Calibri"/>
      </rPr>
      <t>)</t>
    </r>
  </si>
  <si>
    <t>93/42/EEC w butlach o poj. 10l/7,5 kg</t>
  </si>
  <si>
    <t xml:space="preserve">dziarżawa butli stalowych </t>
  </si>
  <si>
    <t>do dwutlenku węgla o poj. 10l- 8 szt</t>
  </si>
  <si>
    <t>sprężone powietrze</t>
  </si>
  <si>
    <t>w butlach o poj. 40l- 50l</t>
  </si>
  <si>
    <t xml:space="preserve">dzierżawa butli stalowych </t>
  </si>
  <si>
    <t>do sprężonego powietrza o poj. 40l -50l- 2 szt.</t>
  </si>
  <si>
    <t>sprężone/syntetyczne powietrze</t>
  </si>
  <si>
    <t>w butlach o poj. 10l</t>
  </si>
  <si>
    <t xml:space="preserve">tlen medyczny ciekły* </t>
  </si>
  <si>
    <t>ze zbiornika</t>
  </si>
  <si>
    <t>mc</t>
  </si>
  <si>
    <t>acetylen techniczny</t>
  </si>
  <si>
    <t>w butlach o poj. 40l</t>
  </si>
  <si>
    <t>szt.</t>
  </si>
  <si>
    <t>do acetylenu technicznego o poj. 40l</t>
  </si>
  <si>
    <t>w butlach aluminiowych z zaworem zintegrowanym 2l/200 bar</t>
  </si>
  <si>
    <t>dzierżawa butli aluminiowych z zaworem zintegrowanym**</t>
  </si>
  <si>
    <t>do tlenu medycznego o poj. 2l - 20 szt</t>
  </si>
  <si>
    <t xml:space="preserve"> w butlach aluminiowych z zaworem zintegrowanym 5l/200 bar</t>
  </si>
  <si>
    <t>ciekły azot medyczny</t>
  </si>
  <si>
    <t>butle o pojemności 30l</t>
  </si>
  <si>
    <t>l.</t>
  </si>
  <si>
    <t xml:space="preserve">Szacunek kosztów </t>
  </si>
  <si>
    <t>dzierżawa butli do gazu znieczulającego</t>
  </si>
  <si>
    <t xml:space="preserve">dzierzawa stojaka z kółkami </t>
  </si>
  <si>
    <t xml:space="preserve">dzierżawa zaworu dozujacego </t>
  </si>
  <si>
    <t>do butli z gazem znieczulającym  / 6 szt</t>
  </si>
  <si>
    <t>Zawór wydechowy z ustnikiem  jednorazowym</t>
  </si>
  <si>
    <t>ustnik jednorazowy z filtrem</t>
  </si>
  <si>
    <t xml:space="preserve">m3 </t>
  </si>
  <si>
    <t>na butle z gazem znieczulającym / 6 szt</t>
  </si>
  <si>
    <t xml:space="preserve">butle z zaworem zintegrowanym  o poj. 10l /11l      6szt </t>
  </si>
  <si>
    <t xml:space="preserve">gaz znieczulający w butlach 10l / 11l, z odpowiednim przeliczeniem </t>
  </si>
  <si>
    <t xml:space="preserve">mieszaniny tlenu medycznego i podtlenku azotu medycznego 50%/50% 10l/2,8m³*( lub 3,23m³ z odpowiednim przeliczeniem)
</t>
  </si>
  <si>
    <t xml:space="preserve">Cena jednostkowa  z postępowania  w 2021r. </t>
  </si>
  <si>
    <t>do tlenu medycznego o poj. 10l - 30 szt</t>
  </si>
  <si>
    <t>dzierżawa zbiornika z tlenem ciekłym</t>
  </si>
  <si>
    <t>do sprężonego/syntetycznego powietrza o poj. 10l- 3</t>
  </si>
  <si>
    <t>dzierżawa  zbiornika kriogenicznyego 1 zbiornik o pojemności min. 9 000 wraz z osprzętem  odpowiednio do 9 000 litrów</t>
  </si>
  <si>
    <t>do tlenu medycznego o poj. 5l - 10 szt</t>
  </si>
  <si>
    <t>zawó /doba</t>
  </si>
  <si>
    <t>stojak/doba</t>
  </si>
  <si>
    <t>Pakiet nr 1</t>
  </si>
  <si>
    <t>Łączny szacunek:</t>
  </si>
  <si>
    <t>Pakiet nr 2</t>
  </si>
  <si>
    <t>Pakiet nr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</si>
</sst>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zł&quot;_-;\-* #,##0.00\ &quot;zł&quot;_-;_-* &quot;-&quot;??\ &quot;zł&quot;_-;_-@_-"/>
    <numFmt numFmtId="164" formatCode="_-* #,##0.00\ &quot;zł&quot;_-;\-* #,##0.00\ &quot;zł&quot;_-;_-* &quot;-&quot;??\ &quot;zł&quot;_-;_-@"/>
    <numFmt numFmtId="165" formatCode="#,##0_ ;\-#,##0\ "/>
    <numFmt numFmtId="166" formatCode="#,##0.00[$ zł]"/>
  </numFmts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</font>
    <font>
      <sz val="11"/>
      <color theme="1"/>
      <name val="Calibri"/>
    </font>
    <font>
      <b/>
      <i/>
      <sz val="11"/>
      <color theme="1"/>
      <name val="Calibri"/>
    </font>
    <font>
      <b/>
      <sz val="7"/>
      <color theme="1"/>
      <name val="Calibri"/>
    </font>
    <font>
      <vertAlign val="superscript"/>
      <sz val="11"/>
      <color rgb="FF000000"/>
      <name val="Calibri"/>
    </font>
    <font>
      <b/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64" fontId="4" fillId="0" borderId="0" xfId="0" applyNumberFormat="1" applyFont="1"/>
    <xf numFmtId="0" fontId="4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0" borderId="0" xfId="0" applyFont="1" applyAlignment="1">
      <alignment horizontal="center"/>
    </xf>
    <xf numFmtId="164" fontId="3" fillId="0" borderId="0" xfId="0" applyNumberFormat="1" applyFont="1"/>
    <xf numFmtId="0" fontId="3" fillId="0" borderId="0" xfId="0" applyFont="1" applyAlignment="1">
      <alignment horizontal="center" wrapText="1"/>
    </xf>
    <xf numFmtId="164" fontId="4" fillId="0" borderId="1" xfId="0" applyNumberFormat="1" applyFont="1" applyBorder="1" applyAlignment="1">
      <alignment vertical="center"/>
    </xf>
    <xf numFmtId="0" fontId="0" fillId="0" borderId="3" xfId="0" applyBorder="1"/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164" fontId="4" fillId="0" borderId="3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164" fontId="4" fillId="0" borderId="5" xfId="0" applyNumberFormat="1" applyFont="1" applyBorder="1" applyAlignment="1">
      <alignment vertical="center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4" fontId="0" fillId="0" borderId="0" xfId="0" applyNumberFormat="1"/>
    <xf numFmtId="0" fontId="3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9" fontId="4" fillId="0" borderId="2" xfId="0" applyNumberFormat="1" applyFont="1" applyBorder="1" applyAlignment="1">
      <alignment horizontal="center" vertical="center" wrapText="1"/>
    </xf>
    <xf numFmtId="9" fontId="4" fillId="0" borderId="10" xfId="0" applyNumberFormat="1" applyFont="1" applyBorder="1" applyAlignment="1">
      <alignment horizontal="center" vertical="center" wrapText="1"/>
    </xf>
    <xf numFmtId="9" fontId="4" fillId="0" borderId="9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/>
    <xf numFmtId="164" fontId="9" fillId="0" borderId="0" xfId="0" applyNumberFormat="1" applyFont="1"/>
    <xf numFmtId="0" fontId="9" fillId="0" borderId="0" xfId="0" applyFont="1" applyAlignment="1">
      <alignment horizontal="center" wrapText="1"/>
    </xf>
    <xf numFmtId="0" fontId="4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 wrapText="1"/>
    </xf>
    <xf numFmtId="0" fontId="3" fillId="0" borderId="9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165" fontId="6" fillId="0" borderId="3" xfId="0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vertical="center"/>
    </xf>
    <xf numFmtId="44" fontId="1" fillId="0" borderId="3" xfId="2" applyFont="1" applyFill="1" applyBorder="1" applyAlignment="1">
      <alignment vertical="center"/>
    </xf>
    <xf numFmtId="166" fontId="4" fillId="0" borderId="4" xfId="0" applyNumberFormat="1" applyFont="1" applyBorder="1" applyAlignment="1">
      <alignment vertical="center"/>
    </xf>
    <xf numFmtId="164" fontId="4" fillId="0" borderId="2" xfId="0" applyNumberFormat="1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44" fontId="1" fillId="0" borderId="5" xfId="2" applyFont="1" applyFill="1" applyBorder="1" applyAlignment="1">
      <alignment vertical="center"/>
    </xf>
    <xf numFmtId="9" fontId="4" fillId="0" borderId="8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164" fontId="4" fillId="0" borderId="11" xfId="0" applyNumberFormat="1" applyFont="1" applyBorder="1" applyAlignment="1">
      <alignment vertical="center"/>
    </xf>
    <xf numFmtId="164" fontId="4" fillId="0" borderId="6" xfId="0" applyNumberFormat="1" applyFont="1" applyBorder="1" applyAlignment="1">
      <alignment vertical="center"/>
    </xf>
    <xf numFmtId="9" fontId="4" fillId="0" borderId="12" xfId="0" applyNumberFormat="1" applyFont="1" applyBorder="1" applyAlignment="1">
      <alignment horizontal="center" vertical="center" wrapText="1"/>
    </xf>
    <xf numFmtId="0" fontId="4" fillId="4" borderId="13" xfId="0" applyFont="1" applyFill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/>
    </xf>
    <xf numFmtId="166" fontId="4" fillId="0" borderId="15" xfId="0" applyNumberFormat="1" applyFont="1" applyBorder="1" applyAlignment="1">
      <alignment vertical="center"/>
    </xf>
    <xf numFmtId="166" fontId="4" fillId="0" borderId="16" xfId="0" applyNumberFormat="1" applyFont="1" applyBorder="1" applyAlignment="1">
      <alignment vertical="center"/>
    </xf>
    <xf numFmtId="164" fontId="4" fillId="0" borderId="14" xfId="0" applyNumberFormat="1" applyFont="1" applyBorder="1" applyAlignment="1">
      <alignment vertical="center"/>
    </xf>
    <xf numFmtId="9" fontId="4" fillId="0" borderId="17" xfId="0" applyNumberFormat="1" applyFont="1" applyBorder="1" applyAlignment="1">
      <alignment horizontal="center" vertical="center" wrapText="1"/>
    </xf>
    <xf numFmtId="0" fontId="0" fillId="0" borderId="18" xfId="0" applyBorder="1" applyAlignment="1">
      <alignment wrapText="1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164" fontId="4" fillId="0" borderId="22" xfId="0" applyNumberFormat="1" applyFont="1" applyBorder="1" applyAlignment="1">
      <alignment vertical="center"/>
    </xf>
    <xf numFmtId="164" fontId="4" fillId="0" borderId="23" xfId="0" applyNumberFormat="1" applyFont="1" applyBorder="1" applyAlignment="1">
      <alignment vertical="center"/>
    </xf>
    <xf numFmtId="9" fontId="4" fillId="0" borderId="24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164" fontId="4" fillId="0" borderId="16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8" xfId="0" applyBorder="1"/>
    <xf numFmtId="0" fontId="4" fillId="0" borderId="2" xfId="0" applyFont="1" applyBorder="1" applyAlignment="1">
      <alignment horizontal="center" vertical="center"/>
    </xf>
    <xf numFmtId="0" fontId="4" fillId="4" borderId="4" xfId="0" applyFont="1" applyFill="1" applyBorder="1" applyAlignment="1">
      <alignment vertical="center"/>
    </xf>
    <xf numFmtId="0" fontId="4" fillId="0" borderId="3" xfId="0" applyFont="1" applyBorder="1" applyAlignment="1">
      <alignment vertical="center"/>
    </xf>
    <xf numFmtId="166" fontId="4" fillId="0" borderId="3" xfId="0" applyNumberFormat="1" applyFont="1" applyBorder="1" applyAlignment="1">
      <alignment vertical="center"/>
    </xf>
    <xf numFmtId="9" fontId="4" fillId="0" borderId="3" xfId="0" applyNumberFormat="1" applyFont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3" borderId="3" xfId="0" applyFont="1" applyFill="1" applyBorder="1" applyAlignment="1">
      <alignment horizontal="center" vertical="center"/>
    </xf>
    <xf numFmtId="44" fontId="0" fillId="0" borderId="0" xfId="0" applyNumberFormat="1"/>
    <xf numFmtId="0" fontId="11" fillId="0" borderId="0" xfId="0" applyFont="1"/>
    <xf numFmtId="0" fontId="8" fillId="0" borderId="0" xfId="0" applyFont="1" applyAlignment="1">
      <alignment horizontal="left"/>
    </xf>
  </cellXfs>
  <cellStyles count="4">
    <cellStyle name="Normalny" xfId="0" builtinId="0"/>
    <cellStyle name="Normalny 2" xfId="1"/>
    <cellStyle name="Procentowy 2" xfId="3"/>
    <cellStyle name="Walutowy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70"/>
  <sheetViews>
    <sheetView tabSelected="1" view="pageBreakPreview" zoomScaleNormal="100" zoomScaleSheetLayoutView="100" workbookViewId="0">
      <selection activeCell="E10" sqref="E10"/>
    </sheetView>
  </sheetViews>
  <sheetFormatPr defaultColWidth="14.42578125" defaultRowHeight="15" customHeight="1" x14ac:dyDescent="0.25"/>
  <cols>
    <col min="1" max="1" width="5.85546875" customWidth="1"/>
    <col min="2" max="2" width="30.28515625" customWidth="1"/>
    <col min="3" max="3" width="39.42578125" customWidth="1"/>
    <col min="4" max="4" width="11.85546875" customWidth="1"/>
    <col min="5" max="5" width="13.28515625" customWidth="1"/>
    <col min="6" max="6" width="14.140625" customWidth="1"/>
    <col min="7" max="7" width="16.42578125" hidden="1" customWidth="1"/>
    <col min="8" max="8" width="16.28515625" customWidth="1"/>
    <col min="9" max="9" width="8.7109375" customWidth="1"/>
    <col min="10" max="10" width="29" customWidth="1"/>
    <col min="11" max="11" width="18.42578125" customWidth="1"/>
    <col min="12" max="12" width="15.5703125" customWidth="1"/>
    <col min="13" max="13" width="15.28515625" customWidth="1"/>
    <col min="14" max="23" width="8" customWidth="1"/>
  </cols>
  <sheetData>
    <row r="1" spans="1:10" ht="15" customHeight="1" x14ac:dyDescent="0.25">
      <c r="B1" t="s">
        <v>46</v>
      </c>
    </row>
    <row r="5" spans="1:10" ht="12.75" customHeight="1" x14ac:dyDescent="0.25">
      <c r="A5" s="1"/>
      <c r="B5" s="96" t="s">
        <v>66</v>
      </c>
      <c r="D5" s="2"/>
      <c r="E5" s="2"/>
      <c r="F5" s="3"/>
      <c r="G5" s="3"/>
      <c r="H5" s="3"/>
      <c r="I5" s="4"/>
      <c r="J5" s="5"/>
    </row>
    <row r="6" spans="1:10" ht="52.5" customHeight="1" x14ac:dyDescent="0.25">
      <c r="A6" s="6" t="s">
        <v>0</v>
      </c>
      <c r="B6" s="6" t="s">
        <v>1</v>
      </c>
      <c r="C6" s="6" t="s">
        <v>2</v>
      </c>
      <c r="D6" s="7" t="s">
        <v>3</v>
      </c>
      <c r="E6" s="7" t="s">
        <v>4</v>
      </c>
      <c r="F6" s="48" t="s">
        <v>5</v>
      </c>
      <c r="G6" s="40" t="s">
        <v>58</v>
      </c>
      <c r="H6" s="8" t="s">
        <v>6</v>
      </c>
      <c r="I6" s="35" t="s">
        <v>7</v>
      </c>
      <c r="J6" s="40" t="s">
        <v>8</v>
      </c>
    </row>
    <row r="7" spans="1:10" x14ac:dyDescent="0.25">
      <c r="A7" s="9">
        <v>1</v>
      </c>
      <c r="B7" s="10">
        <v>2</v>
      </c>
      <c r="C7" s="10">
        <v>3</v>
      </c>
      <c r="D7" s="11">
        <v>4</v>
      </c>
      <c r="E7" s="11">
        <v>5</v>
      </c>
      <c r="F7" s="49">
        <v>6</v>
      </c>
      <c r="G7" s="50"/>
      <c r="H7" s="12" t="s">
        <v>9</v>
      </c>
      <c r="I7" s="36">
        <v>8</v>
      </c>
      <c r="J7" s="41" t="s">
        <v>10</v>
      </c>
    </row>
    <row r="8" spans="1:10" ht="30" customHeight="1" x14ac:dyDescent="0.25">
      <c r="A8" s="16">
        <v>1</v>
      </c>
      <c r="B8" s="13" t="s">
        <v>11</v>
      </c>
      <c r="C8" s="15" t="s">
        <v>12</v>
      </c>
      <c r="D8" s="16" t="s">
        <v>53</v>
      </c>
      <c r="E8" s="14">
        <v>258</v>
      </c>
      <c r="F8" s="51"/>
      <c r="G8" s="52"/>
      <c r="H8" s="21"/>
      <c r="I8" s="37">
        <v>0.08</v>
      </c>
      <c r="J8" s="25">
        <f>H8*1.08</f>
        <v>0</v>
      </c>
    </row>
    <row r="9" spans="1:10" ht="18.75" customHeight="1" x14ac:dyDescent="0.25">
      <c r="A9" s="16">
        <v>2</v>
      </c>
      <c r="B9" s="17" t="s">
        <v>13</v>
      </c>
      <c r="C9" s="15" t="s">
        <v>59</v>
      </c>
      <c r="D9" s="16" t="s">
        <v>14</v>
      </c>
      <c r="E9" s="16">
        <v>10950</v>
      </c>
      <c r="F9" s="51"/>
      <c r="G9" s="52"/>
      <c r="H9" s="21"/>
      <c r="I9" s="37">
        <v>0.08</v>
      </c>
      <c r="J9" s="25">
        <f t="shared" ref="J9:J15" si="0">H9*1.08</f>
        <v>0</v>
      </c>
    </row>
    <row r="10" spans="1:10" ht="19.5" customHeight="1" x14ac:dyDescent="0.25">
      <c r="A10" s="16">
        <v>3</v>
      </c>
      <c r="B10" s="13" t="s">
        <v>11</v>
      </c>
      <c r="C10" s="17" t="s">
        <v>15</v>
      </c>
      <c r="D10" s="16" t="s">
        <v>16</v>
      </c>
      <c r="E10" s="14">
        <v>153</v>
      </c>
      <c r="F10" s="51"/>
      <c r="G10" s="52"/>
      <c r="H10" s="21"/>
      <c r="I10" s="37">
        <v>0.08</v>
      </c>
      <c r="J10" s="25">
        <f t="shared" si="0"/>
        <v>0</v>
      </c>
    </row>
    <row r="11" spans="1:10" ht="30" customHeight="1" x14ac:dyDescent="0.25">
      <c r="A11" s="16">
        <v>4</v>
      </c>
      <c r="B11" s="17" t="s">
        <v>13</v>
      </c>
      <c r="C11" s="15" t="s">
        <v>17</v>
      </c>
      <c r="D11" s="16" t="s">
        <v>14</v>
      </c>
      <c r="E11" s="14">
        <v>10950</v>
      </c>
      <c r="F11" s="51"/>
      <c r="G11" s="52"/>
      <c r="H11" s="21"/>
      <c r="I11" s="37">
        <v>0.08</v>
      </c>
      <c r="J11" s="25">
        <f t="shared" si="0"/>
        <v>0</v>
      </c>
    </row>
    <row r="12" spans="1:10" ht="30" customHeight="1" x14ac:dyDescent="0.25">
      <c r="A12" s="16">
        <v>5</v>
      </c>
      <c r="B12" s="45" t="s">
        <v>18</v>
      </c>
      <c r="C12" s="15" t="s">
        <v>19</v>
      </c>
      <c r="D12" s="16" t="s">
        <v>20</v>
      </c>
      <c r="E12" s="16">
        <v>126</v>
      </c>
      <c r="F12" s="51"/>
      <c r="G12" s="52"/>
      <c r="H12" s="21"/>
      <c r="I12" s="37">
        <v>0.08</v>
      </c>
      <c r="J12" s="25">
        <f t="shared" si="0"/>
        <v>0</v>
      </c>
    </row>
    <row r="13" spans="1:10" ht="29.25" customHeight="1" x14ac:dyDescent="0.25">
      <c r="A13" s="16">
        <v>6</v>
      </c>
      <c r="B13" s="17" t="s">
        <v>13</v>
      </c>
      <c r="C13" s="17" t="s">
        <v>21</v>
      </c>
      <c r="D13" s="16" t="s">
        <v>14</v>
      </c>
      <c r="E13" s="16">
        <v>11680</v>
      </c>
      <c r="F13" s="51"/>
      <c r="G13" s="52"/>
      <c r="H13" s="21"/>
      <c r="I13" s="37">
        <v>0.08</v>
      </c>
      <c r="J13" s="25">
        <f t="shared" si="0"/>
        <v>0</v>
      </c>
    </row>
    <row r="14" spans="1:10" ht="59.25" customHeight="1" x14ac:dyDescent="0.25">
      <c r="A14" s="16">
        <v>7</v>
      </c>
      <c r="B14" s="46" t="s">
        <v>22</v>
      </c>
      <c r="C14" s="17" t="s">
        <v>23</v>
      </c>
      <c r="D14" s="16" t="s">
        <v>20</v>
      </c>
      <c r="E14" s="16">
        <v>120</v>
      </c>
      <c r="F14" s="51"/>
      <c r="G14" s="52"/>
      <c r="H14" s="21"/>
      <c r="I14" s="37">
        <v>0.08</v>
      </c>
      <c r="J14" s="25">
        <f t="shared" si="0"/>
        <v>0</v>
      </c>
    </row>
    <row r="15" spans="1:10" x14ac:dyDescent="0.25">
      <c r="A15" s="16">
        <v>8</v>
      </c>
      <c r="B15" s="15" t="s">
        <v>24</v>
      </c>
      <c r="C15" s="17" t="s">
        <v>25</v>
      </c>
      <c r="D15" s="16" t="s">
        <v>14</v>
      </c>
      <c r="E15" s="16">
        <v>2920</v>
      </c>
      <c r="F15" s="51"/>
      <c r="G15" s="52"/>
      <c r="H15" s="21"/>
      <c r="I15" s="37">
        <v>0.08</v>
      </c>
      <c r="J15" s="25">
        <f t="shared" si="0"/>
        <v>0</v>
      </c>
    </row>
    <row r="16" spans="1:10" x14ac:dyDescent="0.25">
      <c r="A16" s="16">
        <v>9</v>
      </c>
      <c r="B16" s="45" t="s">
        <v>26</v>
      </c>
      <c r="C16" s="17" t="s">
        <v>27</v>
      </c>
      <c r="D16" s="16" t="s">
        <v>16</v>
      </c>
      <c r="E16" s="16">
        <v>140</v>
      </c>
      <c r="F16" s="51"/>
      <c r="G16" s="52"/>
      <c r="H16" s="21"/>
      <c r="I16" s="37">
        <v>0.23</v>
      </c>
      <c r="J16" s="25">
        <f>H16*1.23</f>
        <v>0</v>
      </c>
    </row>
    <row r="17" spans="1:12" ht="30" customHeight="1" x14ac:dyDescent="0.25">
      <c r="A17" s="16">
        <v>10</v>
      </c>
      <c r="B17" s="17" t="s">
        <v>28</v>
      </c>
      <c r="C17" s="15" t="s">
        <v>29</v>
      </c>
      <c r="D17" s="16" t="s">
        <v>14</v>
      </c>
      <c r="E17" s="16">
        <v>730</v>
      </c>
      <c r="F17" s="51"/>
      <c r="G17" s="52"/>
      <c r="H17" s="21"/>
      <c r="I17" s="37">
        <v>0.23</v>
      </c>
      <c r="J17" s="25">
        <f t="shared" ref="J17:J19" si="1">H17*1.23</f>
        <v>0</v>
      </c>
    </row>
    <row r="18" spans="1:12" ht="30" customHeight="1" x14ac:dyDescent="0.25">
      <c r="A18" s="16">
        <v>11</v>
      </c>
      <c r="B18" s="46" t="s">
        <v>30</v>
      </c>
      <c r="C18" s="17" t="s">
        <v>31</v>
      </c>
      <c r="D18" s="16" t="s">
        <v>16</v>
      </c>
      <c r="E18" s="16">
        <v>27</v>
      </c>
      <c r="F18" s="51"/>
      <c r="G18" s="52"/>
      <c r="H18" s="21"/>
      <c r="I18" s="37">
        <v>0.23</v>
      </c>
      <c r="J18" s="25">
        <f t="shared" si="1"/>
        <v>0</v>
      </c>
    </row>
    <row r="19" spans="1:12" ht="30" customHeight="1" x14ac:dyDescent="0.25">
      <c r="A19" s="16">
        <v>12</v>
      </c>
      <c r="B19" s="17" t="s">
        <v>28</v>
      </c>
      <c r="C19" s="15" t="s">
        <v>61</v>
      </c>
      <c r="D19" s="16" t="s">
        <v>14</v>
      </c>
      <c r="E19" s="16">
        <v>1095</v>
      </c>
      <c r="F19" s="51"/>
      <c r="G19" s="52"/>
      <c r="H19" s="21"/>
      <c r="I19" s="37">
        <v>0.23</v>
      </c>
      <c r="J19" s="25">
        <f t="shared" si="1"/>
        <v>0</v>
      </c>
    </row>
    <row r="20" spans="1:12" x14ac:dyDescent="0.25">
      <c r="A20" s="16">
        <v>13</v>
      </c>
      <c r="B20" s="45" t="s">
        <v>32</v>
      </c>
      <c r="C20" s="17" t="s">
        <v>33</v>
      </c>
      <c r="D20" s="16" t="s">
        <v>20</v>
      </c>
      <c r="E20" s="16">
        <v>170000</v>
      </c>
      <c r="F20" s="51"/>
      <c r="G20" s="52"/>
      <c r="H20" s="21"/>
      <c r="I20" s="37">
        <v>0.08</v>
      </c>
      <c r="J20" s="25">
        <f>H20*1.08</f>
        <v>0</v>
      </c>
    </row>
    <row r="21" spans="1:12" ht="75" customHeight="1" x14ac:dyDescent="0.25">
      <c r="A21" s="16">
        <v>14</v>
      </c>
      <c r="B21" s="15" t="s">
        <v>60</v>
      </c>
      <c r="C21" s="80" t="s">
        <v>62</v>
      </c>
      <c r="D21" s="16" t="s">
        <v>34</v>
      </c>
      <c r="E21" s="16">
        <v>12</v>
      </c>
      <c r="F21" s="51"/>
      <c r="G21" s="52"/>
      <c r="H21" s="21"/>
      <c r="I21" s="37">
        <v>0.08</v>
      </c>
      <c r="J21" s="25">
        <f>H21*1.08</f>
        <v>0</v>
      </c>
    </row>
    <row r="22" spans="1:12" x14ac:dyDescent="0.25">
      <c r="A22" s="16">
        <v>15</v>
      </c>
      <c r="B22" s="87" t="s">
        <v>35</v>
      </c>
      <c r="C22" s="24" t="s">
        <v>36</v>
      </c>
      <c r="D22" s="23" t="s">
        <v>37</v>
      </c>
      <c r="E22" s="23">
        <v>2</v>
      </c>
      <c r="F22" s="53"/>
      <c r="G22" s="56"/>
      <c r="H22" s="21"/>
      <c r="I22" s="57">
        <v>0.23</v>
      </c>
      <c r="J22" s="28">
        <f>H22*1.23</f>
        <v>0</v>
      </c>
    </row>
    <row r="23" spans="1:12" x14ac:dyDescent="0.25">
      <c r="A23" s="86">
        <v>16</v>
      </c>
      <c r="B23" s="88" t="s">
        <v>13</v>
      </c>
      <c r="C23" s="88" t="s">
        <v>38</v>
      </c>
      <c r="D23" s="26" t="s">
        <v>14</v>
      </c>
      <c r="E23" s="26">
        <v>730</v>
      </c>
      <c r="F23" s="89"/>
      <c r="G23" s="52"/>
      <c r="H23" s="21"/>
      <c r="I23" s="90">
        <v>0.23</v>
      </c>
      <c r="J23" s="25">
        <f>H23*1.23</f>
        <v>0</v>
      </c>
    </row>
    <row r="24" spans="1:12" ht="30" customHeight="1" x14ac:dyDescent="0.25">
      <c r="A24" s="86">
        <v>17</v>
      </c>
      <c r="B24" s="91" t="s">
        <v>11</v>
      </c>
      <c r="C24" s="92" t="s">
        <v>39</v>
      </c>
      <c r="D24" s="26" t="s">
        <v>16</v>
      </c>
      <c r="E24" s="93">
        <v>84</v>
      </c>
      <c r="F24" s="25"/>
      <c r="G24" s="25"/>
      <c r="H24" s="21"/>
      <c r="I24" s="90">
        <v>0.08</v>
      </c>
      <c r="J24" s="25">
        <f>H24*1.08</f>
        <v>0</v>
      </c>
    </row>
    <row r="25" spans="1:12" ht="30" customHeight="1" x14ac:dyDescent="0.25">
      <c r="A25" s="16">
        <v>18</v>
      </c>
      <c r="B25" s="58" t="s">
        <v>40</v>
      </c>
      <c r="C25" s="58" t="s">
        <v>41</v>
      </c>
      <c r="D25" s="59" t="s">
        <v>14</v>
      </c>
      <c r="E25" s="60">
        <v>7300</v>
      </c>
      <c r="F25" s="61"/>
      <c r="G25" s="62"/>
      <c r="H25" s="21"/>
      <c r="I25" s="63">
        <v>0.08</v>
      </c>
      <c r="J25" s="62">
        <f t="shared" ref="J25:J27" si="2">H25*1.08</f>
        <v>0</v>
      </c>
    </row>
    <row r="26" spans="1:12" ht="30" customHeight="1" x14ac:dyDescent="0.25">
      <c r="A26" s="16">
        <v>19</v>
      </c>
      <c r="B26" s="13" t="s">
        <v>11</v>
      </c>
      <c r="C26" s="15" t="s">
        <v>42</v>
      </c>
      <c r="D26" s="16" t="s">
        <v>16</v>
      </c>
      <c r="E26" s="14">
        <v>44</v>
      </c>
      <c r="F26" s="21"/>
      <c r="G26" s="25"/>
      <c r="H26" s="21"/>
      <c r="I26" s="37">
        <v>0.08</v>
      </c>
      <c r="J26" s="25">
        <f t="shared" si="2"/>
        <v>0</v>
      </c>
      <c r="L26" s="81"/>
    </row>
    <row r="27" spans="1:12" ht="30" customHeight="1" x14ac:dyDescent="0.25">
      <c r="A27" s="16">
        <v>20</v>
      </c>
      <c r="B27" s="15" t="s">
        <v>40</v>
      </c>
      <c r="C27" s="79" t="s">
        <v>63</v>
      </c>
      <c r="D27" s="16" t="s">
        <v>14</v>
      </c>
      <c r="E27" s="14">
        <v>3650</v>
      </c>
      <c r="F27" s="21"/>
      <c r="G27" s="25"/>
      <c r="H27" s="21"/>
      <c r="I27" s="37">
        <v>0.08</v>
      </c>
      <c r="J27" s="25">
        <f t="shared" si="2"/>
        <v>0</v>
      </c>
      <c r="L27" s="82"/>
    </row>
    <row r="28" spans="1:12" ht="15.75" customHeight="1" x14ac:dyDescent="0.25">
      <c r="A28" s="18"/>
      <c r="B28" s="18"/>
      <c r="C28" s="27" t="s">
        <v>67</v>
      </c>
      <c r="D28" s="18"/>
      <c r="E28" s="18"/>
      <c r="F28" s="18"/>
      <c r="G28" s="18"/>
      <c r="H28" s="42">
        <f>SUM(H8:H27)</f>
        <v>0</v>
      </c>
      <c r="I28" s="47"/>
      <c r="J28" s="42">
        <f>SUM(J8:J27)</f>
        <v>0</v>
      </c>
      <c r="K28" s="34"/>
    </row>
    <row r="29" spans="1:12" ht="15.75" customHeight="1" x14ac:dyDescent="0.25">
      <c r="A29" s="18"/>
      <c r="B29" s="18"/>
      <c r="D29" s="18"/>
      <c r="E29" s="18"/>
      <c r="F29" s="18"/>
      <c r="G29" s="18"/>
      <c r="H29" s="43"/>
      <c r="I29" s="44"/>
      <c r="J29" s="43"/>
    </row>
    <row r="30" spans="1:12" ht="15.75" customHeight="1" x14ac:dyDescent="0.25">
      <c r="A30" s="18"/>
      <c r="B30" s="18"/>
      <c r="C30" s="18"/>
      <c r="I30" s="20"/>
      <c r="J30" s="19"/>
    </row>
    <row r="31" spans="1:12" ht="15.75" customHeight="1" x14ac:dyDescent="0.25">
      <c r="B31" s="95" t="s">
        <v>68</v>
      </c>
    </row>
    <row r="32" spans="1:12" ht="49.5" customHeight="1" thickBot="1" x14ac:dyDescent="0.3">
      <c r="A32" s="6" t="s">
        <v>0</v>
      </c>
      <c r="B32" s="6" t="s">
        <v>1</v>
      </c>
      <c r="C32" s="6" t="s">
        <v>2</v>
      </c>
      <c r="D32" s="7" t="s">
        <v>3</v>
      </c>
      <c r="E32" s="7" t="s">
        <v>4</v>
      </c>
      <c r="F32" s="48" t="s">
        <v>5</v>
      </c>
      <c r="G32" s="40" t="s">
        <v>58</v>
      </c>
      <c r="H32" s="8" t="s">
        <v>6</v>
      </c>
      <c r="I32" s="35" t="s">
        <v>7</v>
      </c>
      <c r="J32" s="40" t="s">
        <v>8</v>
      </c>
    </row>
    <row r="33" spans="1:13" ht="64.5" customHeight="1" thickBot="1" x14ac:dyDescent="0.3">
      <c r="A33" s="55">
        <v>1</v>
      </c>
      <c r="B33" s="64" t="s">
        <v>56</v>
      </c>
      <c r="C33" s="65" t="s">
        <v>57</v>
      </c>
      <c r="D33" s="66" t="s">
        <v>37</v>
      </c>
      <c r="E33" s="66">
        <v>40</v>
      </c>
      <c r="F33" s="67"/>
      <c r="G33" s="68"/>
      <c r="H33" s="69"/>
      <c r="I33" s="70">
        <v>0.08</v>
      </c>
      <c r="J33" s="83">
        <f>H33*1.08</f>
        <v>0</v>
      </c>
      <c r="M33" s="34"/>
    </row>
    <row r="34" spans="1:13" ht="39.75" customHeight="1" thickBot="1" x14ac:dyDescent="0.3">
      <c r="A34" s="55">
        <v>2</v>
      </c>
      <c r="B34" s="71" t="s">
        <v>47</v>
      </c>
      <c r="C34" s="29" t="s">
        <v>55</v>
      </c>
      <c r="D34" s="30" t="s">
        <v>14</v>
      </c>
      <c r="E34" s="31">
        <v>2190</v>
      </c>
      <c r="F34" s="54"/>
      <c r="G34" s="25"/>
      <c r="H34" s="69"/>
      <c r="I34" s="38">
        <v>0.08</v>
      </c>
      <c r="J34" s="25">
        <f t="shared" ref="J34" si="3">H34*1.08</f>
        <v>0</v>
      </c>
      <c r="M34" s="34"/>
    </row>
    <row r="35" spans="1:13" ht="34.5" customHeight="1" thickBot="1" x14ac:dyDescent="0.3">
      <c r="A35" s="55">
        <v>3</v>
      </c>
      <c r="B35" s="72" t="s">
        <v>48</v>
      </c>
      <c r="C35" s="32" t="s">
        <v>54</v>
      </c>
      <c r="D35" s="33" t="s">
        <v>65</v>
      </c>
      <c r="E35" s="31">
        <v>2190</v>
      </c>
      <c r="F35" s="54"/>
      <c r="G35" s="25"/>
      <c r="H35" s="69"/>
      <c r="I35" s="39">
        <v>0.23</v>
      </c>
      <c r="J35" s="25">
        <f>H35*1.23</f>
        <v>0</v>
      </c>
      <c r="M35" s="34"/>
    </row>
    <row r="36" spans="1:13" ht="26.25" customHeight="1" thickBot="1" x14ac:dyDescent="0.3">
      <c r="A36" s="55">
        <v>4</v>
      </c>
      <c r="B36" s="85" t="s">
        <v>49</v>
      </c>
      <c r="C36" s="22" t="s">
        <v>50</v>
      </c>
      <c r="D36" s="84" t="s">
        <v>64</v>
      </c>
      <c r="E36" s="31">
        <v>2190</v>
      </c>
      <c r="F36" s="54"/>
      <c r="G36" s="25"/>
      <c r="H36" s="69"/>
      <c r="I36" s="39">
        <v>0.08</v>
      </c>
      <c r="J36" s="25">
        <f t="shared" ref="J36" si="4">H36*1.08</f>
        <v>0</v>
      </c>
    </row>
    <row r="37" spans="1:13" ht="39" customHeight="1" thickBot="1" x14ac:dyDescent="0.3">
      <c r="A37" s="55">
        <v>5</v>
      </c>
      <c r="B37" s="73" t="s">
        <v>51</v>
      </c>
      <c r="C37" s="74" t="s">
        <v>52</v>
      </c>
      <c r="D37" s="75" t="s">
        <v>37</v>
      </c>
      <c r="E37" s="75">
        <v>400</v>
      </c>
      <c r="F37" s="76"/>
      <c r="G37" s="77"/>
      <c r="H37" s="69"/>
      <c r="I37" s="78">
        <v>0.08</v>
      </c>
      <c r="J37" s="77">
        <f>H37*1.08</f>
        <v>0</v>
      </c>
    </row>
    <row r="38" spans="1:13" ht="15.75" customHeight="1" x14ac:dyDescent="0.25">
      <c r="A38" s="18"/>
      <c r="B38" s="18"/>
      <c r="C38" s="27" t="s">
        <v>67</v>
      </c>
      <c r="D38" s="18"/>
      <c r="E38" s="18"/>
      <c r="F38" s="18"/>
      <c r="G38" s="18"/>
      <c r="H38" s="42">
        <f>SUM(H33:H37)</f>
        <v>0</v>
      </c>
      <c r="I38" s="47"/>
      <c r="J38" s="42">
        <f>SUM(J33:J37)</f>
        <v>0</v>
      </c>
    </row>
    <row r="39" spans="1:13" ht="15.75" customHeight="1" x14ac:dyDescent="0.25"/>
    <row r="40" spans="1:13" ht="15.75" customHeight="1" x14ac:dyDescent="0.25"/>
    <row r="41" spans="1:13" ht="15.75" customHeight="1" x14ac:dyDescent="0.25">
      <c r="B41" s="95" t="s">
        <v>69</v>
      </c>
    </row>
    <row r="42" spans="1:13" ht="54" customHeight="1" x14ac:dyDescent="0.25">
      <c r="A42" s="6" t="s">
        <v>0</v>
      </c>
      <c r="B42" s="6" t="s">
        <v>1</v>
      </c>
      <c r="C42" s="6" t="s">
        <v>2</v>
      </c>
      <c r="D42" s="7" t="s">
        <v>3</v>
      </c>
      <c r="E42" s="7" t="s">
        <v>4</v>
      </c>
      <c r="F42" s="48" t="s">
        <v>5</v>
      </c>
      <c r="G42" s="40" t="s">
        <v>58</v>
      </c>
      <c r="H42" s="8" t="s">
        <v>6</v>
      </c>
      <c r="I42" s="35" t="s">
        <v>7</v>
      </c>
      <c r="J42" s="40" t="s">
        <v>8</v>
      </c>
    </row>
    <row r="43" spans="1:13" ht="15.75" customHeight="1" x14ac:dyDescent="0.25">
      <c r="A43" s="26">
        <v>1</v>
      </c>
      <c r="B43" s="46" t="s">
        <v>43</v>
      </c>
      <c r="C43" s="15" t="s">
        <v>44</v>
      </c>
      <c r="D43" s="16" t="s">
        <v>45</v>
      </c>
      <c r="E43" s="14">
        <v>700</v>
      </c>
      <c r="F43" s="21"/>
      <c r="G43" s="25"/>
      <c r="H43" s="21"/>
      <c r="I43" s="37">
        <v>0.08</v>
      </c>
      <c r="J43" s="25">
        <f t="shared" ref="J43" si="5">H43*1.08</f>
        <v>0</v>
      </c>
    </row>
    <row r="44" spans="1:13" ht="15.75" customHeight="1" x14ac:dyDescent="0.25">
      <c r="A44" s="18"/>
      <c r="B44" s="18"/>
      <c r="C44" s="27" t="s">
        <v>67</v>
      </c>
      <c r="D44" s="18"/>
      <c r="E44" s="18"/>
      <c r="F44" s="18"/>
      <c r="G44" s="18"/>
      <c r="H44" s="42">
        <f>SUM(H43)</f>
        <v>0</v>
      </c>
      <c r="I44" s="47"/>
      <c r="J44" s="42">
        <f>SUM(J43)</f>
        <v>0</v>
      </c>
    </row>
    <row r="45" spans="1:13" ht="15.75" customHeight="1" x14ac:dyDescent="0.25"/>
    <row r="46" spans="1:13" ht="15.75" customHeight="1" x14ac:dyDescent="0.25">
      <c r="H46" s="94"/>
      <c r="J46" s="94"/>
    </row>
    <row r="47" spans="1:13" ht="15.75" customHeight="1" x14ac:dyDescent="0.25"/>
    <row r="48" spans="1:13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</sheetData>
  <pageMargins left="0.7" right="0.7" top="0.75" bottom="0.75" header="0" footer="0"/>
  <pageSetup scale="72" fitToHeight="0" orientation="landscape" r:id="rId1"/>
  <rowBreaks count="1" manualBreakCount="1">
    <brk id="24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formularz asort.-cenowy</vt:lpstr>
      <vt:lpstr>'formularz asort.-cenowy'!Obszar_wydruku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Krystyna Wróbel</dc:creator>
  <cp:lastModifiedBy>Wioleta Szyszka-Pietroń</cp:lastModifiedBy>
  <cp:lastPrinted>2023-06-21T06:15:15Z</cp:lastPrinted>
  <dcterms:created xsi:type="dcterms:W3CDTF">2020-11-03T07:37:54Z</dcterms:created>
  <dcterms:modified xsi:type="dcterms:W3CDTF">2023-07-05T10:53:26Z</dcterms:modified>
</cp:coreProperties>
</file>