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filterPrivacy="1"/>
  <xr:revisionPtr revIDLastSave="0" documentId="13_ncr:1_{BC7949DE-6906-4EB2-B871-65168230513D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Formularz kalkulacji ceny ofert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59" i="1" l="1"/>
  <c r="R59" i="1"/>
  <c r="Q59" i="1"/>
  <c r="O59" i="1"/>
  <c r="N59" i="1"/>
  <c r="M59" i="1"/>
  <c r="K59" i="1"/>
  <c r="J59" i="1"/>
  <c r="I59" i="1"/>
  <c r="O14" i="1" l="1"/>
  <c r="O20" i="1"/>
  <c r="O26" i="1"/>
  <c r="N26" i="1" s="1"/>
  <c r="O32" i="1"/>
  <c r="O38" i="1"/>
  <c r="O44" i="1"/>
  <c r="O50" i="1"/>
  <c r="O56" i="1"/>
  <c r="M23" i="1"/>
  <c r="M26" i="1"/>
  <c r="M13" i="1"/>
  <c r="P58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13" i="1"/>
  <c r="G14" i="1"/>
  <c r="G15" i="1"/>
  <c r="O15" i="1" s="1"/>
  <c r="G16" i="1"/>
  <c r="O16" i="1" s="1"/>
  <c r="G17" i="1"/>
  <c r="O17" i="1" s="1"/>
  <c r="G18" i="1"/>
  <c r="O18" i="1" s="1"/>
  <c r="G19" i="1"/>
  <c r="O19" i="1" s="1"/>
  <c r="G20" i="1"/>
  <c r="G21" i="1"/>
  <c r="O21" i="1" s="1"/>
  <c r="G22" i="1"/>
  <c r="O22" i="1" s="1"/>
  <c r="G23" i="1"/>
  <c r="O23" i="1" s="1"/>
  <c r="G24" i="1"/>
  <c r="O24" i="1" s="1"/>
  <c r="G25" i="1"/>
  <c r="O25" i="1" s="1"/>
  <c r="G26" i="1"/>
  <c r="G27" i="1"/>
  <c r="O27" i="1" s="1"/>
  <c r="G28" i="1"/>
  <c r="O28" i="1" s="1"/>
  <c r="G29" i="1"/>
  <c r="O29" i="1" s="1"/>
  <c r="G30" i="1"/>
  <c r="O30" i="1" s="1"/>
  <c r="G31" i="1"/>
  <c r="O31" i="1" s="1"/>
  <c r="G32" i="1"/>
  <c r="G33" i="1"/>
  <c r="O33" i="1" s="1"/>
  <c r="G34" i="1"/>
  <c r="O34" i="1" s="1"/>
  <c r="G35" i="1"/>
  <c r="O35" i="1" s="1"/>
  <c r="G36" i="1"/>
  <c r="O36" i="1" s="1"/>
  <c r="G37" i="1"/>
  <c r="O37" i="1" s="1"/>
  <c r="G38" i="1"/>
  <c r="G39" i="1"/>
  <c r="O39" i="1" s="1"/>
  <c r="G40" i="1"/>
  <c r="O40" i="1" s="1"/>
  <c r="G41" i="1"/>
  <c r="O41" i="1" s="1"/>
  <c r="G42" i="1"/>
  <c r="O42" i="1" s="1"/>
  <c r="G43" i="1"/>
  <c r="O43" i="1" s="1"/>
  <c r="G44" i="1"/>
  <c r="G45" i="1"/>
  <c r="O45" i="1" s="1"/>
  <c r="G46" i="1"/>
  <c r="O46" i="1" s="1"/>
  <c r="G47" i="1"/>
  <c r="O47" i="1" s="1"/>
  <c r="G48" i="1"/>
  <c r="O48" i="1" s="1"/>
  <c r="G49" i="1"/>
  <c r="O49" i="1" s="1"/>
  <c r="G50" i="1"/>
  <c r="G51" i="1"/>
  <c r="O51" i="1" s="1"/>
  <c r="G52" i="1"/>
  <c r="O52" i="1" s="1"/>
  <c r="G53" i="1"/>
  <c r="O53" i="1" s="1"/>
  <c r="G54" i="1"/>
  <c r="O54" i="1" s="1"/>
  <c r="G55" i="1"/>
  <c r="O55" i="1" s="1"/>
  <c r="G56" i="1"/>
  <c r="G57" i="1"/>
  <c r="O57" i="1" s="1"/>
  <c r="G58" i="1"/>
  <c r="O58" i="1" s="1"/>
  <c r="G13" i="1"/>
  <c r="K13" i="1" s="1"/>
  <c r="N23" i="1" l="1"/>
  <c r="Q51" i="1"/>
  <c r="Q56" i="1"/>
  <c r="S51" i="1"/>
  <c r="N51" i="1"/>
  <c r="N56" i="1"/>
  <c r="Q53" i="1"/>
  <c r="Q23" i="1"/>
  <c r="O13" i="1"/>
  <c r="Q26" i="1"/>
  <c r="Q13" i="1"/>
  <c r="J13" i="1"/>
  <c r="M51" i="1"/>
  <c r="M52" i="1"/>
  <c r="N52" i="1" s="1"/>
  <c r="M53" i="1"/>
  <c r="N53" i="1" s="1"/>
  <c r="M54" i="1"/>
  <c r="Q54" i="1" s="1"/>
  <c r="M55" i="1"/>
  <c r="N55" i="1" s="1"/>
  <c r="M56" i="1"/>
  <c r="M57" i="1"/>
  <c r="Q57" i="1" s="1"/>
  <c r="M58" i="1"/>
  <c r="N58" i="1" s="1"/>
  <c r="K51" i="1"/>
  <c r="K52" i="1"/>
  <c r="J52" i="1" s="1"/>
  <c r="K58" i="1"/>
  <c r="J58" i="1" s="1"/>
  <c r="N13" i="1" l="1"/>
  <c r="S58" i="1"/>
  <c r="R58" i="1" s="1"/>
  <c r="R51" i="1"/>
  <c r="S13" i="1"/>
  <c r="Q52" i="1"/>
  <c r="Q55" i="1"/>
  <c r="N57" i="1"/>
  <c r="Q58" i="1"/>
  <c r="R13" i="1"/>
  <c r="S52" i="1"/>
  <c r="R52" i="1" s="1"/>
  <c r="N54" i="1"/>
  <c r="K54" i="1"/>
  <c r="K53" i="1"/>
  <c r="J51" i="1"/>
  <c r="K57" i="1"/>
  <c r="S57" i="1" s="1"/>
  <c r="R57" i="1" s="1"/>
  <c r="K56" i="1"/>
  <c r="S56" i="1" s="1"/>
  <c r="R56" i="1" s="1"/>
  <c r="K55" i="1"/>
  <c r="K50" i="1"/>
  <c r="S50" i="1" s="1"/>
  <c r="J54" i="1" l="1"/>
  <c r="S54" i="1"/>
  <c r="R54" i="1" s="1"/>
  <c r="J55" i="1"/>
  <c r="S55" i="1"/>
  <c r="R55" i="1" s="1"/>
  <c r="J53" i="1"/>
  <c r="S53" i="1"/>
  <c r="R53" i="1" s="1"/>
  <c r="J57" i="1"/>
  <c r="J56" i="1"/>
  <c r="K23" i="1"/>
  <c r="S23" i="1" s="1"/>
  <c r="R23" i="1" s="1"/>
  <c r="J23" i="1" l="1"/>
  <c r="M24" i="1"/>
  <c r="M25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K24" i="1"/>
  <c r="K25" i="1"/>
  <c r="K26" i="1"/>
  <c r="S26" i="1" s="1"/>
  <c r="R26" i="1" s="1"/>
  <c r="K27" i="1"/>
  <c r="S27" i="1" s="1"/>
  <c r="K28" i="1"/>
  <c r="S28" i="1" s="1"/>
  <c r="K29" i="1"/>
  <c r="S29" i="1" s="1"/>
  <c r="K30" i="1"/>
  <c r="K31" i="1"/>
  <c r="K32" i="1"/>
  <c r="S32" i="1" s="1"/>
  <c r="K33" i="1"/>
  <c r="S33" i="1" s="1"/>
  <c r="K34" i="1"/>
  <c r="S34" i="1" s="1"/>
  <c r="K35" i="1"/>
  <c r="S35" i="1" s="1"/>
  <c r="K36" i="1"/>
  <c r="K37" i="1"/>
  <c r="K38" i="1"/>
  <c r="S38" i="1" s="1"/>
  <c r="K39" i="1"/>
  <c r="S39" i="1" s="1"/>
  <c r="K40" i="1"/>
  <c r="S40" i="1" s="1"/>
  <c r="K41" i="1"/>
  <c r="S41" i="1" s="1"/>
  <c r="K42" i="1"/>
  <c r="K43" i="1"/>
  <c r="K44" i="1"/>
  <c r="S44" i="1" s="1"/>
  <c r="K45" i="1"/>
  <c r="S45" i="1" s="1"/>
  <c r="K46" i="1"/>
  <c r="S46" i="1" s="1"/>
  <c r="K47" i="1"/>
  <c r="S47" i="1" s="1"/>
  <c r="K48" i="1"/>
  <c r="K49" i="1"/>
  <c r="J50" i="1"/>
  <c r="R34" i="1" l="1"/>
  <c r="N49" i="1"/>
  <c r="Q49" i="1"/>
  <c r="N43" i="1"/>
  <c r="Q43" i="1"/>
  <c r="Q37" i="1"/>
  <c r="N37" i="1"/>
  <c r="Q31" i="1"/>
  <c r="N31" i="1"/>
  <c r="Q24" i="1"/>
  <c r="N24" i="1"/>
  <c r="R45" i="1"/>
  <c r="Q48" i="1"/>
  <c r="N48" i="1"/>
  <c r="N42" i="1"/>
  <c r="Q42" i="1"/>
  <c r="N36" i="1"/>
  <c r="Q36" i="1"/>
  <c r="N30" i="1"/>
  <c r="Q30" i="1"/>
  <c r="N47" i="1"/>
  <c r="Q47" i="1"/>
  <c r="R47" i="1" s="1"/>
  <c r="N41" i="1"/>
  <c r="Q41" i="1"/>
  <c r="N35" i="1"/>
  <c r="Q35" i="1"/>
  <c r="R35" i="1" s="1"/>
  <c r="Q29" i="1"/>
  <c r="R29" i="1" s="1"/>
  <c r="N29" i="1"/>
  <c r="J49" i="1"/>
  <c r="S49" i="1"/>
  <c r="J43" i="1"/>
  <c r="S43" i="1"/>
  <c r="R43" i="1" s="1"/>
  <c r="J37" i="1"/>
  <c r="S37" i="1"/>
  <c r="J31" i="1"/>
  <c r="S31" i="1"/>
  <c r="R31" i="1" s="1"/>
  <c r="J25" i="1"/>
  <c r="S25" i="1"/>
  <c r="R25" i="1" s="1"/>
  <c r="Q46" i="1"/>
  <c r="R46" i="1" s="1"/>
  <c r="N46" i="1"/>
  <c r="N40" i="1"/>
  <c r="Q40" i="1"/>
  <c r="R40" i="1" s="1"/>
  <c r="Q34" i="1"/>
  <c r="N34" i="1"/>
  <c r="Q28" i="1"/>
  <c r="R28" i="1" s="1"/>
  <c r="N28" i="1"/>
  <c r="J48" i="1"/>
  <c r="S48" i="1"/>
  <c r="R48" i="1" s="1"/>
  <c r="J42" i="1"/>
  <c r="S42" i="1"/>
  <c r="R42" i="1" s="1"/>
  <c r="J36" i="1"/>
  <c r="S36" i="1"/>
  <c r="J30" i="1"/>
  <c r="S30" i="1"/>
  <c r="R30" i="1" s="1"/>
  <c r="J24" i="1"/>
  <c r="S24" i="1"/>
  <c r="R24" i="1" s="1"/>
  <c r="N45" i="1"/>
  <c r="Q45" i="1"/>
  <c r="N39" i="1"/>
  <c r="Q39" i="1"/>
  <c r="R39" i="1" s="1"/>
  <c r="N33" i="1"/>
  <c r="Q33" i="1"/>
  <c r="R33" i="1" s="1"/>
  <c r="Q27" i="1"/>
  <c r="R27" i="1" s="1"/>
  <c r="N27" i="1"/>
  <c r="R41" i="1"/>
  <c r="Q50" i="1"/>
  <c r="R50" i="1" s="1"/>
  <c r="N50" i="1"/>
  <c r="N44" i="1"/>
  <c r="Q44" i="1"/>
  <c r="R44" i="1" s="1"/>
  <c r="N38" i="1"/>
  <c r="Q38" i="1"/>
  <c r="R38" i="1" s="1"/>
  <c r="N32" i="1"/>
  <c r="Q32" i="1"/>
  <c r="R32" i="1" s="1"/>
  <c r="Q25" i="1"/>
  <c r="N25" i="1"/>
  <c r="J47" i="1"/>
  <c r="J35" i="1"/>
  <c r="J46" i="1"/>
  <c r="J34" i="1"/>
  <c r="J45" i="1"/>
  <c r="J27" i="1"/>
  <c r="J41" i="1"/>
  <c r="J29" i="1"/>
  <c r="J40" i="1"/>
  <c r="J28" i="1"/>
  <c r="J39" i="1"/>
  <c r="J33" i="1"/>
  <c r="J44" i="1"/>
  <c r="J38" i="1"/>
  <c r="J32" i="1"/>
  <c r="J26" i="1"/>
  <c r="K22" i="1"/>
  <c r="S22" i="1" s="1"/>
  <c r="K21" i="1"/>
  <c r="K20" i="1"/>
  <c r="S20" i="1" s="1"/>
  <c r="K19" i="1"/>
  <c r="S19" i="1" s="1"/>
  <c r="K18" i="1"/>
  <c r="K16" i="1"/>
  <c r="S16" i="1" s="1"/>
  <c r="K15" i="1"/>
  <c r="K14" i="1"/>
  <c r="J18" i="1" l="1"/>
  <c r="S18" i="1"/>
  <c r="S14" i="1"/>
  <c r="R49" i="1"/>
  <c r="J15" i="1"/>
  <c r="S15" i="1"/>
  <c r="J21" i="1"/>
  <c r="S21" i="1"/>
  <c r="R36" i="1"/>
  <c r="R37" i="1"/>
  <c r="J14" i="1"/>
  <c r="J20" i="1"/>
  <c r="J16" i="1"/>
  <c r="J22" i="1"/>
  <c r="J19" i="1"/>
  <c r="K17" i="1"/>
  <c r="S17" i="1" s="1"/>
  <c r="M15" i="1"/>
  <c r="M14" i="1"/>
  <c r="Q14" i="1" l="1"/>
  <c r="N14" i="1"/>
  <c r="R14" i="1"/>
  <c r="Q15" i="1"/>
  <c r="N15" i="1"/>
  <c r="R15" i="1"/>
  <c r="J17" i="1"/>
  <c r="M16" i="1" l="1"/>
  <c r="M17" i="1"/>
  <c r="M18" i="1"/>
  <c r="M19" i="1"/>
  <c r="M20" i="1"/>
  <c r="M21" i="1"/>
  <c r="M22" i="1"/>
  <c r="Q22" i="1" l="1"/>
  <c r="R22" i="1" s="1"/>
  <c r="N22" i="1"/>
  <c r="N16" i="1"/>
  <c r="Q16" i="1"/>
  <c r="N21" i="1"/>
  <c r="Q21" i="1"/>
  <c r="R21" i="1" s="1"/>
  <c r="Q20" i="1"/>
  <c r="R20" i="1" s="1"/>
  <c r="N20" i="1"/>
  <c r="Q19" i="1"/>
  <c r="R19" i="1" s="1"/>
  <c r="N19" i="1"/>
  <c r="Q18" i="1"/>
  <c r="R18" i="1" s="1"/>
  <c r="N18" i="1"/>
  <c r="N17" i="1"/>
  <c r="Q17" i="1"/>
  <c r="R17" i="1" s="1"/>
  <c r="R16" i="1" l="1"/>
</calcChain>
</file>

<file path=xl/sharedStrings.xml><?xml version="1.0" encoding="utf-8"?>
<sst xmlns="http://schemas.openxmlformats.org/spreadsheetml/2006/main" count="196" uniqueCount="112">
  <si>
    <t>pieczęć Wykonawcy (nazwa firmy, adres)</t>
  </si>
  <si>
    <t>FORMULARZ KALKULACJI CENY OFERTOWEJ</t>
  </si>
  <si>
    <t>Lp.</t>
  </si>
  <si>
    <t>Jedn. miary</t>
  </si>
  <si>
    <t>Stawka VAT [%]</t>
  </si>
  <si>
    <t>Cena jedn. brutto [zł/jedn. miary]</t>
  </si>
  <si>
    <t>Wartość netto [zł]</t>
  </si>
  <si>
    <t>Wartość brutto [zł]</t>
  </si>
  <si>
    <t>kol. 1</t>
  </si>
  <si>
    <t>kol. 2</t>
  </si>
  <si>
    <t>kol. 4</t>
  </si>
  <si>
    <t>kol. 5</t>
  </si>
  <si>
    <t>kol. 6</t>
  </si>
  <si>
    <t>kol. 7</t>
  </si>
  <si>
    <t>kol. 8</t>
  </si>
  <si>
    <t>kol. 9</t>
  </si>
  <si>
    <t>kol. 10</t>
  </si>
  <si>
    <t>kol. 11</t>
  </si>
  <si>
    <t>kol. 12</t>
  </si>
  <si>
    <t>kol. 14</t>
  </si>
  <si>
    <t>kol. 15</t>
  </si>
  <si>
    <t>RAZEM zł *</t>
  </si>
  <si>
    <t>……………………………………………………</t>
  </si>
  <si>
    <t>miejscowość, data</t>
  </si>
  <si>
    <t>Załacznik nr 1A do SWZ
Załącznik nr 1 do Umowy</t>
  </si>
  <si>
    <t>Zamówienie podstawowe</t>
  </si>
  <si>
    <t>Zamówienie w ramach prawa opcji</t>
  </si>
  <si>
    <t>Cena jedn. netto [zł/jedn. miary]</t>
  </si>
  <si>
    <t>kol. 3</t>
  </si>
  <si>
    <t>kol. 13</t>
  </si>
  <si>
    <t xml:space="preserve">* wartości przenieść do Formularza ofertowego (Załacznik nr 1) i wpisać w odpowiednie pola </t>
  </si>
  <si>
    <t>szt.</t>
  </si>
  <si>
    <t>…………………………………………………………………………………
(dokument należy podpisać kwalifikowanym podpisem elektronicznym przez osobę lub osoby umocowane do złożenia podpisu w imieniu Wykonawcy)</t>
  </si>
  <si>
    <t>Część nr 1 - KYOCERA</t>
  </si>
  <si>
    <t>Nazwa/model urządzenia</t>
  </si>
  <si>
    <t>Nazwa/symbol tuszu/tonera/metariału</t>
  </si>
  <si>
    <t>kol. 16</t>
  </si>
  <si>
    <t>kol. 17</t>
  </si>
  <si>
    <t>..................................................................</t>
  </si>
  <si>
    <t>Szacunkowa ilość</t>
  </si>
  <si>
    <t>Producent oferowanego przedmiotu zamówienia</t>
  </si>
  <si>
    <t>kol. 18</t>
  </si>
  <si>
    <t xml:space="preserve">Kyocera FS-1320D/FS-1370DN  </t>
  </si>
  <si>
    <t xml:space="preserve">Kyocera ECOSYS P2040  </t>
  </si>
  <si>
    <t xml:space="preserve">Kyocera FS-4200  </t>
  </si>
  <si>
    <t xml:space="preserve">Kyocera EcoSys M6230cidn </t>
  </si>
  <si>
    <t xml:space="preserve">Kyocera EcoSys M6235 cdn </t>
  </si>
  <si>
    <t xml:space="preserve">Kyocera TaskAlfa 3050 CI/TaskAlfa 3051 CI  </t>
  </si>
  <si>
    <t>Kyocera TaskAlfa 3050 CI/3051 CI, FS-C8600DN</t>
  </si>
  <si>
    <t xml:space="preserve">Kyocera TaskAlfa 4053ci   </t>
  </si>
  <si>
    <t>Toner TK-170 wyd. 7200 str.</t>
  </si>
  <si>
    <t>Toner TK-1160 wyd. 7200 str.</t>
  </si>
  <si>
    <t>Toner TK-5270K wyd. 8000 str.</t>
  </si>
  <si>
    <t>Toner TK-5270C wyd. 6000 str.</t>
  </si>
  <si>
    <t>Toner TK-5270M wyd. 6000 str.</t>
  </si>
  <si>
    <t>Toner TK-5270Y wyd. 6000 str.</t>
  </si>
  <si>
    <t>Toner TK-5280 K wyd. 13000 str.</t>
  </si>
  <si>
    <t>Toner TK-5280 M wyd. 11000 str.</t>
  </si>
  <si>
    <t>Toner TK-5280 C wyd. 11000 str.</t>
  </si>
  <si>
    <t>Toner TK-5280 Y wyd. 11000 str.</t>
  </si>
  <si>
    <t>Toner TK-8305K czarny (1T02LK0NL0) wyd. 25000 str.</t>
  </si>
  <si>
    <t xml:space="preserve">Toner TK-8305Y żółty (1T02LKANL0) wyd. 15000 str. </t>
  </si>
  <si>
    <t>Toner TK-8305C niebieski (1T02LKCNL0) wyd. 15000 str.</t>
  </si>
  <si>
    <t>Toner TK-8305M magenta (1T02LKBNL0) wyd. 15000 str.</t>
  </si>
  <si>
    <t>Pojemnik na zużyty toner WT-860 (1902LC0UN0)</t>
  </si>
  <si>
    <t>ŁĄCZNIE: 
zamówienie podstawowe + prawo opcji</t>
  </si>
  <si>
    <r>
      <rPr>
        <b/>
        <sz val="10"/>
        <rFont val="Arial"/>
        <family val="2"/>
        <charset val="238"/>
      </rPr>
      <t>INSTRUKCJA:</t>
    </r>
    <r>
      <rPr>
        <sz val="10"/>
        <rFont val="Arial"/>
        <family val="2"/>
        <charset val="238"/>
      </rPr>
      <t xml:space="preserve">
1. Bardzo proszę o uzupełnienie kolumn oznaczonych kolorem białym.
2. W komórkach oznaczonych kolorem szarym zastosowano formuły. W przypadku wyraźnych błędów kalkulacyjnych możliwe jest wprowadzanie wartości "ręcznie".</t>
    </r>
  </si>
  <si>
    <t xml:space="preserve">Toner TK-3130 wyd. 25000 str. </t>
  </si>
  <si>
    <t>Znak sprawy: ZP/28/2025</t>
  </si>
  <si>
    <t>Dostawa materiałów eksploatacyjnych do urządzeń drukujących
(zamówienie z podziałem na 6 części)</t>
  </si>
  <si>
    <t xml:space="preserve">Kyocera EcoSys P8060CDN  </t>
  </si>
  <si>
    <t>Kyocera FS-1135</t>
  </si>
  <si>
    <t>KYOCERA PA4000CX</t>
  </si>
  <si>
    <t>KYOCERA TALFA 4551ci</t>
  </si>
  <si>
    <t xml:space="preserve">KYOCERA TALFA/4054CI </t>
  </si>
  <si>
    <t>KYOCERA TALFA/5054CI</t>
  </si>
  <si>
    <t>KYOCERA ESYS/P6130CDN </t>
  </si>
  <si>
    <t>Bęben DK-1150 wyd. 100000 stron</t>
  </si>
  <si>
    <t>Toner TK-8800C wyd. 20000 str.</t>
  </si>
  <si>
    <t>Toner TK-8800K wyd. 30000 str.</t>
  </si>
  <si>
    <t>Toner TK-8800M wyd. 20000 str.</t>
  </si>
  <si>
    <t>Toner TK-8800Y wyd. 20000 str.</t>
  </si>
  <si>
    <t>Toner TK-1140 wyd. 7200 str.</t>
  </si>
  <si>
    <t>TONER KYOCERA CZARNY TK-5380K wyd. 13 000 str.</t>
  </si>
  <si>
    <t>TONER KYOCERA CYAN TK-5380C wyd. 10 000 str.</t>
  </si>
  <si>
    <t>TONER KYOCERA MAGENTA TK-5380M wyd. 10 000 str.</t>
  </si>
  <si>
    <t>TONER KYOCERA ŻÓŁTY TK-5380Y wyd. 10 000 str.</t>
  </si>
  <si>
    <t>Toner TK-8505C wyd. 20000 str.</t>
  </si>
  <si>
    <t>Toner TK-8505K wyd. 30000 str.</t>
  </si>
  <si>
    <t>Toner TK-8505M wyd. 20000 str.</t>
  </si>
  <si>
    <t>Toner TK-8505Y wyd. 20000 str.</t>
  </si>
  <si>
    <t>TONER KYOCERA CZARNY TK-8545K WYD. 30000 str.</t>
  </si>
  <si>
    <t>TONER KYOCERA CYAN TK-8545C WYD. 20000 str.</t>
  </si>
  <si>
    <t>TONER KYOCERA MAGENTA TK-8545M WYD. 20000 str.</t>
  </si>
  <si>
    <t>TONER KYOCERA ŻÓŁTY TK-8545Y WYD. 20000 str.</t>
  </si>
  <si>
    <t>TONER KYOCERA CZARNY TK-8555K wyd. 40 000 str.</t>
  </si>
  <si>
    <t>TONER KYOCERA CYJAN TK-8555C wyd. 24 000 str.</t>
  </si>
  <si>
    <t>TONER KYOCERA MAGENTA TK-8555M wyd. 24 000 str.</t>
  </si>
  <si>
    <t>TONER KYOCERA ŻÓŁTY TK-8555Y wyd. 24 000 str.</t>
  </si>
  <si>
    <t>Toner TK-8525K wyd. 30 000 str.</t>
  </si>
  <si>
    <t>Toner TK-8525C wyd. 20 000 str.</t>
  </si>
  <si>
    <t>Toner TK-8525M wyd. 20 000 str.</t>
  </si>
  <si>
    <t>Toner TK-8525Y wyd. 20 000 str.</t>
  </si>
  <si>
    <t>Toner TK-5140C wyd. 5000 str. Cyan</t>
  </si>
  <si>
    <t>Toner TK-5140K wyd. 7000 str. czarny</t>
  </si>
  <si>
    <t>Toner TK-5140M wyd. 5000 str. Magenta</t>
  </si>
  <si>
    <t>Toner TK-5140Y wyd. 5000 str. Yellow</t>
  </si>
  <si>
    <t>Kwota podatku VAT [zł]</t>
  </si>
  <si>
    <t>kol. 19</t>
  </si>
  <si>
    <t>kol. 20</t>
  </si>
  <si>
    <t>kol. 21</t>
  </si>
  <si>
    <t>Oznaczenie (symbol, numer katalogowy itp.) oferowanego przedmiotu zamówienia pozwalający na jednoznaczną identyfikację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</si>
</sst>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3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6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i/>
      <sz val="12"/>
      <color theme="1"/>
      <name val="Arial"/>
      <family val="2"/>
      <charset val="238"/>
    </font>
    <font>
      <sz val="11"/>
      <color indexed="8"/>
      <name val="Calibri"/>
      <family val="2"/>
      <charset val="1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i/>
      <sz val="16"/>
      <name val="Arial"/>
      <family val="2"/>
      <charset val="238"/>
    </font>
    <font>
      <b/>
      <i/>
      <sz val="10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10"/>
      <name val="Arial CE"/>
      <charset val="238"/>
    </font>
    <font>
      <i/>
      <sz val="11"/>
      <name val="Arial"/>
      <family val="2"/>
      <charset val="238"/>
    </font>
    <font>
      <b/>
      <sz val="10"/>
      <color theme="1"/>
      <name val="Arial"/>
      <family val="2"/>
      <charset val="238"/>
    </font>
    <font>
      <sz val="9"/>
      <name val="Arial"/>
      <family val="2"/>
      <charset val="238"/>
    </font>
    <font>
      <b/>
      <sz val="9"/>
      <name val="Arial CE"/>
      <charset val="238"/>
    </font>
    <font>
      <i/>
      <sz val="9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i/>
      <sz val="11"/>
      <name val="Arial 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1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theme="0"/>
      </patternFill>
    </fill>
    <fill>
      <patternFill patternType="solid">
        <fgColor rgb="FFFFC000"/>
        <bgColor theme="0"/>
      </patternFill>
    </fill>
    <fill>
      <patternFill patternType="solid">
        <fgColor rgb="FFFFC0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theme="1" tint="0.249977111117893"/>
      </left>
      <right/>
      <top style="thin">
        <color theme="1" tint="0.249977111117893"/>
      </top>
      <bottom style="thin">
        <color theme="1" tint="0.249977111117893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1" tint="0.249977111117893"/>
      </left>
      <right/>
      <top/>
      <bottom style="thin">
        <color theme="1" tint="0.249977111117893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theme="1" tint="0.249977111117893"/>
      </right>
      <top style="thin">
        <color theme="1" tint="0.249977111117893"/>
      </top>
      <bottom style="thin">
        <color theme="1" tint="0.249977111117893"/>
      </bottom>
      <diagonal/>
    </border>
    <border>
      <left style="medium">
        <color indexed="64"/>
      </left>
      <right/>
      <top style="thin">
        <color indexed="64"/>
      </top>
      <bottom style="thin">
        <color theme="1" tint="0.249977111117893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9" fontId="2" fillId="0" borderId="0" applyFont="0" applyFill="0" applyBorder="0" applyAlignment="0" applyProtection="0"/>
    <xf numFmtId="0" fontId="9" fillId="0" borderId="0"/>
    <xf numFmtId="0" fontId="2" fillId="0" borderId="0"/>
    <xf numFmtId="0" fontId="16" fillId="0" borderId="0"/>
    <xf numFmtId="0" fontId="1" fillId="0" borderId="0"/>
    <xf numFmtId="0" fontId="26" fillId="0" borderId="0"/>
    <xf numFmtId="9" fontId="16" fillId="0" borderId="0" applyFont="0" applyFill="0" applyBorder="0" applyAlignment="0" applyProtection="0"/>
  </cellStyleXfs>
  <cellXfs count="130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13" fillId="0" borderId="0" xfId="0" applyFont="1" applyAlignment="1">
      <alignment vertical="center"/>
    </xf>
    <xf numFmtId="0" fontId="15" fillId="0" borderId="0" xfId="0" applyFont="1"/>
    <xf numFmtId="0" fontId="7" fillId="0" borderId="0" xfId="3" applyFont="1" applyFill="1" applyBorder="1"/>
    <xf numFmtId="0" fontId="7" fillId="0" borderId="0" xfId="3" applyFont="1" applyFill="1" applyBorder="1" applyAlignment="1">
      <alignment horizontal="center" vertical="center"/>
    </xf>
    <xf numFmtId="4" fontId="7" fillId="0" borderId="0" xfId="3" applyNumberFormat="1" applyFont="1" applyFill="1" applyBorder="1" applyAlignment="1">
      <alignment horizontal="right" vertical="center" wrapText="1"/>
    </xf>
    <xf numFmtId="0" fontId="7" fillId="0" borderId="0" xfId="3" applyNumberFormat="1" applyFont="1" applyFill="1" applyBorder="1" applyAlignment="1">
      <alignment vertical="center"/>
    </xf>
    <xf numFmtId="4" fontId="7" fillId="0" borderId="0" xfId="3" applyNumberFormat="1" applyFont="1" applyFill="1" applyBorder="1" applyAlignment="1">
      <alignment vertical="center"/>
    </xf>
    <xf numFmtId="0" fontId="7" fillId="0" borderId="0" xfId="3" applyFont="1" applyFill="1" applyBorder="1" applyAlignment="1"/>
    <xf numFmtId="0" fontId="7" fillId="0" borderId="0" xfId="3" applyFont="1" applyFill="1" applyBorder="1" applyAlignment="1">
      <alignment vertical="center"/>
    </xf>
    <xf numFmtId="0" fontId="7" fillId="0" borderId="0" xfId="0" applyFont="1" applyAlignment="1">
      <alignment horizontal="center" wrapText="1"/>
    </xf>
    <xf numFmtId="0" fontId="17" fillId="0" borderId="0" xfId="4" applyFont="1" applyBorder="1" applyAlignment="1">
      <alignment vertical="center" wrapText="1"/>
    </xf>
    <xf numFmtId="0" fontId="10" fillId="0" borderId="0" xfId="3" applyFont="1" applyFill="1" applyBorder="1" applyAlignment="1">
      <alignment vertical="center"/>
    </xf>
    <xf numFmtId="0" fontId="10" fillId="0" borderId="0" xfId="3" applyFont="1" applyFill="1" applyBorder="1" applyAlignment="1">
      <alignment horizontal="center" vertical="center"/>
    </xf>
    <xf numFmtId="0" fontId="10" fillId="0" borderId="0" xfId="3" applyNumberFormat="1" applyFont="1" applyFill="1" applyBorder="1" applyAlignment="1">
      <alignment vertical="center"/>
    </xf>
    <xf numFmtId="0" fontId="10" fillId="0" borderId="0" xfId="3" applyFont="1" applyFill="1" applyBorder="1"/>
    <xf numFmtId="0" fontId="8" fillId="0" borderId="0" xfId="3" applyFont="1" applyFill="1" applyBorder="1" applyAlignment="1">
      <alignment horizontal="center" vertical="center" wrapText="1"/>
    </xf>
    <xf numFmtId="4" fontId="8" fillId="0" borderId="0" xfId="3" applyNumberFormat="1" applyFont="1" applyFill="1" applyBorder="1" applyAlignment="1">
      <alignment horizontal="center" vertical="center" wrapText="1"/>
    </xf>
    <xf numFmtId="0" fontId="18" fillId="0" borderId="0" xfId="5" applyFont="1" applyAlignment="1">
      <alignment vertical="center"/>
    </xf>
    <xf numFmtId="0" fontId="19" fillId="0" borderId="0" xfId="0" applyFont="1" applyAlignment="1">
      <alignment horizontal="center"/>
    </xf>
    <xf numFmtId="0" fontId="19" fillId="0" borderId="0" xfId="0" applyFont="1" applyAlignment="1">
      <alignment horizontal="right"/>
    </xf>
    <xf numFmtId="0" fontId="20" fillId="0" borderId="0" xfId="0" applyFont="1" applyAlignment="1">
      <alignment horizontal="center" wrapText="1"/>
    </xf>
    <xf numFmtId="0" fontId="19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 wrapText="1"/>
    </xf>
    <xf numFmtId="0" fontId="21" fillId="0" borderId="0" xfId="0" applyFont="1" applyAlignment="1">
      <alignment horizontal="center" vertical="center"/>
    </xf>
    <xf numFmtId="164" fontId="11" fillId="2" borderId="6" xfId="0" applyNumberFormat="1" applyFont="1" applyFill="1" applyBorder="1" applyAlignment="1">
      <alignment horizontal="center" vertical="center"/>
    </xf>
    <xf numFmtId="9" fontId="22" fillId="4" borderId="4" xfId="0" applyNumberFormat="1" applyFont="1" applyFill="1" applyBorder="1" applyAlignment="1">
      <alignment horizontal="center" vertical="center" wrapText="1"/>
    </xf>
    <xf numFmtId="10" fontId="22" fillId="4" borderId="1" xfId="0" applyNumberFormat="1" applyFont="1" applyFill="1" applyBorder="1" applyAlignment="1">
      <alignment horizontal="center" vertical="center" wrapText="1"/>
    </xf>
    <xf numFmtId="0" fontId="14" fillId="2" borderId="4" xfId="0" applyFont="1" applyFill="1" applyBorder="1" applyAlignment="1" applyProtection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7" fillId="4" borderId="4" xfId="0" applyFont="1" applyFill="1" applyBorder="1" applyAlignment="1" applyProtection="1">
      <alignment horizontal="center" vertical="center"/>
    </xf>
    <xf numFmtId="0" fontId="23" fillId="0" borderId="0" xfId="0" applyFont="1" applyAlignment="1">
      <alignment vertical="center"/>
    </xf>
    <xf numFmtId="4" fontId="3" fillId="4" borderId="4" xfId="0" applyNumberFormat="1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4" fontId="10" fillId="4" borderId="4" xfId="0" applyNumberFormat="1" applyFont="1" applyFill="1" applyBorder="1" applyAlignment="1">
      <alignment horizontal="center" vertical="center"/>
    </xf>
    <xf numFmtId="4" fontId="3" fillId="4" borderId="11" xfId="0" applyNumberFormat="1" applyFont="1" applyFill="1" applyBorder="1" applyAlignment="1">
      <alignment horizontal="center" vertical="center" wrapText="1"/>
    </xf>
    <xf numFmtId="0" fontId="22" fillId="4" borderId="10" xfId="0" applyFont="1" applyFill="1" applyBorder="1" applyAlignment="1">
      <alignment horizontal="center" vertical="center" wrapText="1"/>
    </xf>
    <xf numFmtId="0" fontId="22" fillId="4" borderId="11" xfId="0" applyFont="1" applyFill="1" applyBorder="1" applyAlignment="1">
      <alignment horizontal="center" vertical="center" wrapText="1"/>
    </xf>
    <xf numFmtId="4" fontId="3" fillId="4" borderId="13" xfId="0" applyNumberFormat="1" applyFont="1" applyFill="1" applyBorder="1" applyAlignment="1">
      <alignment horizontal="center" vertical="center" wrapText="1"/>
    </xf>
    <xf numFmtId="0" fontId="22" fillId="0" borderId="4" xfId="5" applyFont="1" applyBorder="1" applyAlignment="1">
      <alignment horizontal="left" vertical="center"/>
    </xf>
    <xf numFmtId="0" fontId="7" fillId="7" borderId="4" xfId="0" applyFont="1" applyFill="1" applyBorder="1" applyAlignment="1" applyProtection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0" fillId="0" borderId="0" xfId="0" applyBorder="1"/>
    <xf numFmtId="4" fontId="3" fillId="4" borderId="19" xfId="0" applyNumberFormat="1" applyFont="1" applyFill="1" applyBorder="1" applyAlignment="1">
      <alignment horizontal="center" vertical="center" wrapText="1"/>
    </xf>
    <xf numFmtId="4" fontId="3" fillId="4" borderId="20" xfId="0" applyNumberFormat="1" applyFont="1" applyFill="1" applyBorder="1" applyAlignment="1">
      <alignment horizontal="center" vertical="center" wrapText="1"/>
    </xf>
    <xf numFmtId="4" fontId="3" fillId="4" borderId="3" xfId="0" applyNumberFormat="1" applyFont="1" applyFill="1" applyBorder="1" applyAlignment="1">
      <alignment horizontal="center" vertical="center" wrapText="1"/>
    </xf>
    <xf numFmtId="0" fontId="23" fillId="5" borderId="4" xfId="0" applyFont="1" applyFill="1" applyBorder="1" applyAlignment="1">
      <alignment vertical="center" wrapText="1"/>
    </xf>
    <xf numFmtId="0" fontId="23" fillId="5" borderId="4" xfId="0" applyFont="1" applyFill="1" applyBorder="1" applyAlignment="1">
      <alignment vertical="center"/>
    </xf>
    <xf numFmtId="0" fontId="23" fillId="4" borderId="4" xfId="0" applyFont="1" applyFill="1" applyBorder="1" applyAlignment="1">
      <alignment vertical="center" wrapText="1"/>
    </xf>
    <xf numFmtId="0" fontId="23" fillId="4" borderId="4" xfId="0" applyFont="1" applyFill="1" applyBorder="1" applyAlignment="1">
      <alignment vertical="center"/>
    </xf>
    <xf numFmtId="1" fontId="3" fillId="4" borderId="4" xfId="0" applyNumberFormat="1" applyFont="1" applyFill="1" applyBorder="1" applyAlignment="1">
      <alignment vertical="center"/>
    </xf>
    <xf numFmtId="0" fontId="7" fillId="4" borderId="18" xfId="0" applyFont="1" applyFill="1" applyBorder="1" applyAlignment="1" applyProtection="1">
      <alignment horizontal="center" vertical="center"/>
    </xf>
    <xf numFmtId="0" fontId="23" fillId="6" borderId="4" xfId="0" applyFont="1" applyFill="1" applyBorder="1" applyAlignment="1">
      <alignment vertical="center"/>
    </xf>
    <xf numFmtId="0" fontId="23" fillId="6" borderId="4" xfId="0" applyFont="1" applyFill="1" applyBorder="1" applyAlignment="1">
      <alignment vertical="center" wrapText="1"/>
    </xf>
    <xf numFmtId="0" fontId="23" fillId="7" borderId="4" xfId="0" applyFont="1" applyFill="1" applyBorder="1" applyAlignment="1">
      <alignment vertical="center" wrapText="1"/>
    </xf>
    <xf numFmtId="0" fontId="12" fillId="0" borderId="21" xfId="0" applyFont="1" applyBorder="1"/>
    <xf numFmtId="1" fontId="3" fillId="4" borderId="18" xfId="0" applyNumberFormat="1" applyFont="1" applyFill="1" applyBorder="1" applyAlignment="1">
      <alignment vertical="center"/>
    </xf>
    <xf numFmtId="0" fontId="11" fillId="0" borderId="8" xfId="0" applyFont="1" applyBorder="1" applyAlignment="1">
      <alignment horizontal="right" vertical="center"/>
    </xf>
    <xf numFmtId="0" fontId="8" fillId="0" borderId="0" xfId="3" applyFont="1" applyFill="1" applyBorder="1" applyAlignment="1">
      <alignment horizontal="center" vertical="center" wrapText="1"/>
    </xf>
    <xf numFmtId="1" fontId="3" fillId="4" borderId="4" xfId="0" applyNumberFormat="1" applyFont="1" applyFill="1" applyBorder="1" applyAlignment="1">
      <alignment horizontal="center" vertical="center"/>
    </xf>
    <xf numFmtId="1" fontId="3" fillId="4" borderId="18" xfId="0" applyNumberFormat="1" applyFont="1" applyFill="1" applyBorder="1" applyAlignment="1">
      <alignment horizontal="center" vertical="center"/>
    </xf>
    <xf numFmtId="1" fontId="3" fillId="4" borderId="10" xfId="0" applyNumberFormat="1" applyFont="1" applyFill="1" applyBorder="1" applyAlignment="1">
      <alignment horizontal="center" vertical="center"/>
    </xf>
    <xf numFmtId="164" fontId="11" fillId="2" borderId="22" xfId="0" applyNumberFormat="1" applyFont="1" applyFill="1" applyBorder="1" applyAlignment="1">
      <alignment horizontal="center" vertical="center"/>
    </xf>
    <xf numFmtId="9" fontId="22" fillId="4" borderId="1" xfId="0" applyNumberFormat="1" applyFont="1" applyFill="1" applyBorder="1" applyAlignment="1">
      <alignment horizontal="center" vertical="center" wrapText="1"/>
    </xf>
    <xf numFmtId="4" fontId="3" fillId="4" borderId="23" xfId="1" applyNumberFormat="1" applyFont="1" applyFill="1" applyBorder="1" applyAlignment="1">
      <alignment horizontal="center" vertical="center" wrapText="1"/>
    </xf>
    <xf numFmtId="4" fontId="3" fillId="4" borderId="4" xfId="1" applyNumberFormat="1" applyFont="1" applyFill="1" applyBorder="1" applyAlignment="1">
      <alignment horizontal="center" vertical="center" wrapText="1"/>
    </xf>
    <xf numFmtId="164" fontId="11" fillId="2" borderId="24" xfId="0" applyNumberFormat="1" applyFont="1" applyFill="1" applyBorder="1" applyAlignment="1">
      <alignment horizontal="center" vertical="center"/>
    </xf>
    <xf numFmtId="4" fontId="10" fillId="4" borderId="1" xfId="0" applyNumberFormat="1" applyFont="1" applyFill="1" applyBorder="1" applyAlignment="1">
      <alignment horizontal="center" vertical="center"/>
    </xf>
    <xf numFmtId="164" fontId="11" fillId="2" borderId="25" xfId="0" applyNumberFormat="1" applyFont="1" applyFill="1" applyBorder="1" applyAlignment="1">
      <alignment horizontal="center" vertical="center"/>
    </xf>
    <xf numFmtId="9" fontId="4" fillId="3" borderId="9" xfId="0" applyNumberFormat="1" applyFont="1" applyFill="1" applyBorder="1" applyAlignment="1">
      <alignment horizontal="center" vertical="center"/>
    </xf>
    <xf numFmtId="4" fontId="4" fillId="3" borderId="26" xfId="0" applyNumberFormat="1" applyFont="1" applyFill="1" applyBorder="1" applyAlignment="1">
      <alignment horizontal="center" vertical="center"/>
    </xf>
    <xf numFmtId="0" fontId="7" fillId="4" borderId="11" xfId="0" applyFont="1" applyFill="1" applyBorder="1" applyAlignment="1" applyProtection="1">
      <alignment horizontal="center" vertical="center" wrapText="1"/>
    </xf>
    <xf numFmtId="0" fontId="7" fillId="4" borderId="19" xfId="0" applyFont="1" applyFill="1" applyBorder="1" applyAlignment="1" applyProtection="1">
      <alignment horizontal="center" vertical="center" wrapText="1"/>
    </xf>
    <xf numFmtId="4" fontId="3" fillId="4" borderId="27" xfId="0" applyNumberFormat="1" applyFont="1" applyFill="1" applyBorder="1" applyAlignment="1" applyProtection="1">
      <alignment horizontal="center" vertical="center" wrapText="1"/>
    </xf>
    <xf numFmtId="1" fontId="3" fillId="4" borderId="28" xfId="0" applyNumberFormat="1" applyFont="1" applyFill="1" applyBorder="1" applyAlignment="1">
      <alignment horizontal="center" vertical="center"/>
    </xf>
    <xf numFmtId="0" fontId="14" fillId="2" borderId="11" xfId="0" applyFont="1" applyFill="1" applyBorder="1" applyAlignment="1" applyProtection="1">
      <alignment horizontal="center" vertical="center"/>
    </xf>
    <xf numFmtId="0" fontId="0" fillId="0" borderId="11" xfId="0" applyBorder="1"/>
    <xf numFmtId="0" fontId="14" fillId="2" borderId="1" xfId="0" applyFont="1" applyFill="1" applyBorder="1" applyAlignment="1" applyProtection="1">
      <alignment horizontal="center" vertical="center"/>
    </xf>
    <xf numFmtId="0" fontId="14" fillId="2" borderId="10" xfId="0" applyFont="1" applyFill="1" applyBorder="1" applyAlignment="1" applyProtection="1">
      <alignment horizontal="center" vertical="center"/>
    </xf>
    <xf numFmtId="3" fontId="10" fillId="4" borderId="10" xfId="0" applyNumberFormat="1" applyFont="1" applyFill="1" applyBorder="1" applyAlignment="1">
      <alignment horizontal="center" vertical="center"/>
    </xf>
    <xf numFmtId="0" fontId="22" fillId="4" borderId="1" xfId="0" applyFont="1" applyFill="1" applyBorder="1" applyAlignment="1">
      <alignment horizontal="center" vertical="center" wrapText="1"/>
    </xf>
    <xf numFmtId="0" fontId="0" fillId="0" borderId="10" xfId="0" applyBorder="1"/>
    <xf numFmtId="0" fontId="25" fillId="0" borderId="4" xfId="0" applyFont="1" applyBorder="1" applyAlignment="1">
      <alignment horizontal="center" vertical="center"/>
    </xf>
    <xf numFmtId="0" fontId="8" fillId="0" borderId="0" xfId="3" applyFont="1" applyFill="1" applyBorder="1" applyAlignment="1">
      <alignment horizontal="center" vertical="center" wrapText="1"/>
    </xf>
    <xf numFmtId="0" fontId="22" fillId="4" borderId="5" xfId="0" applyFont="1" applyFill="1" applyBorder="1" applyAlignment="1" applyProtection="1">
      <alignment horizontal="center" vertical="center" wrapText="1"/>
    </xf>
    <xf numFmtId="0" fontId="22" fillId="4" borderId="4" xfId="0" applyFont="1" applyFill="1" applyBorder="1" applyAlignment="1" applyProtection="1">
      <alignment horizontal="center" vertical="center" wrapText="1"/>
    </xf>
    <xf numFmtId="0" fontId="22" fillId="4" borderId="15" xfId="0" applyFont="1" applyFill="1" applyBorder="1" applyAlignment="1" applyProtection="1">
      <alignment horizontal="center" vertical="center" wrapText="1"/>
    </xf>
    <xf numFmtId="0" fontId="22" fillId="4" borderId="15" xfId="0" applyFont="1" applyFill="1" applyBorder="1" applyAlignment="1">
      <alignment horizontal="center" vertical="center" wrapText="1"/>
    </xf>
    <xf numFmtId="0" fontId="22" fillId="4" borderId="5" xfId="0" applyFont="1" applyFill="1" applyBorder="1" applyAlignment="1">
      <alignment horizontal="center" vertical="center" wrapText="1"/>
    </xf>
    <xf numFmtId="0" fontId="22" fillId="4" borderId="14" xfId="0" applyFont="1" applyFill="1" applyBorder="1" applyAlignment="1">
      <alignment horizontal="center" vertical="center" wrapText="1"/>
    </xf>
    <xf numFmtId="0" fontId="22" fillId="4" borderId="7" xfId="0" applyFont="1" applyFill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/>
    </xf>
    <xf numFmtId="0" fontId="22" fillId="4" borderId="8" xfId="0" applyFont="1" applyFill="1" applyBorder="1" applyAlignment="1">
      <alignment horizontal="center" vertical="center"/>
    </xf>
    <xf numFmtId="0" fontId="22" fillId="4" borderId="17" xfId="0" applyFont="1" applyFill="1" applyBorder="1" applyAlignment="1">
      <alignment horizontal="center" vertical="center"/>
    </xf>
    <xf numFmtId="0" fontId="22" fillId="4" borderId="12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right" vertical="center"/>
    </xf>
    <xf numFmtId="0" fontId="11" fillId="0" borderId="2" xfId="0" applyFont="1" applyBorder="1" applyAlignment="1">
      <alignment horizontal="right" vertical="center"/>
    </xf>
    <xf numFmtId="0" fontId="24" fillId="0" borderId="1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wrapText="1"/>
    </xf>
    <xf numFmtId="0" fontId="10" fillId="0" borderId="2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22" fillId="4" borderId="2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22" fillId="4" borderId="13" xfId="0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 wrapText="1"/>
    </xf>
    <xf numFmtId="0" fontId="29" fillId="0" borderId="1" xfId="3" applyFont="1" applyFill="1" applyBorder="1" applyAlignment="1">
      <alignment horizontal="center" vertical="center"/>
    </xf>
    <xf numFmtId="0" fontId="29" fillId="0" borderId="2" xfId="3" applyFont="1" applyFill="1" applyBorder="1" applyAlignment="1">
      <alignment horizontal="center" vertical="center"/>
    </xf>
    <xf numFmtId="0" fontId="29" fillId="0" borderId="3" xfId="3" applyFont="1" applyFill="1" applyBorder="1" applyAlignment="1">
      <alignment horizontal="center" vertical="center"/>
    </xf>
    <xf numFmtId="0" fontId="22" fillId="4" borderId="10" xfId="0" applyFont="1" applyFill="1" applyBorder="1" applyAlignment="1">
      <alignment horizontal="center" vertical="center" wrapText="1"/>
    </xf>
    <xf numFmtId="0" fontId="22" fillId="4" borderId="4" xfId="0" applyFont="1" applyFill="1" applyBorder="1" applyAlignment="1">
      <alignment horizontal="center" vertical="center" wrapText="1"/>
    </xf>
    <xf numFmtId="0" fontId="22" fillId="4" borderId="1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3" fillId="0" borderId="4" xfId="0" applyFont="1" applyBorder="1" applyAlignment="1">
      <alignment horizontal="center" vertical="center"/>
    </xf>
  </cellXfs>
  <cellStyles count="8">
    <cellStyle name="Excel Built-in Normal" xfId="2" xr:uid="{2ED70242-5B51-4CC7-909C-6CC22D994AD1}"/>
    <cellStyle name="Excel Built-in Normal 1" xfId="6" xr:uid="{00000000-0005-0000-0000-000001000000}"/>
    <cellStyle name="Normalny" xfId="0" builtinId="0"/>
    <cellStyle name="Normalny 2 2" xfId="3" xr:uid="{EB49C5CD-99B2-4705-98E9-127711D8B599}"/>
    <cellStyle name="Normalny 3" xfId="4" xr:uid="{7859C4E8-FF86-4DE1-BB5F-1E1A91138D0D}"/>
    <cellStyle name="Normalny 4" xfId="5" xr:uid="{FF037EAE-111E-422A-BA3C-769981E58C83}"/>
    <cellStyle name="Procentowy" xfId="1" builtinId="5"/>
    <cellStyle name="Procentowy 2" xfId="7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69"/>
  <sheetViews>
    <sheetView tabSelected="1" topLeftCell="C37" zoomScale="80" zoomScaleNormal="80" workbookViewId="0">
      <selection activeCell="S60" sqref="S60"/>
    </sheetView>
  </sheetViews>
  <sheetFormatPr defaultRowHeight="15"/>
  <cols>
    <col min="1" max="1" width="5.5703125" customWidth="1"/>
    <col min="2" max="2" width="47.42578125" customWidth="1"/>
    <col min="3" max="3" width="67.28515625" customWidth="1"/>
    <col min="4" max="4" width="13.5703125" customWidth="1"/>
    <col min="5" max="5" width="10.7109375" customWidth="1"/>
    <col min="6" max="6" width="10.85546875" customWidth="1"/>
    <col min="7" max="7" width="12.42578125" customWidth="1"/>
    <col min="8" max="8" width="16" customWidth="1"/>
    <col min="9" max="9" width="18" customWidth="1"/>
    <col min="10" max="10" width="15.28515625" customWidth="1"/>
    <col min="11" max="11" width="18.42578125" customWidth="1"/>
    <col min="12" max="12" width="15.42578125" customWidth="1"/>
    <col min="13" max="13" width="17" customWidth="1"/>
    <col min="14" max="14" width="16" customWidth="1"/>
    <col min="15" max="15" width="18.28515625" customWidth="1"/>
    <col min="16" max="16" width="17.5703125" customWidth="1"/>
    <col min="17" max="17" width="18.7109375" customWidth="1"/>
    <col min="18" max="18" width="16" customWidth="1"/>
    <col min="19" max="19" width="17.28515625" customWidth="1"/>
    <col min="20" max="20" width="24.140625" customWidth="1"/>
    <col min="21" max="21" width="26.42578125" customWidth="1"/>
  </cols>
  <sheetData>
    <row r="1" spans="1:21" ht="39" customHeight="1">
      <c r="A1" s="1"/>
      <c r="B1" s="42" t="s">
        <v>68</v>
      </c>
      <c r="C1" s="22"/>
      <c r="D1" s="21"/>
      <c r="E1" s="21"/>
      <c r="F1" s="22"/>
      <c r="G1" s="23"/>
      <c r="H1" s="23"/>
      <c r="I1" s="23"/>
      <c r="J1" s="23"/>
      <c r="K1" s="23"/>
      <c r="L1" s="23"/>
      <c r="M1" s="23"/>
      <c r="N1" s="23"/>
      <c r="O1" s="23"/>
      <c r="P1" s="24"/>
      <c r="Q1" s="24"/>
      <c r="R1" s="24"/>
      <c r="S1" s="100" t="s">
        <v>24</v>
      </c>
      <c r="T1" s="101"/>
      <c r="U1" s="102"/>
    </row>
    <row r="2" spans="1:21">
      <c r="A2" s="1"/>
      <c r="B2" s="1"/>
      <c r="C2" s="22"/>
      <c r="D2" s="22"/>
      <c r="E2" s="22"/>
      <c r="F2" s="22"/>
      <c r="O2" s="128"/>
      <c r="P2" s="128"/>
      <c r="Q2" s="128"/>
      <c r="R2" s="128"/>
      <c r="S2" s="128"/>
    </row>
    <row r="3" spans="1:21">
      <c r="A3" s="1"/>
      <c r="B3" s="112" t="s">
        <v>38</v>
      </c>
      <c r="C3" s="113"/>
      <c r="D3" s="22"/>
      <c r="E3" s="22"/>
      <c r="F3" s="22"/>
      <c r="L3" s="34"/>
      <c r="M3" s="34"/>
      <c r="N3" s="34"/>
      <c r="O3" s="34"/>
      <c r="P3" s="34"/>
      <c r="Q3" s="34"/>
      <c r="R3" s="34"/>
      <c r="S3" s="129" t="s">
        <v>22</v>
      </c>
      <c r="T3" s="129"/>
      <c r="U3" s="129"/>
    </row>
    <row r="4" spans="1:21">
      <c r="A4" s="1"/>
      <c r="B4" s="114" t="s">
        <v>0</v>
      </c>
      <c r="C4" s="115"/>
      <c r="D4" s="22"/>
      <c r="E4" s="22"/>
      <c r="F4" s="22"/>
      <c r="S4" s="85" t="s">
        <v>23</v>
      </c>
      <c r="T4" s="85"/>
      <c r="U4" s="85"/>
    </row>
    <row r="5" spans="1:21">
      <c r="A5" s="1"/>
      <c r="B5" s="1"/>
      <c r="C5" s="25"/>
      <c r="D5" s="27"/>
      <c r="E5" s="27"/>
      <c r="F5" s="27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1"/>
    </row>
    <row r="6" spans="1:21" ht="20.25">
      <c r="A6" s="1"/>
      <c r="B6" s="1"/>
      <c r="C6" s="2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1"/>
      <c r="Q6" s="1"/>
      <c r="R6" s="1"/>
      <c r="S6" s="1"/>
    </row>
    <row r="7" spans="1:21" ht="26.25">
      <c r="A7" s="106" t="s">
        <v>1</v>
      </c>
      <c r="B7" s="107"/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107"/>
      <c r="T7" s="107"/>
      <c r="U7" s="108"/>
    </row>
    <row r="8" spans="1:21" ht="52.5" customHeight="1">
      <c r="A8" s="109" t="s">
        <v>69</v>
      </c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11"/>
    </row>
    <row r="9" spans="1:21" ht="55.5" customHeight="1">
      <c r="A9" s="109" t="s">
        <v>33</v>
      </c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1"/>
    </row>
    <row r="10" spans="1:21" ht="58.5" customHeight="1">
      <c r="A10" s="87" t="s">
        <v>2</v>
      </c>
      <c r="B10" s="89" t="s">
        <v>34</v>
      </c>
      <c r="C10" s="87" t="s">
        <v>35</v>
      </c>
      <c r="D10" s="89" t="s">
        <v>3</v>
      </c>
      <c r="E10" s="90" t="s">
        <v>27</v>
      </c>
      <c r="F10" s="90" t="s">
        <v>4</v>
      </c>
      <c r="G10" s="92" t="s">
        <v>5</v>
      </c>
      <c r="H10" s="94" t="s">
        <v>25</v>
      </c>
      <c r="I10" s="95"/>
      <c r="J10" s="95"/>
      <c r="K10" s="96"/>
      <c r="L10" s="97" t="s">
        <v>26</v>
      </c>
      <c r="M10" s="91"/>
      <c r="N10" s="93"/>
      <c r="O10" s="93"/>
      <c r="P10" s="125" t="s">
        <v>65</v>
      </c>
      <c r="Q10" s="126"/>
      <c r="R10" s="127"/>
      <c r="S10" s="127"/>
      <c r="T10" s="116" t="s">
        <v>40</v>
      </c>
      <c r="U10" s="117" t="s">
        <v>111</v>
      </c>
    </row>
    <row r="11" spans="1:21" ht="61.5" customHeight="1">
      <c r="A11" s="88"/>
      <c r="B11" s="87"/>
      <c r="C11" s="88"/>
      <c r="D11" s="87"/>
      <c r="E11" s="91"/>
      <c r="F11" s="91"/>
      <c r="G11" s="93"/>
      <c r="H11" s="39" t="s">
        <v>39</v>
      </c>
      <c r="I11" s="29" t="s">
        <v>6</v>
      </c>
      <c r="J11" s="66" t="s">
        <v>107</v>
      </c>
      <c r="K11" s="40" t="s">
        <v>7</v>
      </c>
      <c r="L11" s="39" t="s">
        <v>39</v>
      </c>
      <c r="M11" s="29" t="s">
        <v>6</v>
      </c>
      <c r="N11" s="66" t="s">
        <v>107</v>
      </c>
      <c r="O11" s="30" t="s">
        <v>7</v>
      </c>
      <c r="P11" s="39" t="s">
        <v>39</v>
      </c>
      <c r="Q11" s="29" t="s">
        <v>6</v>
      </c>
      <c r="R11" s="66" t="s">
        <v>107</v>
      </c>
      <c r="S11" s="83" t="s">
        <v>7</v>
      </c>
      <c r="T11" s="97"/>
      <c r="U11" s="118"/>
    </row>
    <row r="12" spans="1:21" ht="12.75" customHeight="1">
      <c r="A12" s="31" t="s">
        <v>8</v>
      </c>
      <c r="B12" s="31" t="s">
        <v>9</v>
      </c>
      <c r="C12" s="31" t="s">
        <v>28</v>
      </c>
      <c r="D12" s="31" t="s">
        <v>10</v>
      </c>
      <c r="E12" s="31" t="s">
        <v>11</v>
      </c>
      <c r="F12" s="31" t="s">
        <v>12</v>
      </c>
      <c r="G12" s="31" t="s">
        <v>13</v>
      </c>
      <c r="H12" s="31" t="s">
        <v>14</v>
      </c>
      <c r="I12" s="31" t="s">
        <v>15</v>
      </c>
      <c r="J12" s="31" t="s">
        <v>16</v>
      </c>
      <c r="K12" s="31" t="s">
        <v>17</v>
      </c>
      <c r="L12" s="31" t="s">
        <v>18</v>
      </c>
      <c r="M12" s="31" t="s">
        <v>29</v>
      </c>
      <c r="N12" s="31" t="s">
        <v>19</v>
      </c>
      <c r="O12" s="80" t="s">
        <v>20</v>
      </c>
      <c r="P12" s="81" t="s">
        <v>36</v>
      </c>
      <c r="Q12" s="31" t="s">
        <v>37</v>
      </c>
      <c r="R12" s="31" t="s">
        <v>41</v>
      </c>
      <c r="S12" s="80" t="s">
        <v>108</v>
      </c>
      <c r="T12" s="81" t="s">
        <v>109</v>
      </c>
      <c r="U12" s="78" t="s">
        <v>110</v>
      </c>
    </row>
    <row r="13" spans="1:21" ht="15.75">
      <c r="A13" s="33">
        <v>1</v>
      </c>
      <c r="B13" s="49" t="s">
        <v>45</v>
      </c>
      <c r="C13" s="49" t="s">
        <v>52</v>
      </c>
      <c r="D13" s="74" t="s">
        <v>31</v>
      </c>
      <c r="E13" s="73"/>
      <c r="F13" s="72"/>
      <c r="G13" s="76">
        <f>ROUND(E13*(1+F13),2)</f>
        <v>0</v>
      </c>
      <c r="H13" s="64">
        <v>100</v>
      </c>
      <c r="I13" s="67">
        <f>ROUND((E13*H13),2)</f>
        <v>0</v>
      </c>
      <c r="J13" s="68">
        <f>K13-I13</f>
        <v>0</v>
      </c>
      <c r="K13" s="41">
        <f>ROUND((G13*H13),2)</f>
        <v>0</v>
      </c>
      <c r="L13" s="62">
        <v>100</v>
      </c>
      <c r="M13" s="35">
        <f>ROUND((E13*L13),2)</f>
        <v>0</v>
      </c>
      <c r="N13" s="36">
        <f>O13-M13</f>
        <v>0</v>
      </c>
      <c r="O13" s="36">
        <f>ROUND((G13*L13),2)</f>
        <v>0</v>
      </c>
      <c r="P13" s="82">
        <f>H13+L13</f>
        <v>200</v>
      </c>
      <c r="Q13" s="37">
        <f>SUM(I13+M13)</f>
        <v>0</v>
      </c>
      <c r="R13" s="70">
        <f>S13-Q13</f>
        <v>0</v>
      </c>
      <c r="S13" s="70">
        <f>SUM(K13+O13)</f>
        <v>0</v>
      </c>
      <c r="T13" s="84"/>
      <c r="U13" s="79"/>
    </row>
    <row r="14" spans="1:21" ht="29.25" customHeight="1">
      <c r="A14" s="33">
        <v>2</v>
      </c>
      <c r="B14" s="49" t="s">
        <v>45</v>
      </c>
      <c r="C14" s="49" t="s">
        <v>53</v>
      </c>
      <c r="D14" s="74" t="s">
        <v>31</v>
      </c>
      <c r="E14" s="73"/>
      <c r="F14" s="72"/>
      <c r="G14" s="76">
        <f t="shared" ref="G14:G58" si="0">ROUND(E14*(1+F14),2)</f>
        <v>0</v>
      </c>
      <c r="H14" s="64">
        <v>100</v>
      </c>
      <c r="I14" s="67">
        <f t="shared" ref="I14:I58" si="1">ROUND((E14*H14),2)</f>
        <v>0</v>
      </c>
      <c r="J14" s="68">
        <f t="shared" ref="J14:J58" si="2">K14-I14</f>
        <v>0</v>
      </c>
      <c r="K14" s="38">
        <f t="shared" ref="K14:K58" si="3">ROUND((G14*H14),2)</f>
        <v>0</v>
      </c>
      <c r="L14" s="62">
        <v>100</v>
      </c>
      <c r="M14" s="35">
        <f t="shared" ref="M14:M58" si="4">ROUND((E14*L14),2)</f>
        <v>0</v>
      </c>
      <c r="N14" s="36">
        <f t="shared" ref="N14:N58" si="5">O14-M14</f>
        <v>0</v>
      </c>
      <c r="O14" s="36">
        <f t="shared" ref="O14:O58" si="6">ROUND((G14*L14),2)</f>
        <v>0</v>
      </c>
      <c r="P14" s="82">
        <f t="shared" ref="P14:P57" si="7">H14+L14</f>
        <v>200</v>
      </c>
      <c r="Q14" s="37">
        <f t="shared" ref="Q14:Q58" si="8">SUM(I14+M14)</f>
        <v>0</v>
      </c>
      <c r="R14" s="70">
        <f t="shared" ref="R14:R58" si="9">S14-Q14</f>
        <v>0</v>
      </c>
      <c r="S14" s="70">
        <f t="shared" ref="S14:S58" si="10">SUM(K14+O14)</f>
        <v>0</v>
      </c>
      <c r="T14" s="84"/>
      <c r="U14" s="79"/>
    </row>
    <row r="15" spans="1:21" ht="15.75">
      <c r="A15" s="33">
        <v>3</v>
      </c>
      <c r="B15" s="50" t="s">
        <v>45</v>
      </c>
      <c r="C15" s="49" t="s">
        <v>54</v>
      </c>
      <c r="D15" s="74" t="s">
        <v>31</v>
      </c>
      <c r="E15" s="73"/>
      <c r="F15" s="72"/>
      <c r="G15" s="76">
        <f t="shared" si="0"/>
        <v>0</v>
      </c>
      <c r="H15" s="64">
        <v>100</v>
      </c>
      <c r="I15" s="67">
        <f t="shared" si="1"/>
        <v>0</v>
      </c>
      <c r="J15" s="68">
        <f t="shared" si="2"/>
        <v>0</v>
      </c>
      <c r="K15" s="38">
        <f t="shared" si="3"/>
        <v>0</v>
      </c>
      <c r="L15" s="62">
        <v>100</v>
      </c>
      <c r="M15" s="35">
        <f t="shared" si="4"/>
        <v>0</v>
      </c>
      <c r="N15" s="36">
        <f t="shared" si="5"/>
        <v>0</v>
      </c>
      <c r="O15" s="36">
        <f t="shared" si="6"/>
        <v>0</v>
      </c>
      <c r="P15" s="82">
        <f t="shared" si="7"/>
        <v>200</v>
      </c>
      <c r="Q15" s="37">
        <f t="shared" si="8"/>
        <v>0</v>
      </c>
      <c r="R15" s="70">
        <f t="shared" si="9"/>
        <v>0</v>
      </c>
      <c r="S15" s="70">
        <f t="shared" si="10"/>
        <v>0</v>
      </c>
      <c r="T15" s="84"/>
      <c r="U15" s="79"/>
    </row>
    <row r="16" spans="1:21" ht="15.75">
      <c r="A16" s="33">
        <v>4</v>
      </c>
      <c r="B16" s="51" t="s">
        <v>45</v>
      </c>
      <c r="C16" s="51" t="s">
        <v>55</v>
      </c>
      <c r="D16" s="74" t="s">
        <v>31</v>
      </c>
      <c r="E16" s="73"/>
      <c r="F16" s="72"/>
      <c r="G16" s="76">
        <f t="shared" si="0"/>
        <v>0</v>
      </c>
      <c r="H16" s="64">
        <v>100</v>
      </c>
      <c r="I16" s="67">
        <f t="shared" si="1"/>
        <v>0</v>
      </c>
      <c r="J16" s="68">
        <f t="shared" si="2"/>
        <v>0</v>
      </c>
      <c r="K16" s="38">
        <f t="shared" si="3"/>
        <v>0</v>
      </c>
      <c r="L16" s="62">
        <v>100</v>
      </c>
      <c r="M16" s="35">
        <f t="shared" si="4"/>
        <v>0</v>
      </c>
      <c r="N16" s="36">
        <f t="shared" si="5"/>
        <v>0</v>
      </c>
      <c r="O16" s="36">
        <f t="shared" si="6"/>
        <v>0</v>
      </c>
      <c r="P16" s="82">
        <f t="shared" si="7"/>
        <v>200</v>
      </c>
      <c r="Q16" s="37">
        <f t="shared" si="8"/>
        <v>0</v>
      </c>
      <c r="R16" s="70">
        <f t="shared" si="9"/>
        <v>0</v>
      </c>
      <c r="S16" s="70">
        <f t="shared" si="10"/>
        <v>0</v>
      </c>
      <c r="T16" s="84"/>
      <c r="U16" s="79"/>
    </row>
    <row r="17" spans="1:21" ht="15.75">
      <c r="A17" s="33">
        <v>5</v>
      </c>
      <c r="B17" s="51" t="s">
        <v>46</v>
      </c>
      <c r="C17" s="51" t="s">
        <v>56</v>
      </c>
      <c r="D17" s="74" t="s">
        <v>31</v>
      </c>
      <c r="E17" s="73"/>
      <c r="F17" s="72"/>
      <c r="G17" s="76">
        <f t="shared" si="0"/>
        <v>0</v>
      </c>
      <c r="H17" s="64">
        <v>100</v>
      </c>
      <c r="I17" s="67">
        <f t="shared" si="1"/>
        <v>0</v>
      </c>
      <c r="J17" s="68">
        <f t="shared" si="2"/>
        <v>0</v>
      </c>
      <c r="K17" s="38">
        <f t="shared" si="3"/>
        <v>0</v>
      </c>
      <c r="L17" s="62">
        <v>100</v>
      </c>
      <c r="M17" s="35">
        <f t="shared" si="4"/>
        <v>0</v>
      </c>
      <c r="N17" s="36">
        <f t="shared" si="5"/>
        <v>0</v>
      </c>
      <c r="O17" s="36">
        <f t="shared" si="6"/>
        <v>0</v>
      </c>
      <c r="P17" s="82">
        <f t="shared" si="7"/>
        <v>200</v>
      </c>
      <c r="Q17" s="37">
        <f t="shared" si="8"/>
        <v>0</v>
      </c>
      <c r="R17" s="70">
        <f t="shared" si="9"/>
        <v>0</v>
      </c>
      <c r="S17" s="70">
        <f t="shared" si="10"/>
        <v>0</v>
      </c>
      <c r="T17" s="84"/>
      <c r="U17" s="79"/>
    </row>
    <row r="18" spans="1:21" ht="24.75" customHeight="1">
      <c r="A18" s="33">
        <v>6</v>
      </c>
      <c r="B18" s="51" t="s">
        <v>46</v>
      </c>
      <c r="C18" s="51" t="s">
        <v>57</v>
      </c>
      <c r="D18" s="74" t="s">
        <v>31</v>
      </c>
      <c r="E18" s="73"/>
      <c r="F18" s="72"/>
      <c r="G18" s="76">
        <f t="shared" si="0"/>
        <v>0</v>
      </c>
      <c r="H18" s="64">
        <v>100</v>
      </c>
      <c r="I18" s="67">
        <f t="shared" si="1"/>
        <v>0</v>
      </c>
      <c r="J18" s="68">
        <f t="shared" si="2"/>
        <v>0</v>
      </c>
      <c r="K18" s="38">
        <f t="shared" si="3"/>
        <v>0</v>
      </c>
      <c r="L18" s="62">
        <v>100</v>
      </c>
      <c r="M18" s="35">
        <f t="shared" si="4"/>
        <v>0</v>
      </c>
      <c r="N18" s="36">
        <f t="shared" si="5"/>
        <v>0</v>
      </c>
      <c r="O18" s="36">
        <f t="shared" si="6"/>
        <v>0</v>
      </c>
      <c r="P18" s="82">
        <f t="shared" si="7"/>
        <v>200</v>
      </c>
      <c r="Q18" s="37">
        <f t="shared" si="8"/>
        <v>0</v>
      </c>
      <c r="R18" s="70">
        <f t="shared" si="9"/>
        <v>0</v>
      </c>
      <c r="S18" s="70">
        <f t="shared" si="10"/>
        <v>0</v>
      </c>
      <c r="T18" s="84"/>
      <c r="U18" s="79"/>
    </row>
    <row r="19" spans="1:21" ht="15.75">
      <c r="A19" s="33">
        <v>7</v>
      </c>
      <c r="B19" s="51" t="s">
        <v>46</v>
      </c>
      <c r="C19" s="51" t="s">
        <v>58</v>
      </c>
      <c r="D19" s="74" t="s">
        <v>31</v>
      </c>
      <c r="E19" s="73"/>
      <c r="F19" s="72"/>
      <c r="G19" s="76">
        <f t="shared" si="0"/>
        <v>0</v>
      </c>
      <c r="H19" s="64">
        <v>100</v>
      </c>
      <c r="I19" s="67">
        <f t="shared" si="1"/>
        <v>0</v>
      </c>
      <c r="J19" s="68">
        <f t="shared" si="2"/>
        <v>0</v>
      </c>
      <c r="K19" s="38">
        <f t="shared" si="3"/>
        <v>0</v>
      </c>
      <c r="L19" s="62">
        <v>100</v>
      </c>
      <c r="M19" s="35">
        <f t="shared" si="4"/>
        <v>0</v>
      </c>
      <c r="N19" s="36">
        <f t="shared" si="5"/>
        <v>0</v>
      </c>
      <c r="O19" s="36">
        <f t="shared" si="6"/>
        <v>0</v>
      </c>
      <c r="P19" s="82">
        <f t="shared" si="7"/>
        <v>200</v>
      </c>
      <c r="Q19" s="37">
        <f t="shared" si="8"/>
        <v>0</v>
      </c>
      <c r="R19" s="70">
        <f t="shared" si="9"/>
        <v>0</v>
      </c>
      <c r="S19" s="70">
        <f t="shared" si="10"/>
        <v>0</v>
      </c>
      <c r="T19" s="84"/>
      <c r="U19" s="79"/>
    </row>
    <row r="20" spans="1:21" ht="15.75">
      <c r="A20" s="33">
        <v>8</v>
      </c>
      <c r="B20" s="50" t="s">
        <v>46</v>
      </c>
      <c r="C20" s="49" t="s">
        <v>59</v>
      </c>
      <c r="D20" s="74" t="s">
        <v>31</v>
      </c>
      <c r="E20" s="73"/>
      <c r="F20" s="72"/>
      <c r="G20" s="76">
        <f t="shared" si="0"/>
        <v>0</v>
      </c>
      <c r="H20" s="64">
        <v>100</v>
      </c>
      <c r="I20" s="67">
        <f t="shared" si="1"/>
        <v>0</v>
      </c>
      <c r="J20" s="68">
        <f t="shared" si="2"/>
        <v>0</v>
      </c>
      <c r="K20" s="38">
        <f t="shared" si="3"/>
        <v>0</v>
      </c>
      <c r="L20" s="62">
        <v>100</v>
      </c>
      <c r="M20" s="35">
        <f t="shared" si="4"/>
        <v>0</v>
      </c>
      <c r="N20" s="36">
        <f t="shared" si="5"/>
        <v>0</v>
      </c>
      <c r="O20" s="36">
        <f t="shared" si="6"/>
        <v>0</v>
      </c>
      <c r="P20" s="82">
        <f t="shared" si="7"/>
        <v>200</v>
      </c>
      <c r="Q20" s="37">
        <f t="shared" si="8"/>
        <v>0</v>
      </c>
      <c r="R20" s="70">
        <f t="shared" si="9"/>
        <v>0</v>
      </c>
      <c r="S20" s="70">
        <f t="shared" si="10"/>
        <v>0</v>
      </c>
      <c r="T20" s="84"/>
      <c r="U20" s="79"/>
    </row>
    <row r="21" spans="1:21" ht="15.75">
      <c r="A21" s="33">
        <v>9</v>
      </c>
      <c r="B21" s="50" t="s">
        <v>43</v>
      </c>
      <c r="C21" s="49" t="s">
        <v>51</v>
      </c>
      <c r="D21" s="74" t="s">
        <v>31</v>
      </c>
      <c r="E21" s="73"/>
      <c r="F21" s="72"/>
      <c r="G21" s="76">
        <f t="shared" si="0"/>
        <v>0</v>
      </c>
      <c r="H21" s="64">
        <v>60</v>
      </c>
      <c r="I21" s="67">
        <f t="shared" si="1"/>
        <v>0</v>
      </c>
      <c r="J21" s="68">
        <f t="shared" si="2"/>
        <v>0</v>
      </c>
      <c r="K21" s="38">
        <f t="shared" si="3"/>
        <v>0</v>
      </c>
      <c r="L21" s="62">
        <v>60</v>
      </c>
      <c r="M21" s="35">
        <f t="shared" si="4"/>
        <v>0</v>
      </c>
      <c r="N21" s="36">
        <f t="shared" si="5"/>
        <v>0</v>
      </c>
      <c r="O21" s="36">
        <f t="shared" si="6"/>
        <v>0</v>
      </c>
      <c r="P21" s="82">
        <f t="shared" si="7"/>
        <v>120</v>
      </c>
      <c r="Q21" s="37">
        <f t="shared" si="8"/>
        <v>0</v>
      </c>
      <c r="R21" s="70">
        <f t="shared" si="9"/>
        <v>0</v>
      </c>
      <c r="S21" s="70">
        <f t="shared" si="10"/>
        <v>0</v>
      </c>
      <c r="T21" s="84"/>
      <c r="U21" s="79"/>
    </row>
    <row r="22" spans="1:21" ht="15.75">
      <c r="A22" s="43">
        <v>10</v>
      </c>
      <c r="B22" s="55" t="s">
        <v>43</v>
      </c>
      <c r="C22" s="56" t="s">
        <v>77</v>
      </c>
      <c r="D22" s="74" t="s">
        <v>31</v>
      </c>
      <c r="E22" s="73"/>
      <c r="F22" s="72"/>
      <c r="G22" s="76">
        <f t="shared" si="0"/>
        <v>0</v>
      </c>
      <c r="H22" s="64">
        <v>10</v>
      </c>
      <c r="I22" s="67">
        <f t="shared" si="1"/>
        <v>0</v>
      </c>
      <c r="J22" s="68">
        <f t="shared" si="2"/>
        <v>0</v>
      </c>
      <c r="K22" s="38">
        <f t="shared" si="3"/>
        <v>0</v>
      </c>
      <c r="L22" s="62">
        <v>10</v>
      </c>
      <c r="M22" s="35">
        <f t="shared" si="4"/>
        <v>0</v>
      </c>
      <c r="N22" s="36">
        <f t="shared" si="5"/>
        <v>0</v>
      </c>
      <c r="O22" s="36">
        <f t="shared" si="6"/>
        <v>0</v>
      </c>
      <c r="P22" s="82">
        <f t="shared" si="7"/>
        <v>20</v>
      </c>
      <c r="Q22" s="37">
        <f t="shared" si="8"/>
        <v>0</v>
      </c>
      <c r="R22" s="70">
        <f t="shared" si="9"/>
        <v>0</v>
      </c>
      <c r="S22" s="70">
        <f t="shared" si="10"/>
        <v>0</v>
      </c>
      <c r="T22" s="84"/>
      <c r="U22" s="79"/>
    </row>
    <row r="23" spans="1:21" ht="15.75">
      <c r="A23" s="33">
        <v>11</v>
      </c>
      <c r="B23" s="50" t="s">
        <v>70</v>
      </c>
      <c r="C23" s="49" t="s">
        <v>78</v>
      </c>
      <c r="D23" s="74" t="s">
        <v>31</v>
      </c>
      <c r="E23" s="73"/>
      <c r="F23" s="72"/>
      <c r="G23" s="76">
        <f t="shared" si="0"/>
        <v>0</v>
      </c>
      <c r="H23" s="64">
        <v>6</v>
      </c>
      <c r="I23" s="67">
        <f t="shared" si="1"/>
        <v>0</v>
      </c>
      <c r="J23" s="68">
        <f t="shared" si="2"/>
        <v>0</v>
      </c>
      <c r="K23" s="38">
        <f t="shared" si="3"/>
        <v>0</v>
      </c>
      <c r="L23" s="62">
        <v>6</v>
      </c>
      <c r="M23" s="35">
        <f>ROUND((E23*L23),2)</f>
        <v>0</v>
      </c>
      <c r="N23" s="36">
        <f t="shared" si="5"/>
        <v>0</v>
      </c>
      <c r="O23" s="36">
        <f t="shared" si="6"/>
        <v>0</v>
      </c>
      <c r="P23" s="82">
        <f t="shared" si="7"/>
        <v>12</v>
      </c>
      <c r="Q23" s="37">
        <f t="shared" si="8"/>
        <v>0</v>
      </c>
      <c r="R23" s="70">
        <f t="shared" si="9"/>
        <v>0</v>
      </c>
      <c r="S23" s="70">
        <f t="shared" si="10"/>
        <v>0</v>
      </c>
      <c r="T23" s="84"/>
      <c r="U23" s="79"/>
    </row>
    <row r="24" spans="1:21" ht="15.75">
      <c r="A24" s="33">
        <v>12</v>
      </c>
      <c r="B24" s="50" t="s">
        <v>70</v>
      </c>
      <c r="C24" s="49" t="s">
        <v>79</v>
      </c>
      <c r="D24" s="74" t="s">
        <v>31</v>
      </c>
      <c r="E24" s="73"/>
      <c r="F24" s="72"/>
      <c r="G24" s="76">
        <f t="shared" si="0"/>
        <v>0</v>
      </c>
      <c r="H24" s="64">
        <v>6</v>
      </c>
      <c r="I24" s="67">
        <f t="shared" si="1"/>
        <v>0</v>
      </c>
      <c r="J24" s="68">
        <f t="shared" si="2"/>
        <v>0</v>
      </c>
      <c r="K24" s="38">
        <f t="shared" si="3"/>
        <v>0</v>
      </c>
      <c r="L24" s="62">
        <v>6</v>
      </c>
      <c r="M24" s="35">
        <f t="shared" si="4"/>
        <v>0</v>
      </c>
      <c r="N24" s="36">
        <f t="shared" si="5"/>
        <v>0</v>
      </c>
      <c r="O24" s="36">
        <f t="shared" si="6"/>
        <v>0</v>
      </c>
      <c r="P24" s="82">
        <f t="shared" si="7"/>
        <v>12</v>
      </c>
      <c r="Q24" s="37">
        <f t="shared" si="8"/>
        <v>0</v>
      </c>
      <c r="R24" s="70">
        <f t="shared" si="9"/>
        <v>0</v>
      </c>
      <c r="S24" s="70">
        <f t="shared" si="10"/>
        <v>0</v>
      </c>
      <c r="T24" s="84"/>
      <c r="U24" s="79"/>
    </row>
    <row r="25" spans="1:21" ht="15.75">
      <c r="A25" s="33">
        <v>13</v>
      </c>
      <c r="B25" s="50" t="s">
        <v>70</v>
      </c>
      <c r="C25" s="49" t="s">
        <v>80</v>
      </c>
      <c r="D25" s="74" t="s">
        <v>31</v>
      </c>
      <c r="E25" s="73"/>
      <c r="F25" s="72"/>
      <c r="G25" s="76">
        <f t="shared" si="0"/>
        <v>0</v>
      </c>
      <c r="H25" s="64">
        <v>6</v>
      </c>
      <c r="I25" s="67">
        <f t="shared" si="1"/>
        <v>0</v>
      </c>
      <c r="J25" s="68">
        <f t="shared" si="2"/>
        <v>0</v>
      </c>
      <c r="K25" s="38">
        <f t="shared" si="3"/>
        <v>0</v>
      </c>
      <c r="L25" s="62">
        <v>6</v>
      </c>
      <c r="M25" s="35">
        <f t="shared" si="4"/>
        <v>0</v>
      </c>
      <c r="N25" s="36">
        <f t="shared" si="5"/>
        <v>0</v>
      </c>
      <c r="O25" s="36">
        <f t="shared" si="6"/>
        <v>0</v>
      </c>
      <c r="P25" s="82">
        <f t="shared" si="7"/>
        <v>12</v>
      </c>
      <c r="Q25" s="37">
        <f t="shared" si="8"/>
        <v>0</v>
      </c>
      <c r="R25" s="70">
        <f t="shared" si="9"/>
        <v>0</v>
      </c>
      <c r="S25" s="70">
        <f t="shared" si="10"/>
        <v>0</v>
      </c>
      <c r="T25" s="84"/>
      <c r="U25" s="79"/>
    </row>
    <row r="26" spans="1:21" ht="15.75">
      <c r="A26" s="33">
        <v>14</v>
      </c>
      <c r="B26" s="50" t="s">
        <v>70</v>
      </c>
      <c r="C26" s="49" t="s">
        <v>81</v>
      </c>
      <c r="D26" s="74" t="s">
        <v>31</v>
      </c>
      <c r="E26" s="73"/>
      <c r="F26" s="72"/>
      <c r="G26" s="76">
        <f t="shared" si="0"/>
        <v>0</v>
      </c>
      <c r="H26" s="64">
        <v>6</v>
      </c>
      <c r="I26" s="67">
        <f t="shared" si="1"/>
        <v>0</v>
      </c>
      <c r="J26" s="68">
        <f t="shared" si="2"/>
        <v>0</v>
      </c>
      <c r="K26" s="38">
        <f t="shared" si="3"/>
        <v>0</v>
      </c>
      <c r="L26" s="62">
        <v>6</v>
      </c>
      <c r="M26" s="35">
        <f>ROUND((E26*L26),2)</f>
        <v>0</v>
      </c>
      <c r="N26" s="36">
        <f t="shared" si="5"/>
        <v>0</v>
      </c>
      <c r="O26" s="36">
        <f t="shared" si="6"/>
        <v>0</v>
      </c>
      <c r="P26" s="82">
        <f t="shared" si="7"/>
        <v>12</v>
      </c>
      <c r="Q26" s="37">
        <f t="shared" si="8"/>
        <v>0</v>
      </c>
      <c r="R26" s="70">
        <f t="shared" si="9"/>
        <v>0</v>
      </c>
      <c r="S26" s="70">
        <f t="shared" si="10"/>
        <v>0</v>
      </c>
      <c r="T26" s="84"/>
      <c r="U26" s="79"/>
    </row>
    <row r="27" spans="1:21" ht="15.75">
      <c r="A27" s="33">
        <v>15</v>
      </c>
      <c r="B27" s="52" t="s">
        <v>71</v>
      </c>
      <c r="C27" s="51" t="s">
        <v>82</v>
      </c>
      <c r="D27" s="74" t="s">
        <v>31</v>
      </c>
      <c r="E27" s="73"/>
      <c r="F27" s="72"/>
      <c r="G27" s="76">
        <f t="shared" si="0"/>
        <v>0</v>
      </c>
      <c r="H27" s="64">
        <v>15</v>
      </c>
      <c r="I27" s="67">
        <f t="shared" si="1"/>
        <v>0</v>
      </c>
      <c r="J27" s="68">
        <f t="shared" si="2"/>
        <v>0</v>
      </c>
      <c r="K27" s="38">
        <f t="shared" si="3"/>
        <v>0</v>
      </c>
      <c r="L27" s="62">
        <v>15</v>
      </c>
      <c r="M27" s="35">
        <f t="shared" si="4"/>
        <v>0</v>
      </c>
      <c r="N27" s="36">
        <f t="shared" si="5"/>
        <v>0</v>
      </c>
      <c r="O27" s="36">
        <f t="shared" si="6"/>
        <v>0</v>
      </c>
      <c r="P27" s="82">
        <f t="shared" si="7"/>
        <v>30</v>
      </c>
      <c r="Q27" s="37">
        <f t="shared" si="8"/>
        <v>0</v>
      </c>
      <c r="R27" s="70">
        <f t="shared" si="9"/>
        <v>0</v>
      </c>
      <c r="S27" s="70">
        <f t="shared" si="10"/>
        <v>0</v>
      </c>
      <c r="T27" s="84"/>
      <c r="U27" s="79"/>
    </row>
    <row r="28" spans="1:21" ht="15.75">
      <c r="A28" s="33">
        <v>16</v>
      </c>
      <c r="B28" s="52" t="s">
        <v>42</v>
      </c>
      <c r="C28" s="51" t="s">
        <v>50</v>
      </c>
      <c r="D28" s="74" t="s">
        <v>31</v>
      </c>
      <c r="E28" s="73"/>
      <c r="F28" s="72"/>
      <c r="G28" s="76">
        <f t="shared" si="0"/>
        <v>0</v>
      </c>
      <c r="H28" s="64">
        <v>10</v>
      </c>
      <c r="I28" s="67">
        <f t="shared" si="1"/>
        <v>0</v>
      </c>
      <c r="J28" s="68">
        <f t="shared" si="2"/>
        <v>0</v>
      </c>
      <c r="K28" s="38">
        <f t="shared" si="3"/>
        <v>0</v>
      </c>
      <c r="L28" s="62">
        <v>10</v>
      </c>
      <c r="M28" s="35">
        <f t="shared" si="4"/>
        <v>0</v>
      </c>
      <c r="N28" s="36">
        <f t="shared" si="5"/>
        <v>0</v>
      </c>
      <c r="O28" s="36">
        <f t="shared" si="6"/>
        <v>0</v>
      </c>
      <c r="P28" s="82">
        <f t="shared" si="7"/>
        <v>20</v>
      </c>
      <c r="Q28" s="37">
        <f t="shared" si="8"/>
        <v>0</v>
      </c>
      <c r="R28" s="70">
        <f t="shared" si="9"/>
        <v>0</v>
      </c>
      <c r="S28" s="70">
        <f t="shared" si="10"/>
        <v>0</v>
      </c>
      <c r="T28" s="84"/>
      <c r="U28" s="79"/>
    </row>
    <row r="29" spans="1:21" ht="15.75">
      <c r="A29" s="33">
        <v>17</v>
      </c>
      <c r="B29" s="52" t="s">
        <v>44</v>
      </c>
      <c r="C29" s="51" t="s">
        <v>67</v>
      </c>
      <c r="D29" s="74" t="s">
        <v>31</v>
      </c>
      <c r="E29" s="73"/>
      <c r="F29" s="72"/>
      <c r="G29" s="76">
        <f t="shared" si="0"/>
        <v>0</v>
      </c>
      <c r="H29" s="64">
        <v>10</v>
      </c>
      <c r="I29" s="67">
        <f t="shared" si="1"/>
        <v>0</v>
      </c>
      <c r="J29" s="68">
        <f t="shared" si="2"/>
        <v>0</v>
      </c>
      <c r="K29" s="38">
        <f t="shared" si="3"/>
        <v>0</v>
      </c>
      <c r="L29" s="62">
        <v>10</v>
      </c>
      <c r="M29" s="35">
        <f t="shared" si="4"/>
        <v>0</v>
      </c>
      <c r="N29" s="36">
        <f t="shared" si="5"/>
        <v>0</v>
      </c>
      <c r="O29" s="36">
        <f t="shared" si="6"/>
        <v>0</v>
      </c>
      <c r="P29" s="82">
        <f t="shared" si="7"/>
        <v>20</v>
      </c>
      <c r="Q29" s="37">
        <f t="shared" si="8"/>
        <v>0</v>
      </c>
      <c r="R29" s="70">
        <f t="shared" si="9"/>
        <v>0</v>
      </c>
      <c r="S29" s="70">
        <f t="shared" si="10"/>
        <v>0</v>
      </c>
      <c r="T29" s="84"/>
      <c r="U29" s="79"/>
    </row>
    <row r="30" spans="1:21" ht="15.75">
      <c r="A30" s="33">
        <v>18</v>
      </c>
      <c r="B30" s="52" t="s">
        <v>72</v>
      </c>
      <c r="C30" s="51" t="s">
        <v>83</v>
      </c>
      <c r="D30" s="74" t="s">
        <v>31</v>
      </c>
      <c r="E30" s="73"/>
      <c r="F30" s="72"/>
      <c r="G30" s="76">
        <f t="shared" si="0"/>
        <v>0</v>
      </c>
      <c r="H30" s="64">
        <v>50</v>
      </c>
      <c r="I30" s="67">
        <f t="shared" si="1"/>
        <v>0</v>
      </c>
      <c r="J30" s="68">
        <f t="shared" si="2"/>
        <v>0</v>
      </c>
      <c r="K30" s="38">
        <f t="shared" si="3"/>
        <v>0</v>
      </c>
      <c r="L30" s="62">
        <v>50</v>
      </c>
      <c r="M30" s="35">
        <f t="shared" si="4"/>
        <v>0</v>
      </c>
      <c r="N30" s="36">
        <f t="shared" si="5"/>
        <v>0</v>
      </c>
      <c r="O30" s="36">
        <f t="shared" si="6"/>
        <v>0</v>
      </c>
      <c r="P30" s="82">
        <f t="shared" si="7"/>
        <v>100</v>
      </c>
      <c r="Q30" s="37">
        <f t="shared" si="8"/>
        <v>0</v>
      </c>
      <c r="R30" s="70">
        <f t="shared" si="9"/>
        <v>0</v>
      </c>
      <c r="S30" s="70">
        <f t="shared" si="10"/>
        <v>0</v>
      </c>
      <c r="T30" s="84"/>
      <c r="U30" s="79"/>
    </row>
    <row r="31" spans="1:21" ht="15.75">
      <c r="A31" s="33">
        <v>19</v>
      </c>
      <c r="B31" s="52" t="s">
        <v>72</v>
      </c>
      <c r="C31" s="51" t="s">
        <v>84</v>
      </c>
      <c r="D31" s="74" t="s">
        <v>31</v>
      </c>
      <c r="E31" s="73"/>
      <c r="F31" s="72"/>
      <c r="G31" s="76">
        <f t="shared" si="0"/>
        <v>0</v>
      </c>
      <c r="H31" s="64">
        <v>40</v>
      </c>
      <c r="I31" s="67">
        <f t="shared" si="1"/>
        <v>0</v>
      </c>
      <c r="J31" s="68">
        <f t="shared" si="2"/>
        <v>0</v>
      </c>
      <c r="K31" s="38">
        <f t="shared" si="3"/>
        <v>0</v>
      </c>
      <c r="L31" s="62">
        <v>40</v>
      </c>
      <c r="M31" s="35">
        <f t="shared" si="4"/>
        <v>0</v>
      </c>
      <c r="N31" s="36">
        <f t="shared" si="5"/>
        <v>0</v>
      </c>
      <c r="O31" s="36">
        <f t="shared" si="6"/>
        <v>0</v>
      </c>
      <c r="P31" s="82">
        <f t="shared" si="7"/>
        <v>80</v>
      </c>
      <c r="Q31" s="37">
        <f t="shared" si="8"/>
        <v>0</v>
      </c>
      <c r="R31" s="70">
        <f t="shared" si="9"/>
        <v>0</v>
      </c>
      <c r="S31" s="70">
        <f t="shared" si="10"/>
        <v>0</v>
      </c>
      <c r="T31" s="84"/>
      <c r="U31" s="79"/>
    </row>
    <row r="32" spans="1:21" ht="15.75">
      <c r="A32" s="33">
        <v>20</v>
      </c>
      <c r="B32" s="52" t="s">
        <v>72</v>
      </c>
      <c r="C32" s="51" t="s">
        <v>85</v>
      </c>
      <c r="D32" s="74" t="s">
        <v>31</v>
      </c>
      <c r="E32" s="73"/>
      <c r="F32" s="72"/>
      <c r="G32" s="76">
        <f t="shared" si="0"/>
        <v>0</v>
      </c>
      <c r="H32" s="64">
        <v>40</v>
      </c>
      <c r="I32" s="67">
        <f t="shared" si="1"/>
        <v>0</v>
      </c>
      <c r="J32" s="68">
        <f t="shared" si="2"/>
        <v>0</v>
      </c>
      <c r="K32" s="38">
        <f t="shared" si="3"/>
        <v>0</v>
      </c>
      <c r="L32" s="62">
        <v>40</v>
      </c>
      <c r="M32" s="35">
        <f t="shared" si="4"/>
        <v>0</v>
      </c>
      <c r="N32" s="36">
        <f t="shared" si="5"/>
        <v>0</v>
      </c>
      <c r="O32" s="36">
        <f t="shared" si="6"/>
        <v>0</v>
      </c>
      <c r="P32" s="82">
        <f t="shared" si="7"/>
        <v>80</v>
      </c>
      <c r="Q32" s="37">
        <f t="shared" si="8"/>
        <v>0</v>
      </c>
      <c r="R32" s="70">
        <f t="shared" si="9"/>
        <v>0</v>
      </c>
      <c r="S32" s="70">
        <f t="shared" si="10"/>
        <v>0</v>
      </c>
      <c r="T32" s="84"/>
      <c r="U32" s="79"/>
    </row>
    <row r="33" spans="1:21" ht="15.75">
      <c r="A33" s="33">
        <v>21</v>
      </c>
      <c r="B33" s="52" t="s">
        <v>72</v>
      </c>
      <c r="C33" s="51" t="s">
        <v>86</v>
      </c>
      <c r="D33" s="74" t="s">
        <v>31</v>
      </c>
      <c r="E33" s="73"/>
      <c r="F33" s="72"/>
      <c r="G33" s="76">
        <f t="shared" si="0"/>
        <v>0</v>
      </c>
      <c r="H33" s="64">
        <v>40</v>
      </c>
      <c r="I33" s="67">
        <f t="shared" si="1"/>
        <v>0</v>
      </c>
      <c r="J33" s="68">
        <f t="shared" si="2"/>
        <v>0</v>
      </c>
      <c r="K33" s="38">
        <f t="shared" si="3"/>
        <v>0</v>
      </c>
      <c r="L33" s="62">
        <v>40</v>
      </c>
      <c r="M33" s="35">
        <f t="shared" si="4"/>
        <v>0</v>
      </c>
      <c r="N33" s="36">
        <f t="shared" si="5"/>
        <v>0</v>
      </c>
      <c r="O33" s="36">
        <f t="shared" si="6"/>
        <v>0</v>
      </c>
      <c r="P33" s="82">
        <f t="shared" si="7"/>
        <v>80</v>
      </c>
      <c r="Q33" s="37">
        <f t="shared" si="8"/>
        <v>0</v>
      </c>
      <c r="R33" s="70">
        <f t="shared" si="9"/>
        <v>0</v>
      </c>
      <c r="S33" s="70">
        <f t="shared" si="10"/>
        <v>0</v>
      </c>
      <c r="T33" s="84"/>
      <c r="U33" s="79"/>
    </row>
    <row r="34" spans="1:21" ht="15.75">
      <c r="A34" s="33">
        <v>22</v>
      </c>
      <c r="B34" s="52" t="s">
        <v>73</v>
      </c>
      <c r="C34" s="51" t="s">
        <v>87</v>
      </c>
      <c r="D34" s="74" t="s">
        <v>31</v>
      </c>
      <c r="E34" s="73"/>
      <c r="F34" s="72"/>
      <c r="G34" s="76">
        <f t="shared" si="0"/>
        <v>0</v>
      </c>
      <c r="H34" s="64">
        <v>10</v>
      </c>
      <c r="I34" s="67">
        <f t="shared" si="1"/>
        <v>0</v>
      </c>
      <c r="J34" s="68">
        <f t="shared" si="2"/>
        <v>0</v>
      </c>
      <c r="K34" s="38">
        <f t="shared" si="3"/>
        <v>0</v>
      </c>
      <c r="L34" s="62">
        <v>10</v>
      </c>
      <c r="M34" s="35">
        <f t="shared" si="4"/>
        <v>0</v>
      </c>
      <c r="N34" s="36">
        <f t="shared" si="5"/>
        <v>0</v>
      </c>
      <c r="O34" s="36">
        <f t="shared" si="6"/>
        <v>0</v>
      </c>
      <c r="P34" s="82">
        <f t="shared" si="7"/>
        <v>20</v>
      </c>
      <c r="Q34" s="37">
        <f t="shared" si="8"/>
        <v>0</v>
      </c>
      <c r="R34" s="70">
        <f t="shared" si="9"/>
        <v>0</v>
      </c>
      <c r="S34" s="70">
        <f t="shared" si="10"/>
        <v>0</v>
      </c>
      <c r="T34" s="84"/>
      <c r="U34" s="79"/>
    </row>
    <row r="35" spans="1:21" ht="15.75">
      <c r="A35" s="33">
        <v>23</v>
      </c>
      <c r="B35" s="52" t="s">
        <v>73</v>
      </c>
      <c r="C35" s="51" t="s">
        <v>88</v>
      </c>
      <c r="D35" s="74" t="s">
        <v>31</v>
      </c>
      <c r="E35" s="73"/>
      <c r="F35" s="72"/>
      <c r="G35" s="76">
        <f t="shared" si="0"/>
        <v>0</v>
      </c>
      <c r="H35" s="64">
        <v>10</v>
      </c>
      <c r="I35" s="67">
        <f t="shared" si="1"/>
        <v>0</v>
      </c>
      <c r="J35" s="68">
        <f t="shared" si="2"/>
        <v>0</v>
      </c>
      <c r="K35" s="38">
        <f t="shared" si="3"/>
        <v>0</v>
      </c>
      <c r="L35" s="62">
        <v>10</v>
      </c>
      <c r="M35" s="35">
        <f t="shared" si="4"/>
        <v>0</v>
      </c>
      <c r="N35" s="36">
        <f t="shared" si="5"/>
        <v>0</v>
      </c>
      <c r="O35" s="36">
        <f t="shared" si="6"/>
        <v>0</v>
      </c>
      <c r="P35" s="82">
        <f t="shared" si="7"/>
        <v>20</v>
      </c>
      <c r="Q35" s="37">
        <f t="shared" si="8"/>
        <v>0</v>
      </c>
      <c r="R35" s="70">
        <f t="shared" si="9"/>
        <v>0</v>
      </c>
      <c r="S35" s="70">
        <f t="shared" si="10"/>
        <v>0</v>
      </c>
      <c r="T35" s="84"/>
      <c r="U35" s="79"/>
    </row>
    <row r="36" spans="1:21" ht="15.75">
      <c r="A36" s="33">
        <v>24</v>
      </c>
      <c r="B36" s="52" t="s">
        <v>73</v>
      </c>
      <c r="C36" s="51" t="s">
        <v>89</v>
      </c>
      <c r="D36" s="74" t="s">
        <v>31</v>
      </c>
      <c r="E36" s="73"/>
      <c r="F36" s="72"/>
      <c r="G36" s="76">
        <f t="shared" si="0"/>
        <v>0</v>
      </c>
      <c r="H36" s="64">
        <v>10</v>
      </c>
      <c r="I36" s="67">
        <f t="shared" si="1"/>
        <v>0</v>
      </c>
      <c r="J36" s="68">
        <f t="shared" si="2"/>
        <v>0</v>
      </c>
      <c r="K36" s="38">
        <f t="shared" si="3"/>
        <v>0</v>
      </c>
      <c r="L36" s="62">
        <v>10</v>
      </c>
      <c r="M36" s="35">
        <f t="shared" si="4"/>
        <v>0</v>
      </c>
      <c r="N36" s="36">
        <f t="shared" si="5"/>
        <v>0</v>
      </c>
      <c r="O36" s="36">
        <f t="shared" si="6"/>
        <v>0</v>
      </c>
      <c r="P36" s="82">
        <f t="shared" si="7"/>
        <v>20</v>
      </c>
      <c r="Q36" s="37">
        <f t="shared" si="8"/>
        <v>0</v>
      </c>
      <c r="R36" s="70">
        <f t="shared" si="9"/>
        <v>0</v>
      </c>
      <c r="S36" s="70">
        <f t="shared" si="10"/>
        <v>0</v>
      </c>
      <c r="T36" s="84"/>
      <c r="U36" s="79"/>
    </row>
    <row r="37" spans="1:21" ht="15.75">
      <c r="A37" s="33">
        <v>25</v>
      </c>
      <c r="B37" s="52" t="s">
        <v>73</v>
      </c>
      <c r="C37" s="51" t="s">
        <v>90</v>
      </c>
      <c r="D37" s="74" t="s">
        <v>31</v>
      </c>
      <c r="E37" s="73"/>
      <c r="F37" s="72"/>
      <c r="G37" s="76">
        <f t="shared" si="0"/>
        <v>0</v>
      </c>
      <c r="H37" s="64">
        <v>10</v>
      </c>
      <c r="I37" s="67">
        <f t="shared" si="1"/>
        <v>0</v>
      </c>
      <c r="J37" s="68">
        <f t="shared" si="2"/>
        <v>0</v>
      </c>
      <c r="K37" s="38">
        <f t="shared" si="3"/>
        <v>0</v>
      </c>
      <c r="L37" s="62">
        <v>10</v>
      </c>
      <c r="M37" s="35">
        <f t="shared" si="4"/>
        <v>0</v>
      </c>
      <c r="N37" s="36">
        <f t="shared" si="5"/>
        <v>0</v>
      </c>
      <c r="O37" s="36">
        <f t="shared" si="6"/>
        <v>0</v>
      </c>
      <c r="P37" s="82">
        <f t="shared" si="7"/>
        <v>20</v>
      </c>
      <c r="Q37" s="37">
        <f t="shared" si="8"/>
        <v>0</v>
      </c>
      <c r="R37" s="70">
        <f t="shared" si="9"/>
        <v>0</v>
      </c>
      <c r="S37" s="70">
        <f t="shared" si="10"/>
        <v>0</v>
      </c>
      <c r="T37" s="84"/>
      <c r="U37" s="79"/>
    </row>
    <row r="38" spans="1:21" ht="15.75">
      <c r="A38" s="33">
        <v>26</v>
      </c>
      <c r="B38" s="52" t="s">
        <v>74</v>
      </c>
      <c r="C38" s="51" t="s">
        <v>91</v>
      </c>
      <c r="D38" s="74" t="s">
        <v>31</v>
      </c>
      <c r="E38" s="73"/>
      <c r="F38" s="72"/>
      <c r="G38" s="76">
        <f t="shared" si="0"/>
        <v>0</v>
      </c>
      <c r="H38" s="64">
        <v>40</v>
      </c>
      <c r="I38" s="67">
        <f t="shared" si="1"/>
        <v>0</v>
      </c>
      <c r="J38" s="68">
        <f t="shared" si="2"/>
        <v>0</v>
      </c>
      <c r="K38" s="38">
        <f t="shared" si="3"/>
        <v>0</v>
      </c>
      <c r="L38" s="62">
        <v>40</v>
      </c>
      <c r="M38" s="35">
        <f t="shared" si="4"/>
        <v>0</v>
      </c>
      <c r="N38" s="36">
        <f t="shared" si="5"/>
        <v>0</v>
      </c>
      <c r="O38" s="36">
        <f t="shared" si="6"/>
        <v>0</v>
      </c>
      <c r="P38" s="82">
        <f t="shared" si="7"/>
        <v>80</v>
      </c>
      <c r="Q38" s="37">
        <f t="shared" si="8"/>
        <v>0</v>
      </c>
      <c r="R38" s="70">
        <f t="shared" si="9"/>
        <v>0</v>
      </c>
      <c r="S38" s="70">
        <f t="shared" si="10"/>
        <v>0</v>
      </c>
      <c r="T38" s="84"/>
      <c r="U38" s="79"/>
    </row>
    <row r="39" spans="1:21" ht="15.75">
      <c r="A39" s="33">
        <v>27</v>
      </c>
      <c r="B39" s="49" t="s">
        <v>74</v>
      </c>
      <c r="C39" s="51" t="s">
        <v>92</v>
      </c>
      <c r="D39" s="74" t="s">
        <v>31</v>
      </c>
      <c r="E39" s="73"/>
      <c r="F39" s="72"/>
      <c r="G39" s="76">
        <f t="shared" si="0"/>
        <v>0</v>
      </c>
      <c r="H39" s="64">
        <v>30</v>
      </c>
      <c r="I39" s="67">
        <f t="shared" si="1"/>
        <v>0</v>
      </c>
      <c r="J39" s="68">
        <f t="shared" si="2"/>
        <v>0</v>
      </c>
      <c r="K39" s="38">
        <f t="shared" si="3"/>
        <v>0</v>
      </c>
      <c r="L39" s="62">
        <v>30</v>
      </c>
      <c r="M39" s="35">
        <f t="shared" si="4"/>
        <v>0</v>
      </c>
      <c r="N39" s="36">
        <f t="shared" si="5"/>
        <v>0</v>
      </c>
      <c r="O39" s="36">
        <f t="shared" si="6"/>
        <v>0</v>
      </c>
      <c r="P39" s="82">
        <f t="shared" si="7"/>
        <v>60</v>
      </c>
      <c r="Q39" s="37">
        <f t="shared" si="8"/>
        <v>0</v>
      </c>
      <c r="R39" s="70">
        <f t="shared" si="9"/>
        <v>0</v>
      </c>
      <c r="S39" s="70">
        <f t="shared" si="10"/>
        <v>0</v>
      </c>
      <c r="T39" s="84"/>
      <c r="U39" s="79"/>
    </row>
    <row r="40" spans="1:21" ht="15.75">
      <c r="A40" s="33">
        <v>28</v>
      </c>
      <c r="B40" s="50" t="s">
        <v>74</v>
      </c>
      <c r="C40" s="49" t="s">
        <v>93</v>
      </c>
      <c r="D40" s="74" t="s">
        <v>31</v>
      </c>
      <c r="E40" s="73"/>
      <c r="F40" s="72"/>
      <c r="G40" s="76">
        <f t="shared" si="0"/>
        <v>0</v>
      </c>
      <c r="H40" s="64">
        <v>30</v>
      </c>
      <c r="I40" s="67">
        <f t="shared" si="1"/>
        <v>0</v>
      </c>
      <c r="J40" s="68">
        <f t="shared" si="2"/>
        <v>0</v>
      </c>
      <c r="K40" s="38">
        <f t="shared" si="3"/>
        <v>0</v>
      </c>
      <c r="L40" s="62">
        <v>30</v>
      </c>
      <c r="M40" s="35">
        <f t="shared" si="4"/>
        <v>0</v>
      </c>
      <c r="N40" s="36">
        <f t="shared" si="5"/>
        <v>0</v>
      </c>
      <c r="O40" s="36">
        <f t="shared" si="6"/>
        <v>0</v>
      </c>
      <c r="P40" s="82">
        <f t="shared" si="7"/>
        <v>60</v>
      </c>
      <c r="Q40" s="37">
        <f t="shared" si="8"/>
        <v>0</v>
      </c>
      <c r="R40" s="70">
        <f t="shared" si="9"/>
        <v>0</v>
      </c>
      <c r="S40" s="70">
        <f t="shared" si="10"/>
        <v>0</v>
      </c>
      <c r="T40" s="84"/>
      <c r="U40" s="79"/>
    </row>
    <row r="41" spans="1:21" ht="15.75">
      <c r="A41" s="33">
        <v>29</v>
      </c>
      <c r="B41" s="50" t="s">
        <v>74</v>
      </c>
      <c r="C41" s="49" t="s">
        <v>94</v>
      </c>
      <c r="D41" s="74" t="s">
        <v>31</v>
      </c>
      <c r="E41" s="73"/>
      <c r="F41" s="72"/>
      <c r="G41" s="76">
        <f t="shared" si="0"/>
        <v>0</v>
      </c>
      <c r="H41" s="64">
        <v>30</v>
      </c>
      <c r="I41" s="67">
        <f t="shared" si="1"/>
        <v>0</v>
      </c>
      <c r="J41" s="68">
        <f t="shared" si="2"/>
        <v>0</v>
      </c>
      <c r="K41" s="38">
        <f t="shared" si="3"/>
        <v>0</v>
      </c>
      <c r="L41" s="62">
        <v>30</v>
      </c>
      <c r="M41" s="35">
        <f t="shared" si="4"/>
        <v>0</v>
      </c>
      <c r="N41" s="36">
        <f t="shared" si="5"/>
        <v>0</v>
      </c>
      <c r="O41" s="36">
        <f t="shared" si="6"/>
        <v>0</v>
      </c>
      <c r="P41" s="82">
        <f t="shared" si="7"/>
        <v>60</v>
      </c>
      <c r="Q41" s="37">
        <f t="shared" si="8"/>
        <v>0</v>
      </c>
      <c r="R41" s="70">
        <f t="shared" si="9"/>
        <v>0</v>
      </c>
      <c r="S41" s="70">
        <f t="shared" si="10"/>
        <v>0</v>
      </c>
      <c r="T41" s="84"/>
      <c r="U41" s="79"/>
    </row>
    <row r="42" spans="1:21" ht="15.75">
      <c r="A42" s="33">
        <v>30</v>
      </c>
      <c r="B42" s="50" t="s">
        <v>75</v>
      </c>
      <c r="C42" s="49" t="s">
        <v>95</v>
      </c>
      <c r="D42" s="74" t="s">
        <v>31</v>
      </c>
      <c r="E42" s="73"/>
      <c r="F42" s="72"/>
      <c r="G42" s="76">
        <f t="shared" si="0"/>
        <v>0</v>
      </c>
      <c r="H42" s="64">
        <v>5</v>
      </c>
      <c r="I42" s="67">
        <f t="shared" si="1"/>
        <v>0</v>
      </c>
      <c r="J42" s="68">
        <f t="shared" si="2"/>
        <v>0</v>
      </c>
      <c r="K42" s="38">
        <f t="shared" si="3"/>
        <v>0</v>
      </c>
      <c r="L42" s="62">
        <v>5</v>
      </c>
      <c r="M42" s="35">
        <f t="shared" si="4"/>
        <v>0</v>
      </c>
      <c r="N42" s="36">
        <f t="shared" si="5"/>
        <v>0</v>
      </c>
      <c r="O42" s="36">
        <f t="shared" si="6"/>
        <v>0</v>
      </c>
      <c r="P42" s="82">
        <f t="shared" si="7"/>
        <v>10</v>
      </c>
      <c r="Q42" s="37">
        <f t="shared" si="8"/>
        <v>0</v>
      </c>
      <c r="R42" s="70">
        <f t="shared" si="9"/>
        <v>0</v>
      </c>
      <c r="S42" s="70">
        <f t="shared" si="10"/>
        <v>0</v>
      </c>
      <c r="T42" s="84"/>
      <c r="U42" s="79"/>
    </row>
    <row r="43" spans="1:21" ht="15.75">
      <c r="A43" s="33">
        <v>31</v>
      </c>
      <c r="B43" s="50" t="s">
        <v>75</v>
      </c>
      <c r="C43" s="49" t="s">
        <v>96</v>
      </c>
      <c r="D43" s="74" t="s">
        <v>31</v>
      </c>
      <c r="E43" s="73"/>
      <c r="F43" s="72"/>
      <c r="G43" s="76">
        <f t="shared" si="0"/>
        <v>0</v>
      </c>
      <c r="H43" s="64">
        <v>5</v>
      </c>
      <c r="I43" s="67">
        <f t="shared" si="1"/>
        <v>0</v>
      </c>
      <c r="J43" s="68">
        <f t="shared" si="2"/>
        <v>0</v>
      </c>
      <c r="K43" s="38">
        <f t="shared" si="3"/>
        <v>0</v>
      </c>
      <c r="L43" s="62">
        <v>5</v>
      </c>
      <c r="M43" s="35">
        <f t="shared" si="4"/>
        <v>0</v>
      </c>
      <c r="N43" s="36">
        <f t="shared" si="5"/>
        <v>0</v>
      </c>
      <c r="O43" s="36">
        <f t="shared" si="6"/>
        <v>0</v>
      </c>
      <c r="P43" s="82">
        <f t="shared" si="7"/>
        <v>10</v>
      </c>
      <c r="Q43" s="37">
        <f t="shared" si="8"/>
        <v>0</v>
      </c>
      <c r="R43" s="70">
        <f t="shared" si="9"/>
        <v>0</v>
      </c>
      <c r="S43" s="70">
        <f t="shared" si="10"/>
        <v>0</v>
      </c>
      <c r="T43" s="84"/>
      <c r="U43" s="79"/>
    </row>
    <row r="44" spans="1:21" ht="15.75">
      <c r="A44" s="33">
        <v>32</v>
      </c>
      <c r="B44" s="50" t="s">
        <v>75</v>
      </c>
      <c r="C44" s="49" t="s">
        <v>97</v>
      </c>
      <c r="D44" s="74" t="s">
        <v>31</v>
      </c>
      <c r="E44" s="73"/>
      <c r="F44" s="72"/>
      <c r="G44" s="76">
        <f t="shared" si="0"/>
        <v>0</v>
      </c>
      <c r="H44" s="64">
        <v>5</v>
      </c>
      <c r="I44" s="67">
        <f t="shared" si="1"/>
        <v>0</v>
      </c>
      <c r="J44" s="68">
        <f t="shared" si="2"/>
        <v>0</v>
      </c>
      <c r="K44" s="38">
        <f t="shared" si="3"/>
        <v>0</v>
      </c>
      <c r="L44" s="62">
        <v>5</v>
      </c>
      <c r="M44" s="35">
        <f t="shared" si="4"/>
        <v>0</v>
      </c>
      <c r="N44" s="36">
        <f t="shared" si="5"/>
        <v>0</v>
      </c>
      <c r="O44" s="36">
        <f t="shared" si="6"/>
        <v>0</v>
      </c>
      <c r="P44" s="82">
        <f t="shared" si="7"/>
        <v>10</v>
      </c>
      <c r="Q44" s="37">
        <f t="shared" si="8"/>
        <v>0</v>
      </c>
      <c r="R44" s="70">
        <f t="shared" si="9"/>
        <v>0</v>
      </c>
      <c r="S44" s="70">
        <f t="shared" si="10"/>
        <v>0</v>
      </c>
      <c r="T44" s="84"/>
      <c r="U44" s="79"/>
    </row>
    <row r="45" spans="1:21" ht="15.75">
      <c r="A45" s="33">
        <v>33</v>
      </c>
      <c r="B45" s="51" t="s">
        <v>75</v>
      </c>
      <c r="C45" s="51" t="s">
        <v>98</v>
      </c>
      <c r="D45" s="74" t="s">
        <v>31</v>
      </c>
      <c r="E45" s="73"/>
      <c r="F45" s="72"/>
      <c r="G45" s="76">
        <f t="shared" si="0"/>
        <v>0</v>
      </c>
      <c r="H45" s="64">
        <v>5</v>
      </c>
      <c r="I45" s="67">
        <f t="shared" si="1"/>
        <v>0</v>
      </c>
      <c r="J45" s="68">
        <f t="shared" si="2"/>
        <v>0</v>
      </c>
      <c r="K45" s="38">
        <f t="shared" si="3"/>
        <v>0</v>
      </c>
      <c r="L45" s="62">
        <v>5</v>
      </c>
      <c r="M45" s="35">
        <f t="shared" si="4"/>
        <v>0</v>
      </c>
      <c r="N45" s="36">
        <f t="shared" si="5"/>
        <v>0</v>
      </c>
      <c r="O45" s="36">
        <f t="shared" si="6"/>
        <v>0</v>
      </c>
      <c r="P45" s="82">
        <f t="shared" si="7"/>
        <v>10</v>
      </c>
      <c r="Q45" s="37">
        <f t="shared" si="8"/>
        <v>0</v>
      </c>
      <c r="R45" s="70">
        <f t="shared" si="9"/>
        <v>0</v>
      </c>
      <c r="S45" s="70">
        <f t="shared" si="10"/>
        <v>0</v>
      </c>
      <c r="T45" s="84"/>
      <c r="U45" s="79"/>
    </row>
    <row r="46" spans="1:21" ht="28.5">
      <c r="A46" s="43">
        <v>34</v>
      </c>
      <c r="B46" s="57" t="s">
        <v>48</v>
      </c>
      <c r="C46" s="57" t="s">
        <v>64</v>
      </c>
      <c r="D46" s="74" t="s">
        <v>31</v>
      </c>
      <c r="E46" s="73"/>
      <c r="F46" s="72"/>
      <c r="G46" s="76">
        <f t="shared" si="0"/>
        <v>0</v>
      </c>
      <c r="H46" s="64">
        <v>20</v>
      </c>
      <c r="I46" s="67">
        <f t="shared" si="1"/>
        <v>0</v>
      </c>
      <c r="J46" s="68">
        <f t="shared" si="2"/>
        <v>0</v>
      </c>
      <c r="K46" s="38">
        <f t="shared" si="3"/>
        <v>0</v>
      </c>
      <c r="L46" s="62">
        <v>20</v>
      </c>
      <c r="M46" s="35">
        <f t="shared" si="4"/>
        <v>0</v>
      </c>
      <c r="N46" s="36">
        <f t="shared" si="5"/>
        <v>0</v>
      </c>
      <c r="O46" s="36">
        <f t="shared" si="6"/>
        <v>0</v>
      </c>
      <c r="P46" s="82">
        <f t="shared" si="7"/>
        <v>40</v>
      </c>
      <c r="Q46" s="37">
        <f>SUM(I46+M46)</f>
        <v>0</v>
      </c>
      <c r="R46" s="70">
        <f t="shared" si="9"/>
        <v>0</v>
      </c>
      <c r="S46" s="70">
        <f t="shared" si="10"/>
        <v>0</v>
      </c>
      <c r="T46" s="84"/>
      <c r="U46" s="79"/>
    </row>
    <row r="47" spans="1:21" ht="15.75">
      <c r="A47" s="33">
        <v>35</v>
      </c>
      <c r="B47" s="51" t="s">
        <v>47</v>
      </c>
      <c r="C47" s="51" t="s">
        <v>60</v>
      </c>
      <c r="D47" s="74" t="s">
        <v>31</v>
      </c>
      <c r="E47" s="73"/>
      <c r="F47" s="72"/>
      <c r="G47" s="76">
        <f t="shared" si="0"/>
        <v>0</v>
      </c>
      <c r="H47" s="64">
        <v>15</v>
      </c>
      <c r="I47" s="67">
        <f t="shared" si="1"/>
        <v>0</v>
      </c>
      <c r="J47" s="68">
        <f t="shared" si="2"/>
        <v>0</v>
      </c>
      <c r="K47" s="38">
        <f t="shared" si="3"/>
        <v>0</v>
      </c>
      <c r="L47" s="62">
        <v>15</v>
      </c>
      <c r="M47" s="35">
        <f t="shared" si="4"/>
        <v>0</v>
      </c>
      <c r="N47" s="36">
        <f t="shared" si="5"/>
        <v>0</v>
      </c>
      <c r="O47" s="36">
        <f t="shared" si="6"/>
        <v>0</v>
      </c>
      <c r="P47" s="82">
        <f t="shared" si="7"/>
        <v>30</v>
      </c>
      <c r="Q47" s="37">
        <f t="shared" si="8"/>
        <v>0</v>
      </c>
      <c r="R47" s="70">
        <f t="shared" si="9"/>
        <v>0</v>
      </c>
      <c r="S47" s="70">
        <f t="shared" si="10"/>
        <v>0</v>
      </c>
      <c r="T47" s="84"/>
      <c r="U47" s="79"/>
    </row>
    <row r="48" spans="1:21" ht="15.75">
      <c r="A48" s="33">
        <v>36</v>
      </c>
      <c r="B48" s="51" t="s">
        <v>47</v>
      </c>
      <c r="C48" s="51" t="s">
        <v>61</v>
      </c>
      <c r="D48" s="74" t="s">
        <v>31</v>
      </c>
      <c r="E48" s="73"/>
      <c r="F48" s="72"/>
      <c r="G48" s="76">
        <f t="shared" si="0"/>
        <v>0</v>
      </c>
      <c r="H48" s="64">
        <v>15</v>
      </c>
      <c r="I48" s="67">
        <f t="shared" si="1"/>
        <v>0</v>
      </c>
      <c r="J48" s="68">
        <f t="shared" si="2"/>
        <v>0</v>
      </c>
      <c r="K48" s="38">
        <f t="shared" si="3"/>
        <v>0</v>
      </c>
      <c r="L48" s="62">
        <v>15</v>
      </c>
      <c r="M48" s="48">
        <f t="shared" si="4"/>
        <v>0</v>
      </c>
      <c r="N48" s="36">
        <f t="shared" si="5"/>
        <v>0</v>
      </c>
      <c r="O48" s="36">
        <f t="shared" si="6"/>
        <v>0</v>
      </c>
      <c r="P48" s="82">
        <f t="shared" si="7"/>
        <v>30</v>
      </c>
      <c r="Q48" s="37">
        <f t="shared" si="8"/>
        <v>0</v>
      </c>
      <c r="R48" s="70">
        <f t="shared" si="9"/>
        <v>0</v>
      </c>
      <c r="S48" s="70">
        <f t="shared" si="10"/>
        <v>0</v>
      </c>
      <c r="T48" s="84"/>
      <c r="U48" s="79"/>
    </row>
    <row r="49" spans="1:21" ht="15.75">
      <c r="A49" s="33">
        <v>37</v>
      </c>
      <c r="B49" s="51" t="s">
        <v>47</v>
      </c>
      <c r="C49" s="51" t="s">
        <v>62</v>
      </c>
      <c r="D49" s="74" t="s">
        <v>31</v>
      </c>
      <c r="E49" s="73"/>
      <c r="F49" s="72"/>
      <c r="G49" s="76">
        <f t="shared" si="0"/>
        <v>0</v>
      </c>
      <c r="H49" s="64">
        <v>15</v>
      </c>
      <c r="I49" s="67">
        <f t="shared" si="1"/>
        <v>0</v>
      </c>
      <c r="J49" s="68">
        <f t="shared" si="2"/>
        <v>0</v>
      </c>
      <c r="K49" s="38">
        <f t="shared" si="3"/>
        <v>0</v>
      </c>
      <c r="L49" s="62">
        <v>15</v>
      </c>
      <c r="M49" s="48">
        <f t="shared" si="4"/>
        <v>0</v>
      </c>
      <c r="N49" s="36">
        <f t="shared" si="5"/>
        <v>0</v>
      </c>
      <c r="O49" s="36">
        <f t="shared" si="6"/>
        <v>0</v>
      </c>
      <c r="P49" s="82">
        <f t="shared" si="7"/>
        <v>30</v>
      </c>
      <c r="Q49" s="37">
        <f t="shared" si="8"/>
        <v>0</v>
      </c>
      <c r="R49" s="70">
        <f t="shared" si="9"/>
        <v>0</v>
      </c>
      <c r="S49" s="70">
        <f t="shared" si="10"/>
        <v>0</v>
      </c>
      <c r="T49" s="84"/>
      <c r="U49" s="79"/>
    </row>
    <row r="50" spans="1:21" ht="15.75">
      <c r="A50" s="54">
        <v>38</v>
      </c>
      <c r="B50" s="53" t="s">
        <v>47</v>
      </c>
      <c r="C50" s="53" t="s">
        <v>63</v>
      </c>
      <c r="D50" s="75" t="s">
        <v>31</v>
      </c>
      <c r="E50" s="73"/>
      <c r="F50" s="72"/>
      <c r="G50" s="76">
        <f t="shared" si="0"/>
        <v>0</v>
      </c>
      <c r="H50" s="64">
        <v>15</v>
      </c>
      <c r="I50" s="67">
        <f t="shared" si="1"/>
        <v>0</v>
      </c>
      <c r="J50" s="68">
        <f t="shared" si="2"/>
        <v>0</v>
      </c>
      <c r="K50" s="46">
        <f t="shared" si="3"/>
        <v>0</v>
      </c>
      <c r="L50" s="62">
        <v>15</v>
      </c>
      <c r="M50" s="47">
        <f t="shared" si="4"/>
        <v>0</v>
      </c>
      <c r="N50" s="36">
        <f t="shared" si="5"/>
        <v>0</v>
      </c>
      <c r="O50" s="36">
        <f t="shared" si="6"/>
        <v>0</v>
      </c>
      <c r="P50" s="82">
        <f t="shared" si="7"/>
        <v>30</v>
      </c>
      <c r="Q50" s="37">
        <f t="shared" si="8"/>
        <v>0</v>
      </c>
      <c r="R50" s="70">
        <f t="shared" si="9"/>
        <v>0</v>
      </c>
      <c r="S50" s="70">
        <f t="shared" si="10"/>
        <v>0</v>
      </c>
      <c r="T50" s="84"/>
      <c r="U50" s="79"/>
    </row>
    <row r="51" spans="1:21" ht="15.75">
      <c r="A51" s="33">
        <v>39</v>
      </c>
      <c r="B51" s="53" t="s">
        <v>49</v>
      </c>
      <c r="C51" s="53" t="s">
        <v>99</v>
      </c>
      <c r="D51" s="75" t="s">
        <v>31</v>
      </c>
      <c r="E51" s="73"/>
      <c r="F51" s="72"/>
      <c r="G51" s="76">
        <f t="shared" si="0"/>
        <v>0</v>
      </c>
      <c r="H51" s="64">
        <v>60</v>
      </c>
      <c r="I51" s="67">
        <f t="shared" si="1"/>
        <v>0</v>
      </c>
      <c r="J51" s="68">
        <f t="shared" si="2"/>
        <v>0</v>
      </c>
      <c r="K51" s="38">
        <f t="shared" si="3"/>
        <v>0</v>
      </c>
      <c r="L51" s="62">
        <v>60</v>
      </c>
      <c r="M51" s="47">
        <f t="shared" si="4"/>
        <v>0</v>
      </c>
      <c r="N51" s="36">
        <f t="shared" si="5"/>
        <v>0</v>
      </c>
      <c r="O51" s="36">
        <f>ROUND((G51*L51),2)</f>
        <v>0</v>
      </c>
      <c r="P51" s="82">
        <f t="shared" si="7"/>
        <v>120</v>
      </c>
      <c r="Q51" s="37">
        <f t="shared" si="8"/>
        <v>0</v>
      </c>
      <c r="R51" s="70">
        <f t="shared" si="9"/>
        <v>0</v>
      </c>
      <c r="S51" s="70">
        <f t="shared" si="10"/>
        <v>0</v>
      </c>
      <c r="T51" s="84"/>
      <c r="U51" s="79"/>
    </row>
    <row r="52" spans="1:21" ht="15.75">
      <c r="A52" s="33">
        <v>40</v>
      </c>
      <c r="B52" s="53" t="s">
        <v>49</v>
      </c>
      <c r="C52" s="53" t="s">
        <v>100</v>
      </c>
      <c r="D52" s="75" t="s">
        <v>31</v>
      </c>
      <c r="E52" s="73"/>
      <c r="F52" s="72"/>
      <c r="G52" s="76">
        <f t="shared" si="0"/>
        <v>0</v>
      </c>
      <c r="H52" s="64">
        <v>40</v>
      </c>
      <c r="I52" s="67">
        <f t="shared" si="1"/>
        <v>0</v>
      </c>
      <c r="J52" s="68">
        <f t="shared" si="2"/>
        <v>0</v>
      </c>
      <c r="K52" s="46">
        <f t="shared" si="3"/>
        <v>0</v>
      </c>
      <c r="L52" s="62">
        <v>40</v>
      </c>
      <c r="M52" s="47">
        <f t="shared" si="4"/>
        <v>0</v>
      </c>
      <c r="N52" s="36">
        <f t="shared" si="5"/>
        <v>0</v>
      </c>
      <c r="O52" s="36">
        <f t="shared" si="6"/>
        <v>0</v>
      </c>
      <c r="P52" s="82">
        <f t="shared" si="7"/>
        <v>80</v>
      </c>
      <c r="Q52" s="37">
        <f t="shared" si="8"/>
        <v>0</v>
      </c>
      <c r="R52" s="70">
        <f t="shared" si="9"/>
        <v>0</v>
      </c>
      <c r="S52" s="70">
        <f t="shared" si="10"/>
        <v>0</v>
      </c>
      <c r="T52" s="84"/>
      <c r="U52" s="79"/>
    </row>
    <row r="53" spans="1:21" ht="15.75">
      <c r="A53" s="33">
        <v>41</v>
      </c>
      <c r="B53" s="53" t="s">
        <v>49</v>
      </c>
      <c r="C53" s="53" t="s">
        <v>101</v>
      </c>
      <c r="D53" s="75" t="s">
        <v>31</v>
      </c>
      <c r="E53" s="73"/>
      <c r="F53" s="72"/>
      <c r="G53" s="76">
        <f t="shared" si="0"/>
        <v>0</v>
      </c>
      <c r="H53" s="64">
        <v>40</v>
      </c>
      <c r="I53" s="67">
        <f t="shared" si="1"/>
        <v>0</v>
      </c>
      <c r="J53" s="68">
        <f t="shared" si="2"/>
        <v>0</v>
      </c>
      <c r="K53" s="46">
        <f t="shared" si="3"/>
        <v>0</v>
      </c>
      <c r="L53" s="62">
        <v>40</v>
      </c>
      <c r="M53" s="47">
        <f t="shared" si="4"/>
        <v>0</v>
      </c>
      <c r="N53" s="36">
        <f t="shared" si="5"/>
        <v>0</v>
      </c>
      <c r="O53" s="36">
        <f t="shared" si="6"/>
        <v>0</v>
      </c>
      <c r="P53" s="82">
        <f t="shared" si="7"/>
        <v>80</v>
      </c>
      <c r="Q53" s="37">
        <f t="shared" si="8"/>
        <v>0</v>
      </c>
      <c r="R53" s="70">
        <f t="shared" si="9"/>
        <v>0</v>
      </c>
      <c r="S53" s="70">
        <f t="shared" si="10"/>
        <v>0</v>
      </c>
      <c r="T53" s="84"/>
      <c r="U53" s="79"/>
    </row>
    <row r="54" spans="1:21" ht="15.75">
      <c r="A54" s="33">
        <v>42</v>
      </c>
      <c r="B54" s="53" t="s">
        <v>49</v>
      </c>
      <c r="C54" s="53" t="s">
        <v>102</v>
      </c>
      <c r="D54" s="75" t="s">
        <v>31</v>
      </c>
      <c r="E54" s="73"/>
      <c r="F54" s="72"/>
      <c r="G54" s="76">
        <f t="shared" si="0"/>
        <v>0</v>
      </c>
      <c r="H54" s="64">
        <v>40</v>
      </c>
      <c r="I54" s="67">
        <f t="shared" si="1"/>
        <v>0</v>
      </c>
      <c r="J54" s="68">
        <f t="shared" si="2"/>
        <v>0</v>
      </c>
      <c r="K54" s="46">
        <f t="shared" si="3"/>
        <v>0</v>
      </c>
      <c r="L54" s="62">
        <v>40</v>
      </c>
      <c r="M54" s="47">
        <f t="shared" si="4"/>
        <v>0</v>
      </c>
      <c r="N54" s="36">
        <f t="shared" si="5"/>
        <v>0</v>
      </c>
      <c r="O54" s="36">
        <f t="shared" si="6"/>
        <v>0</v>
      </c>
      <c r="P54" s="82">
        <f t="shared" si="7"/>
        <v>80</v>
      </c>
      <c r="Q54" s="37">
        <f t="shared" si="8"/>
        <v>0</v>
      </c>
      <c r="R54" s="70">
        <f t="shared" si="9"/>
        <v>0</v>
      </c>
      <c r="S54" s="70">
        <f t="shared" si="10"/>
        <v>0</v>
      </c>
      <c r="T54" s="84"/>
      <c r="U54" s="79"/>
    </row>
    <row r="55" spans="1:21" ht="15.75">
      <c r="A55" s="33">
        <v>43</v>
      </c>
      <c r="B55" s="53" t="s">
        <v>76</v>
      </c>
      <c r="C55" s="53" t="s">
        <v>103</v>
      </c>
      <c r="D55" s="75" t="s">
        <v>31</v>
      </c>
      <c r="E55" s="73"/>
      <c r="F55" s="72"/>
      <c r="G55" s="76">
        <f t="shared" si="0"/>
        <v>0</v>
      </c>
      <c r="H55" s="64">
        <v>50</v>
      </c>
      <c r="I55" s="67">
        <f t="shared" si="1"/>
        <v>0</v>
      </c>
      <c r="J55" s="68">
        <f t="shared" si="2"/>
        <v>0</v>
      </c>
      <c r="K55" s="46">
        <f t="shared" si="3"/>
        <v>0</v>
      </c>
      <c r="L55" s="62">
        <v>50</v>
      </c>
      <c r="M55" s="47">
        <f t="shared" si="4"/>
        <v>0</v>
      </c>
      <c r="N55" s="36">
        <f t="shared" si="5"/>
        <v>0</v>
      </c>
      <c r="O55" s="36">
        <f t="shared" si="6"/>
        <v>0</v>
      </c>
      <c r="P55" s="82">
        <f t="shared" si="7"/>
        <v>100</v>
      </c>
      <c r="Q55" s="37">
        <f t="shared" si="8"/>
        <v>0</v>
      </c>
      <c r="R55" s="70">
        <f t="shared" si="9"/>
        <v>0</v>
      </c>
      <c r="S55" s="70">
        <f t="shared" si="10"/>
        <v>0</v>
      </c>
      <c r="T55" s="84"/>
      <c r="U55" s="79"/>
    </row>
    <row r="56" spans="1:21" ht="15.75">
      <c r="A56" s="33">
        <v>44</v>
      </c>
      <c r="B56" s="53" t="s">
        <v>76</v>
      </c>
      <c r="C56" s="53" t="s">
        <v>104</v>
      </c>
      <c r="D56" s="75" t="s">
        <v>31</v>
      </c>
      <c r="E56" s="73"/>
      <c r="F56" s="72"/>
      <c r="G56" s="76">
        <f t="shared" si="0"/>
        <v>0</v>
      </c>
      <c r="H56" s="64">
        <v>30</v>
      </c>
      <c r="I56" s="67">
        <f t="shared" si="1"/>
        <v>0</v>
      </c>
      <c r="J56" s="68">
        <f t="shared" si="2"/>
        <v>0</v>
      </c>
      <c r="K56" s="46">
        <f t="shared" si="3"/>
        <v>0</v>
      </c>
      <c r="L56" s="62">
        <v>30</v>
      </c>
      <c r="M56" s="47">
        <f t="shared" si="4"/>
        <v>0</v>
      </c>
      <c r="N56" s="36">
        <f t="shared" si="5"/>
        <v>0</v>
      </c>
      <c r="O56" s="36">
        <f t="shared" si="6"/>
        <v>0</v>
      </c>
      <c r="P56" s="82">
        <f t="shared" si="7"/>
        <v>60</v>
      </c>
      <c r="Q56" s="37">
        <f t="shared" si="8"/>
        <v>0</v>
      </c>
      <c r="R56" s="70">
        <f t="shared" si="9"/>
        <v>0</v>
      </c>
      <c r="S56" s="70">
        <f t="shared" si="10"/>
        <v>0</v>
      </c>
      <c r="T56" s="84"/>
      <c r="U56" s="79"/>
    </row>
    <row r="57" spans="1:21" ht="15.75">
      <c r="A57" s="54">
        <v>45</v>
      </c>
      <c r="B57" s="59" t="s">
        <v>76</v>
      </c>
      <c r="C57" s="59" t="s">
        <v>105</v>
      </c>
      <c r="D57" s="75" t="s">
        <v>31</v>
      </c>
      <c r="E57" s="73"/>
      <c r="F57" s="72"/>
      <c r="G57" s="76">
        <f t="shared" si="0"/>
        <v>0</v>
      </c>
      <c r="H57" s="77">
        <v>50</v>
      </c>
      <c r="I57" s="67">
        <f t="shared" si="1"/>
        <v>0</v>
      </c>
      <c r="J57" s="68">
        <f t="shared" si="2"/>
        <v>0</v>
      </c>
      <c r="K57" s="46">
        <f t="shared" si="3"/>
        <v>0</v>
      </c>
      <c r="L57" s="63">
        <v>50</v>
      </c>
      <c r="M57" s="47">
        <f t="shared" si="4"/>
        <v>0</v>
      </c>
      <c r="N57" s="36">
        <f t="shared" si="5"/>
        <v>0</v>
      </c>
      <c r="O57" s="36">
        <f>ROUND((G57*L57),2)</f>
        <v>0</v>
      </c>
      <c r="P57" s="82">
        <f t="shared" si="7"/>
        <v>100</v>
      </c>
      <c r="Q57" s="37">
        <f t="shared" si="8"/>
        <v>0</v>
      </c>
      <c r="R57" s="70">
        <f t="shared" si="9"/>
        <v>0</v>
      </c>
      <c r="S57" s="70">
        <f t="shared" si="10"/>
        <v>0</v>
      </c>
      <c r="T57" s="84"/>
      <c r="U57" s="79"/>
    </row>
    <row r="58" spans="1:21" ht="15.75">
      <c r="A58" s="54">
        <v>46</v>
      </c>
      <c r="B58" s="59" t="s">
        <v>76</v>
      </c>
      <c r="C58" s="59" t="s">
        <v>106</v>
      </c>
      <c r="D58" s="74" t="s">
        <v>31</v>
      </c>
      <c r="E58" s="73"/>
      <c r="F58" s="72"/>
      <c r="G58" s="76">
        <f t="shared" si="0"/>
        <v>0</v>
      </c>
      <c r="H58" s="64">
        <v>50</v>
      </c>
      <c r="I58" s="67">
        <f t="shared" si="1"/>
        <v>0</v>
      </c>
      <c r="J58" s="68">
        <f t="shared" si="2"/>
        <v>0</v>
      </c>
      <c r="K58" s="38">
        <f t="shared" si="3"/>
        <v>0</v>
      </c>
      <c r="L58" s="64">
        <v>50</v>
      </c>
      <c r="M58" s="48">
        <f t="shared" si="4"/>
        <v>0</v>
      </c>
      <c r="N58" s="36">
        <f t="shared" si="5"/>
        <v>0</v>
      </c>
      <c r="O58" s="36">
        <f t="shared" si="6"/>
        <v>0</v>
      </c>
      <c r="P58" s="82">
        <f>H58+L58</f>
        <v>100</v>
      </c>
      <c r="Q58" s="37">
        <f t="shared" si="8"/>
        <v>0</v>
      </c>
      <c r="R58" s="70">
        <f t="shared" si="9"/>
        <v>0</v>
      </c>
      <c r="S58" s="70">
        <f t="shared" si="10"/>
        <v>0</v>
      </c>
      <c r="T58" s="84"/>
      <c r="U58" s="79"/>
    </row>
    <row r="59" spans="1:21" ht="38.25" customHeight="1" thickBot="1">
      <c r="A59" s="98" t="s">
        <v>21</v>
      </c>
      <c r="B59" s="99"/>
      <c r="C59" s="99"/>
      <c r="D59" s="99"/>
      <c r="E59" s="99"/>
      <c r="F59" s="99"/>
      <c r="G59" s="99"/>
      <c r="H59" s="99"/>
      <c r="I59" s="69">
        <f>SUM(I13:I58)</f>
        <v>0</v>
      </c>
      <c r="J59" s="69">
        <f>SUM(J13:J58)</f>
        <v>0</v>
      </c>
      <c r="K59" s="69">
        <f>SUM(K13:K58)</f>
        <v>0</v>
      </c>
      <c r="L59" s="60"/>
      <c r="M59" s="69">
        <f>SUM(M13:M58)</f>
        <v>0</v>
      </c>
      <c r="N59" s="69">
        <f>SUM(N13:N58)</f>
        <v>0</v>
      </c>
      <c r="O59" s="69">
        <f>SUM(O13:O58)</f>
        <v>0</v>
      </c>
      <c r="P59" s="58"/>
      <c r="Q59" s="28">
        <f>SUM(Q13:Q58)</f>
        <v>0</v>
      </c>
      <c r="R59" s="71">
        <f>SUM(R13:R58)</f>
        <v>0</v>
      </c>
      <c r="S59" s="65">
        <f>SUM(S13:S58)</f>
        <v>0</v>
      </c>
      <c r="T59" s="45"/>
      <c r="U59" s="45"/>
    </row>
    <row r="60" spans="1:21" ht="18">
      <c r="A60" s="44"/>
      <c r="B60" s="44"/>
      <c r="C60" s="44"/>
      <c r="D60" s="44"/>
      <c r="E60" s="44"/>
      <c r="F60" s="44"/>
      <c r="G60" s="44"/>
      <c r="H60" s="44"/>
      <c r="I60" s="32"/>
      <c r="J60" s="44"/>
      <c r="K60" s="32"/>
      <c r="L60" s="32"/>
      <c r="M60" s="32"/>
      <c r="N60" s="44"/>
      <c r="O60" s="32"/>
      <c r="P60" s="32"/>
      <c r="Q60" s="32"/>
      <c r="R60" s="44"/>
      <c r="S60" s="32"/>
    </row>
    <row r="61" spans="1:21" ht="20.25">
      <c r="A61" s="4"/>
      <c r="B61" s="122" t="s">
        <v>30</v>
      </c>
      <c r="C61" s="123"/>
      <c r="D61" s="123"/>
      <c r="E61" s="123"/>
      <c r="F61" s="123"/>
      <c r="G61" s="124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</row>
    <row r="62" spans="1:21" ht="15.75">
      <c r="C62" s="6"/>
      <c r="D62" s="7"/>
      <c r="E62" s="7"/>
      <c r="F62" s="8"/>
      <c r="G62" s="8"/>
      <c r="H62" s="9"/>
      <c r="I62" s="10"/>
      <c r="J62" s="10"/>
      <c r="K62" s="11"/>
      <c r="L62" s="12"/>
      <c r="M62" s="12"/>
      <c r="N62" s="12"/>
      <c r="O62" s="1"/>
      <c r="P62" s="1"/>
      <c r="Q62" s="1"/>
      <c r="R62" s="1"/>
      <c r="S62" s="1"/>
    </row>
    <row r="63" spans="1:21" ht="75.75" customHeight="1">
      <c r="B63" s="119" t="s">
        <v>66</v>
      </c>
      <c r="C63" s="120"/>
      <c r="D63" s="120"/>
      <c r="E63" s="120"/>
      <c r="F63" s="120"/>
      <c r="G63" s="121"/>
      <c r="H63" s="12"/>
      <c r="I63" s="12"/>
      <c r="J63" s="12"/>
      <c r="K63" s="12"/>
      <c r="L63" s="103" t="s">
        <v>32</v>
      </c>
      <c r="M63" s="104"/>
      <c r="N63" s="104"/>
      <c r="O63" s="104"/>
      <c r="P63" s="104"/>
      <c r="Q63" s="104"/>
      <c r="R63" s="104"/>
      <c r="S63" s="104"/>
      <c r="T63" s="104"/>
      <c r="U63" s="105"/>
    </row>
    <row r="64" spans="1:21" ht="15.75">
      <c r="C64" s="6"/>
      <c r="D64" s="7"/>
      <c r="E64" s="7"/>
      <c r="F64" s="8"/>
      <c r="G64" s="8"/>
      <c r="H64" s="9"/>
      <c r="I64" s="10"/>
      <c r="J64" s="10"/>
      <c r="K64" s="11"/>
      <c r="L64" s="12"/>
      <c r="M64" s="12"/>
      <c r="N64" s="12"/>
      <c r="O64" s="13"/>
      <c r="P64" s="13"/>
      <c r="Q64" s="13"/>
      <c r="R64" s="13"/>
      <c r="S64" s="13"/>
    </row>
    <row r="65" spans="3:16" ht="15.75">
      <c r="C65" s="15"/>
      <c r="D65" s="16"/>
      <c r="E65" s="16"/>
      <c r="F65" s="8"/>
      <c r="G65" s="8"/>
      <c r="H65" s="17"/>
      <c r="I65" s="10"/>
      <c r="J65" s="10"/>
      <c r="K65" s="12"/>
      <c r="L65" s="12"/>
      <c r="M65" s="12"/>
      <c r="N65" s="12"/>
      <c r="O65" s="13"/>
      <c r="P65" s="14"/>
    </row>
    <row r="66" spans="3:16" ht="15.75">
      <c r="C66" s="18"/>
      <c r="D66" s="16"/>
      <c r="E66" s="16"/>
      <c r="F66" s="8"/>
      <c r="G66" s="8"/>
      <c r="H66" s="17"/>
      <c r="I66" s="10"/>
      <c r="J66" s="10"/>
      <c r="K66" s="12"/>
      <c r="L66" s="12"/>
      <c r="M66" s="12"/>
      <c r="N66" s="12"/>
      <c r="O66" s="13"/>
      <c r="P66" s="14"/>
    </row>
    <row r="67" spans="3:16" ht="15.75">
      <c r="C67" s="18"/>
      <c r="D67" s="16"/>
      <c r="E67" s="16"/>
      <c r="F67" s="8"/>
      <c r="G67" s="8"/>
      <c r="H67" s="17"/>
      <c r="I67" s="10"/>
      <c r="J67" s="10"/>
      <c r="K67" s="16"/>
      <c r="L67" s="12"/>
      <c r="M67" s="12"/>
      <c r="N67" s="12"/>
    </row>
    <row r="68" spans="3:16" ht="15.75">
      <c r="C68" s="15"/>
      <c r="D68" s="16"/>
      <c r="E68" s="16"/>
      <c r="F68" s="8"/>
      <c r="G68" s="8"/>
      <c r="H68" s="17"/>
      <c r="I68" s="86"/>
      <c r="J68" s="86"/>
      <c r="K68" s="86"/>
      <c r="L68" s="86"/>
      <c r="M68" s="19"/>
      <c r="N68" s="61"/>
      <c r="O68" s="13"/>
      <c r="P68" s="13"/>
    </row>
    <row r="69" spans="3:16" ht="15.75">
      <c r="C69" s="15"/>
      <c r="D69" s="16"/>
      <c r="E69" s="16"/>
      <c r="F69" s="8"/>
      <c r="G69" s="8"/>
      <c r="H69" s="17"/>
      <c r="I69" s="20"/>
      <c r="J69" s="20"/>
      <c r="K69" s="19"/>
      <c r="L69" s="19"/>
      <c r="M69" s="19"/>
      <c r="N69" s="61"/>
      <c r="O69" s="13"/>
      <c r="P69" s="1"/>
    </row>
  </sheetData>
  <mergeCells count="26">
    <mergeCell ref="S1:U1"/>
    <mergeCell ref="L63:U63"/>
    <mergeCell ref="A7:U7"/>
    <mergeCell ref="A8:U8"/>
    <mergeCell ref="A9:U9"/>
    <mergeCell ref="B3:C3"/>
    <mergeCell ref="B4:C4"/>
    <mergeCell ref="B10:B11"/>
    <mergeCell ref="T10:T11"/>
    <mergeCell ref="U10:U11"/>
    <mergeCell ref="B63:G63"/>
    <mergeCell ref="B61:G61"/>
    <mergeCell ref="E10:E11"/>
    <mergeCell ref="P10:S10"/>
    <mergeCell ref="O2:S2"/>
    <mergeCell ref="S3:U3"/>
    <mergeCell ref="S4:U4"/>
    <mergeCell ref="I68:L68"/>
    <mergeCell ref="A10:A11"/>
    <mergeCell ref="C10:C11"/>
    <mergeCell ref="D10:D11"/>
    <mergeCell ref="F10:F11"/>
    <mergeCell ref="G10:G11"/>
    <mergeCell ref="H10:K10"/>
    <mergeCell ref="L10:O10"/>
    <mergeCell ref="A59:H59"/>
  </mergeCells>
  <pageMargins left="0.7" right="0.7" top="0.75" bottom="0.75" header="0.3" footer="0.3"/>
  <pageSetup paperSize="9" scale="32" fitToHeight="0" orientation="landscape" verticalDpi="597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78A25E60-6E12-465F-A154-FB3ED61C4FFA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kalkulacji ceny ofert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2025-03-18T11:46:29Z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05c1ed1b-4525-44ca-9158-32072676234b</vt:lpwstr>
  </property>
  <property fmtid="{D5CDD505-2E9C-101B-9397-08002B2CF9AE}" pid="3" name="bjSaver">
    <vt:lpwstr>5VkpYRbxtbbkG7nn6zcYbwPohfozS+lA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ClsUserRVM">
    <vt:lpwstr>[]</vt:lpwstr>
  </property>
</Properties>
</file>