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200F042-9990-4726-A7A7-8631A315B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baty" sheetId="3" r:id="rId1"/>
  </sheets>
  <calcPr calcId="191029"/>
</workbook>
</file>

<file path=xl/calcChain.xml><?xml version="1.0" encoding="utf-8"?>
<calcChain xmlns="http://schemas.openxmlformats.org/spreadsheetml/2006/main">
  <c r="H93" i="3" l="1"/>
  <c r="G93" i="3"/>
  <c r="H92" i="3"/>
  <c r="G92" i="3"/>
  <c r="C88" i="3"/>
  <c r="F87" i="3"/>
  <c r="F86" i="3"/>
  <c r="H86" i="3" s="1"/>
  <c r="F85" i="3"/>
  <c r="H85" i="3" s="1"/>
  <c r="F84" i="3"/>
  <c r="F88" i="3" s="1"/>
  <c r="C82" i="3"/>
  <c r="F81" i="3"/>
  <c r="F82" i="3" s="1"/>
  <c r="C79" i="3"/>
  <c r="F78" i="3"/>
  <c r="H78" i="3" s="1"/>
  <c r="F77" i="3"/>
  <c r="F79" i="3" s="1"/>
  <c r="C74" i="3"/>
  <c r="F73" i="3"/>
  <c r="H73" i="3" s="1"/>
  <c r="F72" i="3"/>
  <c r="F74" i="3" s="1"/>
  <c r="C70" i="3"/>
  <c r="F69" i="3"/>
  <c r="H69" i="3" s="1"/>
  <c r="F68" i="3"/>
  <c r="H68" i="3" s="1"/>
  <c r="F67" i="3"/>
  <c r="H67" i="3" s="1"/>
  <c r="F66" i="3"/>
  <c r="H66" i="3" s="1"/>
  <c r="H70" i="3" s="1"/>
  <c r="C63" i="3"/>
  <c r="F62" i="3"/>
  <c r="F63" i="3" s="1"/>
  <c r="C60" i="3"/>
  <c r="F59" i="3"/>
  <c r="F58" i="3"/>
  <c r="G58" i="3" s="1"/>
  <c r="C56" i="3"/>
  <c r="F55" i="3"/>
  <c r="H55" i="3" s="1"/>
  <c r="F54" i="3"/>
  <c r="C52" i="3"/>
  <c r="F51" i="3"/>
  <c r="H51" i="3" s="1"/>
  <c r="F50" i="3"/>
  <c r="F52" i="3" s="1"/>
  <c r="C48" i="3"/>
  <c r="F47" i="3"/>
  <c r="H47" i="3" s="1"/>
  <c r="F46" i="3"/>
  <c r="H46" i="3" s="1"/>
  <c r="F45" i="3"/>
  <c r="H45" i="3" s="1"/>
  <c r="C43" i="3"/>
  <c r="F42" i="3"/>
  <c r="H42" i="3" s="1"/>
  <c r="F41" i="3"/>
  <c r="F40" i="3"/>
  <c r="H40" i="3" s="1"/>
  <c r="F39" i="3"/>
  <c r="H39" i="3" s="1"/>
  <c r="F38" i="3"/>
  <c r="F37" i="3"/>
  <c r="H37" i="3" s="1"/>
  <c r="F36" i="3"/>
  <c r="H36" i="3" s="1"/>
  <c r="C34" i="3"/>
  <c r="F33" i="3"/>
  <c r="H33" i="3" s="1"/>
  <c r="F32" i="3"/>
  <c r="H32" i="3" s="1"/>
  <c r="F31" i="3"/>
  <c r="H31" i="3" s="1"/>
  <c r="F30" i="3"/>
  <c r="H30" i="3" s="1"/>
  <c r="F29" i="3"/>
  <c r="H29" i="3" s="1"/>
  <c r="F28" i="3"/>
  <c r="F34" i="3" s="1"/>
  <c r="C26" i="3"/>
  <c r="F25" i="3"/>
  <c r="H25" i="3" s="1"/>
  <c r="F24" i="3"/>
  <c r="H24" i="3" s="1"/>
  <c r="F23" i="3"/>
  <c r="F26" i="3" s="1"/>
  <c r="C21" i="3"/>
  <c r="F20" i="3"/>
  <c r="H20" i="3" s="1"/>
  <c r="F19" i="3"/>
  <c r="H19" i="3" s="1"/>
  <c r="F18" i="3"/>
  <c r="H18" i="3" s="1"/>
  <c r="F17" i="3"/>
  <c r="F16" i="3"/>
  <c r="G16" i="3" s="1"/>
  <c r="C14" i="3"/>
  <c r="F13" i="3"/>
  <c r="H13" i="3" s="1"/>
  <c r="F12" i="3"/>
  <c r="H12" i="3" s="1"/>
  <c r="F11" i="3"/>
  <c r="F14" i="3" s="1"/>
  <c r="C9" i="3"/>
  <c r="F8" i="3"/>
  <c r="H8" i="3" s="1"/>
  <c r="H9" i="3" s="1"/>
  <c r="G37" i="3" l="1"/>
  <c r="H58" i="3"/>
  <c r="F60" i="3"/>
  <c r="F43" i="3"/>
  <c r="F9" i="3"/>
  <c r="F90" i="3" s="1"/>
  <c r="F94" i="3" s="1"/>
  <c r="H48" i="3"/>
  <c r="H16" i="3"/>
  <c r="F21" i="3"/>
  <c r="G47" i="3"/>
  <c r="F48" i="3"/>
  <c r="F56" i="3"/>
  <c r="F70" i="3"/>
  <c r="G28" i="3"/>
  <c r="H28" i="3"/>
  <c r="H34" i="3" s="1"/>
  <c r="G62" i="3"/>
  <c r="G63" i="3" s="1"/>
  <c r="G84" i="3"/>
  <c r="G29" i="3"/>
  <c r="H62" i="3"/>
  <c r="H63" i="3" s="1"/>
  <c r="H84" i="3"/>
  <c r="G85" i="3"/>
  <c r="G30" i="3"/>
  <c r="G86" i="3"/>
  <c r="G17" i="3"/>
  <c r="G31" i="3"/>
  <c r="H17" i="3"/>
  <c r="H87" i="3"/>
  <c r="G87" i="3"/>
  <c r="G50" i="3"/>
  <c r="G18" i="3"/>
  <c r="H50" i="3"/>
  <c r="H52" i="3" s="1"/>
  <c r="G51" i="3"/>
  <c r="G72" i="3"/>
  <c r="G19" i="3"/>
  <c r="H72" i="3"/>
  <c r="H74" i="3" s="1"/>
  <c r="G73" i="3"/>
  <c r="G20" i="3"/>
  <c r="G38" i="3"/>
  <c r="H38" i="3"/>
  <c r="G39" i="3"/>
  <c r="G59" i="3"/>
  <c r="G60" i="3" s="1"/>
  <c r="G8" i="3"/>
  <c r="G9" i="3" s="1"/>
  <c r="G40" i="3"/>
  <c r="H59" i="3"/>
  <c r="H60" i="3" s="1"/>
  <c r="H41" i="3"/>
  <c r="G41" i="3"/>
  <c r="G11" i="3"/>
  <c r="G77" i="3"/>
  <c r="H11" i="3"/>
  <c r="H14" i="3" s="1"/>
  <c r="G32" i="3"/>
  <c r="G42" i="3"/>
  <c r="H77" i="3"/>
  <c r="H79" i="3" s="1"/>
  <c r="G66" i="3"/>
  <c r="G12" i="3"/>
  <c r="G54" i="3"/>
  <c r="G78" i="3"/>
  <c r="G23" i="3"/>
  <c r="G33" i="3"/>
  <c r="H54" i="3"/>
  <c r="H56" i="3" s="1"/>
  <c r="H23" i="3"/>
  <c r="H26" i="3" s="1"/>
  <c r="G67" i="3"/>
  <c r="G13" i="3"/>
  <c r="G55" i="3"/>
  <c r="G24" i="3"/>
  <c r="G45" i="3"/>
  <c r="G68" i="3"/>
  <c r="G25" i="3"/>
  <c r="G81" i="3"/>
  <c r="G82" i="3" s="1"/>
  <c r="G36" i="3"/>
  <c r="G46" i="3"/>
  <c r="G69" i="3"/>
  <c r="H81" i="3"/>
  <c r="H82" i="3" s="1"/>
  <c r="G56" i="3" l="1"/>
  <c r="H21" i="3"/>
  <c r="G70" i="3"/>
  <c r="G21" i="3"/>
  <c r="G79" i="3"/>
  <c r="H43" i="3"/>
  <c r="G14" i="3"/>
  <c r="H88" i="3"/>
  <c r="H90" i="3" s="1"/>
  <c r="H94" i="3" s="1"/>
  <c r="G88" i="3"/>
  <c r="G43" i="3"/>
  <c r="G34" i="3"/>
  <c r="G74" i="3"/>
  <c r="G26" i="3"/>
  <c r="G52" i="3"/>
  <c r="G48" i="3"/>
  <c r="G90" i="3" l="1"/>
  <c r="G9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8" authorId="0" shapeId="0" xr:uid="{74A3BF4F-CC12-458D-AF8C-B5B1F86B967E}">
      <text>
        <r>
          <rPr>
            <b/>
            <sz val="8"/>
            <color indexed="81"/>
            <rFont val="Tahoma"/>
            <family val="2"/>
            <charset val="238"/>
          </rPr>
          <t>Aksamitka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9" authorId="0" shapeId="0" xr:uid="{AAFF09D7-AA8A-4B7E-9D01-5E6D21BCF5CF}">
      <text>
        <r>
          <rPr>
            <b/>
            <sz val="8"/>
            <color indexed="81"/>
            <rFont val="Tahoma"/>
            <family val="2"/>
            <charset val="238"/>
          </rPr>
          <t>Żeniszek</t>
        </r>
      </text>
    </comment>
    <comment ref="B20" authorId="0" shapeId="0" xr:uid="{8DCE4F68-318C-4285-8286-E4D6627AA2AE}">
      <text>
        <r>
          <rPr>
            <b/>
            <sz val="8"/>
            <color indexed="81"/>
            <rFont val="Tahoma"/>
            <family val="2"/>
            <charset val="238"/>
          </rPr>
          <t>Niecierpek</t>
        </r>
      </text>
    </comment>
  </commentList>
</comments>
</file>

<file path=xl/sharedStrings.xml><?xml version="1.0" encoding="utf-8"?>
<sst xmlns="http://schemas.openxmlformats.org/spreadsheetml/2006/main" count="129" uniqueCount="55">
  <si>
    <t>Lp.</t>
  </si>
  <si>
    <t>Opis przedmiotu zamówienia</t>
  </si>
  <si>
    <t>Ilość</t>
  </si>
  <si>
    <t>J.m.</t>
  </si>
  <si>
    <t>Cena jedn.
 netto.</t>
  </si>
  <si>
    <t>Wartość 
netto zł.</t>
  </si>
  <si>
    <t>Podatek VAT</t>
  </si>
  <si>
    <t>Wartość 
brutto zł.</t>
  </si>
  <si>
    <t>szt.</t>
  </si>
  <si>
    <t>Begonia semperflorens</t>
  </si>
  <si>
    <t>Tagetes</t>
  </si>
  <si>
    <t>Podsumowanie</t>
  </si>
  <si>
    <t>Załącznik nr …</t>
  </si>
  <si>
    <t>Muszyna</t>
  </si>
  <si>
    <t>szt</t>
  </si>
  <si>
    <t>Begonia semperflorens w odm.</t>
  </si>
  <si>
    <t>SZCZAWNIK</t>
  </si>
  <si>
    <t xml:space="preserve">Zadanie nr 2 - całosezenowa pielęgnacja </t>
  </si>
  <si>
    <t>Zadanie nr 2 - likwidacja nasadzeń</t>
  </si>
  <si>
    <t>Dwór Starostów - rabata wąska - 6m2</t>
  </si>
  <si>
    <t>Rynek rabaty przed Urzędem - 300m2</t>
  </si>
  <si>
    <t>Rynek rabaty przy fontannie - 40 m2</t>
  </si>
  <si>
    <t>Rynek rabaty przy kapliczce pod szkołą  - 150 m2</t>
  </si>
  <si>
    <t>Rabata przy kościele - 24m2</t>
  </si>
  <si>
    <t>Cmentarz - pomnik I Wojny światowej - 10 m2</t>
  </si>
  <si>
    <t>Rynek rabaty pod Szarotką - 250 m2</t>
  </si>
  <si>
    <t>Cmentarz - pomnik II Wojny światowej - 9 m2</t>
  </si>
  <si>
    <t>Rabata mała przy szkole - 2 m2</t>
  </si>
  <si>
    <t>POWROŹNIK</t>
  </si>
  <si>
    <t>Rabata przy kapliczce Nepomucena - 3 m2</t>
  </si>
  <si>
    <t>Rabata na placu zabaw - 60 m2</t>
  </si>
  <si>
    <t>Rabaty przy pomniku Papieża - 25,5 m2</t>
  </si>
  <si>
    <t>Zegar Zapopradzie 10 m2</t>
  </si>
  <si>
    <t>Begonia dragon</t>
  </si>
  <si>
    <t>Supertunia</t>
  </si>
  <si>
    <t>Canna</t>
  </si>
  <si>
    <t>Begonia sempensflorens</t>
  </si>
  <si>
    <t>Sunpatiens</t>
  </si>
  <si>
    <t>Ageratum</t>
  </si>
  <si>
    <t>Dahlia karłowa</t>
  </si>
  <si>
    <t>Dahlia w odmianach</t>
  </si>
  <si>
    <t>Dahlia</t>
  </si>
  <si>
    <t xml:space="preserve">Dahlia karłowa </t>
  </si>
  <si>
    <t>Senecio cineraria</t>
  </si>
  <si>
    <t>Salvia</t>
  </si>
  <si>
    <t>Penisetum "vertigo"</t>
  </si>
  <si>
    <t>Viola tricolor w odmianach (na dzień zmarłych)</t>
  </si>
  <si>
    <t>Viola tricolor ( na dzień 10 .11.2023)</t>
  </si>
  <si>
    <t>Dahlia  w odmianach</t>
  </si>
  <si>
    <t>Rabata przy kapliczce - 35 m2</t>
  </si>
  <si>
    <t>Kalkulacja cenowa
"Urządzenie, pielęgnacja i utrzymanie ukwiecenia na terenie Miasta i Gminy Uzdrowiskowej Muszyna w roku 2025
Zadanie nr 2
Obsada rabat kwiatami</t>
  </si>
  <si>
    <t>Begonia tuberhybrida</t>
  </si>
  <si>
    <t>Dwór Starostów - rabata główna - 14,5m2</t>
  </si>
  <si>
    <r>
      <t>Dahlia</t>
    </r>
    <r>
      <rPr>
        <i/>
        <sz val="11"/>
        <color theme="1"/>
        <rFont val="Arial"/>
        <family val="2"/>
        <charset val="238"/>
      </rPr>
      <t xml:space="preserve"> karłowa</t>
    </r>
  </si>
  <si>
    <t>Centrum informacji turystycznej - 20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</si>
</sst>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5" xfId="1" applyFont="1" applyBorder="1" applyAlignment="1" applyProtection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1" applyNumberFormat="1" applyFont="1" applyAlignment="1" applyProtection="1">
      <alignment horizontal="right" vertical="center"/>
    </xf>
    <xf numFmtId="165" fontId="2" fillId="0" borderId="7" xfId="1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center" vertical="top" wrapText="1"/>
    </xf>
    <xf numFmtId="165" fontId="2" fillId="0" borderId="5" xfId="1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165" fontId="2" fillId="0" borderId="0" xfId="1" applyNumberFormat="1" applyFont="1" applyBorder="1" applyAlignment="1" applyProtection="1">
      <alignment horizontal="right" vertical="center" wrapText="1"/>
    </xf>
    <xf numFmtId="0" fontId="4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4" fillId="0" borderId="16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3" fillId="0" borderId="0" xfId="0" applyFont="1"/>
    <xf numFmtId="0" fontId="4" fillId="0" borderId="36" xfId="0" applyFont="1" applyBorder="1"/>
    <xf numFmtId="0" fontId="4" fillId="0" borderId="39" xfId="0" applyFont="1" applyBorder="1"/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2" xfId="0" applyFont="1" applyBorder="1"/>
    <xf numFmtId="0" fontId="4" fillId="0" borderId="2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right" vertical="center" wrapText="1"/>
      <protection locked="0"/>
    </xf>
    <xf numFmtId="164" fontId="4" fillId="0" borderId="2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4" fillId="0" borderId="15" xfId="1" applyFont="1" applyBorder="1" applyAlignment="1" applyProtection="1">
      <alignment horizontal="right" vertical="center" wrapText="1"/>
    </xf>
    <xf numFmtId="164" fontId="4" fillId="0" borderId="25" xfId="1" applyFont="1" applyBorder="1" applyAlignment="1" applyProtection="1">
      <alignment vertical="center" wrapText="1"/>
    </xf>
    <xf numFmtId="164" fontId="2" fillId="0" borderId="15" xfId="1" applyFont="1" applyBorder="1" applyAlignment="1" applyProtection="1">
      <alignment horizontal="right" vertical="center" wrapText="1"/>
    </xf>
    <xf numFmtId="164" fontId="2" fillId="0" borderId="25" xfId="1" applyFont="1" applyBorder="1" applyAlignment="1" applyProtection="1">
      <alignment vertical="center" wrapText="1"/>
    </xf>
    <xf numFmtId="164" fontId="2" fillId="0" borderId="7" xfId="1" applyFont="1" applyBorder="1" applyAlignment="1" applyProtection="1">
      <alignment horizontal="right" vertical="center" wrapText="1"/>
    </xf>
    <xf numFmtId="164" fontId="4" fillId="0" borderId="14" xfId="1" applyFont="1" applyBorder="1" applyAlignment="1" applyProtection="1">
      <alignment horizontal="right" vertical="center" wrapText="1"/>
    </xf>
    <xf numFmtId="164" fontId="2" fillId="0" borderId="6" xfId="1" applyFont="1" applyBorder="1" applyAlignment="1" applyProtection="1">
      <alignment vertical="center" wrapText="1"/>
    </xf>
    <xf numFmtId="164" fontId="4" fillId="0" borderId="27" xfId="1" applyFont="1" applyBorder="1" applyAlignment="1" applyProtection="1">
      <alignment horizontal="right" vertical="center" wrapText="1"/>
    </xf>
    <xf numFmtId="164" fontId="4" fillId="0" borderId="28" xfId="1" applyFont="1" applyBorder="1" applyAlignment="1" applyProtection="1">
      <alignment vertical="center" wrapText="1"/>
    </xf>
    <xf numFmtId="164" fontId="4" fillId="0" borderId="32" xfId="1" applyFont="1" applyBorder="1" applyAlignment="1" applyProtection="1">
      <alignment horizontal="right" vertical="center" wrapText="1"/>
    </xf>
    <xf numFmtId="164" fontId="4" fillId="0" borderId="33" xfId="1" applyFont="1" applyBorder="1" applyAlignment="1" applyProtection="1">
      <alignment vertical="center" wrapText="1"/>
    </xf>
    <xf numFmtId="164" fontId="4" fillId="0" borderId="30" xfId="1" applyFont="1" applyBorder="1" applyAlignment="1" applyProtection="1">
      <alignment horizontal="right" vertical="center" wrapText="1"/>
    </xf>
    <xf numFmtId="164" fontId="4" fillId="0" borderId="31" xfId="1" applyFont="1" applyBorder="1" applyAlignment="1" applyProtection="1">
      <alignment vertical="center" wrapText="1"/>
    </xf>
    <xf numFmtId="164" fontId="2" fillId="0" borderId="4" xfId="1" applyFont="1" applyBorder="1" applyAlignment="1" applyProtection="1">
      <alignment horizontal="right" vertical="center" wrapText="1"/>
    </xf>
    <xf numFmtId="164" fontId="2" fillId="0" borderId="18" xfId="1" applyFont="1" applyBorder="1" applyAlignment="1" applyProtection="1">
      <alignment horizontal="right" vertical="center" wrapText="1"/>
    </xf>
    <xf numFmtId="164" fontId="2" fillId="0" borderId="4" xfId="1" applyFont="1" applyBorder="1" applyAlignment="1" applyProtection="1">
      <alignment vertical="center" wrapText="1"/>
    </xf>
    <xf numFmtId="164" fontId="4" fillId="0" borderId="40" xfId="1" applyFont="1" applyBorder="1" applyAlignment="1" applyProtection="1">
      <alignment horizontal="right" vertical="center" wrapText="1"/>
    </xf>
    <xf numFmtId="164" fontId="4" fillId="0" borderId="37" xfId="1" applyFont="1" applyBorder="1" applyAlignment="1" applyProtection="1">
      <alignment horizontal="right" vertical="center" wrapText="1"/>
    </xf>
    <xf numFmtId="164" fontId="4" fillId="0" borderId="38" xfId="1" applyFont="1" applyBorder="1" applyAlignment="1" applyProtection="1">
      <alignment vertical="center" wrapText="1"/>
    </xf>
    <xf numFmtId="164" fontId="2" fillId="0" borderId="34" xfId="1" applyFont="1" applyBorder="1" applyAlignment="1" applyProtection="1">
      <alignment vertical="center" wrapText="1"/>
    </xf>
    <xf numFmtId="164" fontId="2" fillId="0" borderId="0" xfId="1" applyFont="1" applyBorder="1" applyAlignment="1" applyProtection="1">
      <alignment horizontal="right" vertical="center" wrapText="1"/>
    </xf>
    <xf numFmtId="164" fontId="4" fillId="0" borderId="0" xfId="1" applyFont="1" applyBorder="1" applyAlignment="1" applyProtection="1">
      <alignment horizontal="right" vertical="center" wrapText="1"/>
    </xf>
    <xf numFmtId="164" fontId="2" fillId="0" borderId="0" xfId="1" applyFont="1" applyBorder="1" applyAlignment="1" applyProtection="1">
      <alignment vertical="center" wrapText="1"/>
    </xf>
    <xf numFmtId="164" fontId="2" fillId="0" borderId="13" xfId="1" applyFont="1" applyBorder="1" applyAlignment="1" applyProtection="1">
      <alignment horizontal="right" vertical="center" wrapText="1"/>
    </xf>
    <xf numFmtId="164" fontId="2" fillId="0" borderId="24" xfId="1" applyFont="1" applyBorder="1" applyAlignment="1" applyProtection="1">
      <alignment horizontal="right" vertical="center" wrapText="1"/>
    </xf>
    <xf numFmtId="164" fontId="4" fillId="0" borderId="0" xfId="1" applyFont="1" applyBorder="1" applyAlignment="1" applyProtection="1">
      <alignment vertical="center" wrapText="1"/>
    </xf>
    <xf numFmtId="164" fontId="2" fillId="0" borderId="43" xfId="1" applyFont="1" applyBorder="1" applyAlignment="1" applyProtection="1">
      <alignment horizontal="right" vertical="center" wrapText="1"/>
    </xf>
    <xf numFmtId="164" fontId="4" fillId="0" borderId="7" xfId="1" applyFont="1" applyBorder="1" applyAlignment="1" applyProtection="1">
      <alignment horizontal="right" vertical="center" wrapText="1"/>
    </xf>
    <xf numFmtId="164" fontId="4" fillId="0" borderId="6" xfId="1" applyFont="1" applyBorder="1" applyAlignment="1" applyProtection="1">
      <alignment vertical="center" wrapText="1"/>
    </xf>
    <xf numFmtId="164" fontId="2" fillId="0" borderId="7" xfId="1" applyFont="1" applyBorder="1" applyAlignment="1" applyProtection="1">
      <alignment horizontal="right" vertical="center"/>
    </xf>
    <xf numFmtId="164" fontId="4" fillId="0" borderId="2" xfId="1" applyFont="1" applyBorder="1" applyAlignment="1" applyProtection="1">
      <alignment vertical="center" wrapText="1"/>
    </xf>
    <xf numFmtId="164" fontId="2" fillId="0" borderId="6" xfId="1" applyFont="1" applyBorder="1" applyAlignment="1" applyProtection="1">
      <alignment horizontal="right" vertical="center" wrapText="1"/>
    </xf>
    <xf numFmtId="164" fontId="2" fillId="0" borderId="2" xfId="1" applyFont="1" applyBorder="1" applyAlignment="1" applyProtection="1">
      <alignment horizontal="center" vertical="center" wrapText="1"/>
    </xf>
    <xf numFmtId="164" fontId="4" fillId="0" borderId="24" xfId="1" applyFont="1" applyBorder="1" applyAlignment="1" applyProtection="1">
      <alignment horizontal="right" vertical="center"/>
    </xf>
    <xf numFmtId="164" fontId="4" fillId="0" borderId="24" xfId="1" applyFont="1" applyBorder="1" applyAlignment="1" applyProtection="1">
      <alignment horizontal="right" vertical="center" wrapText="1"/>
    </xf>
    <xf numFmtId="164" fontId="2" fillId="0" borderId="4" xfId="1" applyFont="1" applyBorder="1" applyAlignment="1" applyProtection="1">
      <alignment horizontal="right" vertical="center"/>
    </xf>
    <xf numFmtId="164" fontId="4" fillId="0" borderId="32" xfId="1" applyFont="1" applyBorder="1" applyAlignment="1" applyProtection="1">
      <alignment horizontal="left" vertical="center" wrapText="1"/>
    </xf>
    <xf numFmtId="164" fontId="2" fillId="0" borderId="1" xfId="1" applyFont="1" applyBorder="1" applyAlignment="1" applyProtection="1">
      <alignment horizontal="right" vertical="center" wrapText="1"/>
    </xf>
    <xf numFmtId="164" fontId="2" fillId="0" borderId="16" xfId="1" applyFont="1" applyBorder="1" applyAlignment="1" applyProtection="1">
      <alignment vertical="center" wrapText="1"/>
    </xf>
    <xf numFmtId="164" fontId="4" fillId="0" borderId="22" xfId="1" applyFont="1" applyBorder="1" applyAlignment="1" applyProtection="1">
      <alignment vertical="center" wrapText="1"/>
    </xf>
    <xf numFmtId="164" fontId="4" fillId="0" borderId="18" xfId="1" applyFont="1" applyBorder="1" applyAlignment="1" applyProtection="1">
      <alignment horizontal="right" vertical="center" wrapText="1"/>
    </xf>
    <xf numFmtId="164" fontId="2" fillId="0" borderId="5" xfId="1" applyFont="1" applyBorder="1" applyAlignment="1" applyProtection="1">
      <alignment horizontal="right" vertical="center" wrapText="1"/>
    </xf>
    <xf numFmtId="164" fontId="6" fillId="0" borderId="1" xfId="1" applyFont="1" applyBorder="1" applyAlignment="1" applyProtection="1">
      <alignment horizontal="right" vertical="center" wrapText="1"/>
    </xf>
    <xf numFmtId="164" fontId="6" fillId="0" borderId="18" xfId="1" applyFont="1" applyBorder="1" applyAlignment="1" applyProtection="1">
      <alignment horizontal="right" vertical="center" wrapText="1"/>
    </xf>
    <xf numFmtId="164" fontId="6" fillId="0" borderId="4" xfId="1" applyFont="1" applyBorder="1" applyAlignment="1" applyProtection="1">
      <alignment vertical="center" wrapText="1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horizontal="center" vertical="center" wrapText="1"/>
    </xf>
    <xf numFmtId="165" fontId="4" fillId="0" borderId="15" xfId="1" applyNumberFormat="1" applyFont="1" applyBorder="1" applyAlignment="1" applyProtection="1">
      <alignment horizontal="right" vertical="center" wrapText="1"/>
      <protection locked="0"/>
    </xf>
    <xf numFmtId="165" fontId="4" fillId="0" borderId="27" xfId="1" applyNumberFormat="1" applyFont="1" applyBorder="1" applyAlignment="1" applyProtection="1">
      <alignment horizontal="right" vertical="center" wrapText="1"/>
      <protection locked="0"/>
    </xf>
    <xf numFmtId="165" fontId="4" fillId="0" borderId="32" xfId="1" applyNumberFormat="1" applyFont="1" applyBorder="1" applyAlignment="1" applyProtection="1">
      <alignment horizontal="right" vertical="center" wrapText="1"/>
      <protection locked="0"/>
    </xf>
    <xf numFmtId="165" fontId="4" fillId="0" borderId="30" xfId="1" applyNumberFormat="1" applyFont="1" applyBorder="1" applyAlignment="1" applyProtection="1">
      <alignment horizontal="right" vertical="center" wrapText="1"/>
      <protection locked="0"/>
    </xf>
    <xf numFmtId="165" fontId="4" fillId="0" borderId="0" xfId="1" applyNumberFormat="1" applyFont="1" applyBorder="1" applyAlignment="1" applyProtection="1">
      <alignment horizontal="right" vertical="center" wrapText="1"/>
      <protection locked="0"/>
    </xf>
    <xf numFmtId="165" fontId="4" fillId="0" borderId="32" xfId="1" applyNumberFormat="1" applyFont="1" applyFill="1" applyBorder="1" applyAlignment="1" applyProtection="1">
      <alignment horizontal="right" vertical="center" wrapText="1"/>
      <protection locked="0"/>
    </xf>
    <xf numFmtId="165" fontId="2" fillId="0" borderId="0" xfId="1" applyNumberFormat="1" applyFont="1" applyBorder="1" applyAlignment="1" applyProtection="1">
      <alignment horizontal="right" vertical="center"/>
      <protection locked="0"/>
    </xf>
    <xf numFmtId="165" fontId="4" fillId="0" borderId="24" xfId="1" applyNumberFormat="1" applyFont="1" applyBorder="1" applyAlignment="1" applyProtection="1">
      <alignment horizontal="right" vertical="center" wrapText="1"/>
      <protection locked="0"/>
    </xf>
    <xf numFmtId="165" fontId="4" fillId="0" borderId="0" xfId="0" applyNumberFormat="1" applyFont="1" applyAlignment="1" applyProtection="1">
      <alignment horizontal="right" vertical="center"/>
      <protection locked="0"/>
    </xf>
    <xf numFmtId="165" fontId="2" fillId="0" borderId="12" xfId="1" applyNumberFormat="1" applyFont="1" applyBorder="1" applyAlignment="1" applyProtection="1">
      <alignment horizontal="right" vertical="center" wrapText="1"/>
      <protection locked="0"/>
    </xf>
    <xf numFmtId="165" fontId="2" fillId="0" borderId="7" xfId="1" applyNumberFormat="1" applyFont="1" applyBorder="1" applyAlignment="1" applyProtection="1">
      <alignment horizontal="right" vertical="center" wrapText="1"/>
      <protection locked="0"/>
    </xf>
    <xf numFmtId="165" fontId="2" fillId="0" borderId="0" xfId="0" applyNumberFormat="1" applyFont="1" applyAlignment="1" applyProtection="1">
      <alignment horizontal="right" vertical="center" wrapText="1"/>
      <protection locked="0"/>
    </xf>
    <xf numFmtId="164" fontId="2" fillId="0" borderId="1" xfId="1" applyFont="1" applyBorder="1" applyAlignment="1" applyProtection="1">
      <alignment horizontal="right" vertical="center"/>
      <protection locked="0"/>
    </xf>
    <xf numFmtId="164" fontId="2" fillId="0" borderId="4" xfId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left" vertical="center" wrapText="1"/>
    </xf>
    <xf numFmtId="165" fontId="6" fillId="0" borderId="18" xfId="0" applyNumberFormat="1" applyFont="1" applyBorder="1" applyAlignment="1">
      <alignment horizontal="left" vertical="center" wrapText="1"/>
    </xf>
    <xf numFmtId="165" fontId="6" fillId="0" borderId="2" xfId="1" applyNumberFormat="1" applyFont="1" applyBorder="1" applyAlignment="1" applyProtection="1">
      <alignment horizontal="center" vertical="center" wrapText="1"/>
    </xf>
    <xf numFmtId="165" fontId="6" fillId="0" borderId="4" xfId="1" applyNumberFormat="1" applyFont="1" applyBorder="1" applyAlignment="1" applyProtection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tabSelected="1" zoomScale="80" zoomScaleNormal="80" workbookViewId="0">
      <selection activeCell="F10" sqref="F10"/>
    </sheetView>
  </sheetViews>
  <sheetFormatPr defaultRowHeight="14.25" x14ac:dyDescent="0.2"/>
  <cols>
    <col min="1" max="1" width="6.140625" style="102" customWidth="1"/>
    <col min="2" max="2" width="51.28515625" style="102" customWidth="1"/>
    <col min="3" max="3" width="11.7109375" style="102" customWidth="1"/>
    <col min="4" max="4" width="8.7109375" style="103" customWidth="1"/>
    <col min="5" max="5" width="13.85546875" style="104" customWidth="1"/>
    <col min="6" max="6" width="18.140625" style="104" customWidth="1"/>
    <col min="7" max="7" width="18.7109375" style="104" customWidth="1"/>
    <col min="8" max="8" width="19" style="102" customWidth="1"/>
    <col min="9" max="9" width="13" style="102" customWidth="1"/>
    <col min="10" max="10" width="14.140625" style="102" customWidth="1"/>
    <col min="11" max="11" width="13.28515625" style="102" customWidth="1"/>
    <col min="12" max="12" width="15.28515625" style="102" customWidth="1"/>
    <col min="13" max="13" width="14.28515625" style="102" customWidth="1"/>
    <col min="14" max="247" width="9.140625" style="102"/>
    <col min="248" max="248" width="6.140625" style="102" customWidth="1"/>
    <col min="249" max="249" width="39.85546875" style="102" customWidth="1"/>
    <col min="250" max="250" width="12.7109375" style="102" customWidth="1"/>
    <col min="251" max="251" width="8.7109375" style="102" customWidth="1"/>
    <col min="252" max="253" width="13.28515625" style="102" customWidth="1"/>
    <col min="254" max="254" width="18.7109375" style="102" customWidth="1"/>
    <col min="255" max="255" width="16.85546875" style="102" customWidth="1"/>
    <col min="256" max="256" width="19" style="102" customWidth="1"/>
    <col min="257" max="257" width="11.85546875" style="102" customWidth="1"/>
    <col min="258" max="258" width="11.28515625" style="102" bestFit="1" customWidth="1"/>
    <col min="259" max="503" width="9.140625" style="102"/>
    <col min="504" max="504" width="6.140625" style="102" customWidth="1"/>
    <col min="505" max="505" width="39.85546875" style="102" customWidth="1"/>
    <col min="506" max="506" width="12.7109375" style="102" customWidth="1"/>
    <col min="507" max="507" width="8.7109375" style="102" customWidth="1"/>
    <col min="508" max="509" width="13.28515625" style="102" customWidth="1"/>
    <col min="510" max="510" width="18.7109375" style="102" customWidth="1"/>
    <col min="511" max="511" width="16.85546875" style="102" customWidth="1"/>
    <col min="512" max="512" width="19" style="102" customWidth="1"/>
    <col min="513" max="513" width="11.85546875" style="102" customWidth="1"/>
    <col min="514" max="514" width="11.28515625" style="102" bestFit="1" customWidth="1"/>
    <col min="515" max="759" width="9.140625" style="102"/>
    <col min="760" max="760" width="6.140625" style="102" customWidth="1"/>
    <col min="761" max="761" width="39.85546875" style="102" customWidth="1"/>
    <col min="762" max="762" width="12.7109375" style="102" customWidth="1"/>
    <col min="763" max="763" width="8.7109375" style="102" customWidth="1"/>
    <col min="764" max="765" width="13.28515625" style="102" customWidth="1"/>
    <col min="766" max="766" width="18.7109375" style="102" customWidth="1"/>
    <col min="767" max="767" width="16.85546875" style="102" customWidth="1"/>
    <col min="768" max="768" width="19" style="102" customWidth="1"/>
    <col min="769" max="769" width="11.85546875" style="102" customWidth="1"/>
    <col min="770" max="770" width="11.28515625" style="102" bestFit="1" customWidth="1"/>
    <col min="771" max="1015" width="9.140625" style="102"/>
    <col min="1016" max="1016" width="6.140625" style="102" customWidth="1"/>
    <col min="1017" max="1017" width="39.85546875" style="102" customWidth="1"/>
    <col min="1018" max="1018" width="12.7109375" style="102" customWidth="1"/>
    <col min="1019" max="1019" width="8.7109375" style="102" customWidth="1"/>
    <col min="1020" max="1021" width="13.28515625" style="102" customWidth="1"/>
    <col min="1022" max="1022" width="18.7109375" style="102" customWidth="1"/>
    <col min="1023" max="1023" width="16.85546875" style="102" customWidth="1"/>
    <col min="1024" max="1024" width="19" style="102" customWidth="1"/>
    <col min="1025" max="1025" width="11.85546875" style="102" customWidth="1"/>
    <col min="1026" max="1026" width="11.28515625" style="102" bestFit="1" customWidth="1"/>
    <col min="1027" max="1271" width="9.140625" style="102"/>
    <col min="1272" max="1272" width="6.140625" style="102" customWidth="1"/>
    <col min="1273" max="1273" width="39.85546875" style="102" customWidth="1"/>
    <col min="1274" max="1274" width="12.7109375" style="102" customWidth="1"/>
    <col min="1275" max="1275" width="8.7109375" style="102" customWidth="1"/>
    <col min="1276" max="1277" width="13.28515625" style="102" customWidth="1"/>
    <col min="1278" max="1278" width="18.7109375" style="102" customWidth="1"/>
    <col min="1279" max="1279" width="16.85546875" style="102" customWidth="1"/>
    <col min="1280" max="1280" width="19" style="102" customWidth="1"/>
    <col min="1281" max="1281" width="11.85546875" style="102" customWidth="1"/>
    <col min="1282" max="1282" width="11.28515625" style="102" bestFit="1" customWidth="1"/>
    <col min="1283" max="1527" width="9.140625" style="102"/>
    <col min="1528" max="1528" width="6.140625" style="102" customWidth="1"/>
    <col min="1529" max="1529" width="39.85546875" style="102" customWidth="1"/>
    <col min="1530" max="1530" width="12.7109375" style="102" customWidth="1"/>
    <col min="1531" max="1531" width="8.7109375" style="102" customWidth="1"/>
    <col min="1532" max="1533" width="13.28515625" style="102" customWidth="1"/>
    <col min="1534" max="1534" width="18.7109375" style="102" customWidth="1"/>
    <col min="1535" max="1535" width="16.85546875" style="102" customWidth="1"/>
    <col min="1536" max="1536" width="19" style="102" customWidth="1"/>
    <col min="1537" max="1537" width="11.85546875" style="102" customWidth="1"/>
    <col min="1538" max="1538" width="11.28515625" style="102" bestFit="1" customWidth="1"/>
    <col min="1539" max="1783" width="9.140625" style="102"/>
    <col min="1784" max="1784" width="6.140625" style="102" customWidth="1"/>
    <col min="1785" max="1785" width="39.85546875" style="102" customWidth="1"/>
    <col min="1786" max="1786" width="12.7109375" style="102" customWidth="1"/>
    <col min="1787" max="1787" width="8.7109375" style="102" customWidth="1"/>
    <col min="1788" max="1789" width="13.28515625" style="102" customWidth="1"/>
    <col min="1790" max="1790" width="18.7109375" style="102" customWidth="1"/>
    <col min="1791" max="1791" width="16.85546875" style="102" customWidth="1"/>
    <col min="1792" max="1792" width="19" style="102" customWidth="1"/>
    <col min="1793" max="1793" width="11.85546875" style="102" customWidth="1"/>
    <col min="1794" max="1794" width="11.28515625" style="102" bestFit="1" customWidth="1"/>
    <col min="1795" max="2039" width="9.140625" style="102"/>
    <col min="2040" max="2040" width="6.140625" style="102" customWidth="1"/>
    <col min="2041" max="2041" width="39.85546875" style="102" customWidth="1"/>
    <col min="2042" max="2042" width="12.7109375" style="102" customWidth="1"/>
    <col min="2043" max="2043" width="8.7109375" style="102" customWidth="1"/>
    <col min="2044" max="2045" width="13.28515625" style="102" customWidth="1"/>
    <col min="2046" max="2046" width="18.7109375" style="102" customWidth="1"/>
    <col min="2047" max="2047" width="16.85546875" style="102" customWidth="1"/>
    <col min="2048" max="2048" width="19" style="102" customWidth="1"/>
    <col min="2049" max="2049" width="11.85546875" style="102" customWidth="1"/>
    <col min="2050" max="2050" width="11.28515625" style="102" bestFit="1" customWidth="1"/>
    <col min="2051" max="2295" width="9.140625" style="102"/>
    <col min="2296" max="2296" width="6.140625" style="102" customWidth="1"/>
    <col min="2297" max="2297" width="39.85546875" style="102" customWidth="1"/>
    <col min="2298" max="2298" width="12.7109375" style="102" customWidth="1"/>
    <col min="2299" max="2299" width="8.7109375" style="102" customWidth="1"/>
    <col min="2300" max="2301" width="13.28515625" style="102" customWidth="1"/>
    <col min="2302" max="2302" width="18.7109375" style="102" customWidth="1"/>
    <col min="2303" max="2303" width="16.85546875" style="102" customWidth="1"/>
    <col min="2304" max="2304" width="19" style="102" customWidth="1"/>
    <col min="2305" max="2305" width="11.85546875" style="102" customWidth="1"/>
    <col min="2306" max="2306" width="11.28515625" style="102" bestFit="1" customWidth="1"/>
    <col min="2307" max="2551" width="9.140625" style="102"/>
    <col min="2552" max="2552" width="6.140625" style="102" customWidth="1"/>
    <col min="2553" max="2553" width="39.85546875" style="102" customWidth="1"/>
    <col min="2554" max="2554" width="12.7109375" style="102" customWidth="1"/>
    <col min="2555" max="2555" width="8.7109375" style="102" customWidth="1"/>
    <col min="2556" max="2557" width="13.28515625" style="102" customWidth="1"/>
    <col min="2558" max="2558" width="18.7109375" style="102" customWidth="1"/>
    <col min="2559" max="2559" width="16.85546875" style="102" customWidth="1"/>
    <col min="2560" max="2560" width="19" style="102" customWidth="1"/>
    <col min="2561" max="2561" width="11.85546875" style="102" customWidth="1"/>
    <col min="2562" max="2562" width="11.28515625" style="102" bestFit="1" customWidth="1"/>
    <col min="2563" max="2807" width="9.140625" style="102"/>
    <col min="2808" max="2808" width="6.140625" style="102" customWidth="1"/>
    <col min="2809" max="2809" width="39.85546875" style="102" customWidth="1"/>
    <col min="2810" max="2810" width="12.7109375" style="102" customWidth="1"/>
    <col min="2811" max="2811" width="8.7109375" style="102" customWidth="1"/>
    <col min="2812" max="2813" width="13.28515625" style="102" customWidth="1"/>
    <col min="2814" max="2814" width="18.7109375" style="102" customWidth="1"/>
    <col min="2815" max="2815" width="16.85546875" style="102" customWidth="1"/>
    <col min="2816" max="2816" width="19" style="102" customWidth="1"/>
    <col min="2817" max="2817" width="11.85546875" style="102" customWidth="1"/>
    <col min="2818" max="2818" width="11.28515625" style="102" bestFit="1" customWidth="1"/>
    <col min="2819" max="3063" width="9.140625" style="102"/>
    <col min="3064" max="3064" width="6.140625" style="102" customWidth="1"/>
    <col min="3065" max="3065" width="39.85546875" style="102" customWidth="1"/>
    <col min="3066" max="3066" width="12.7109375" style="102" customWidth="1"/>
    <col min="3067" max="3067" width="8.7109375" style="102" customWidth="1"/>
    <col min="3068" max="3069" width="13.28515625" style="102" customWidth="1"/>
    <col min="3070" max="3070" width="18.7109375" style="102" customWidth="1"/>
    <col min="3071" max="3071" width="16.85546875" style="102" customWidth="1"/>
    <col min="3072" max="3072" width="19" style="102" customWidth="1"/>
    <col min="3073" max="3073" width="11.85546875" style="102" customWidth="1"/>
    <col min="3074" max="3074" width="11.28515625" style="102" bestFit="1" customWidth="1"/>
    <col min="3075" max="3319" width="9.140625" style="102"/>
    <col min="3320" max="3320" width="6.140625" style="102" customWidth="1"/>
    <col min="3321" max="3321" width="39.85546875" style="102" customWidth="1"/>
    <col min="3322" max="3322" width="12.7109375" style="102" customWidth="1"/>
    <col min="3323" max="3323" width="8.7109375" style="102" customWidth="1"/>
    <col min="3324" max="3325" width="13.28515625" style="102" customWidth="1"/>
    <col min="3326" max="3326" width="18.7109375" style="102" customWidth="1"/>
    <col min="3327" max="3327" width="16.85546875" style="102" customWidth="1"/>
    <col min="3328" max="3328" width="19" style="102" customWidth="1"/>
    <col min="3329" max="3329" width="11.85546875" style="102" customWidth="1"/>
    <col min="3330" max="3330" width="11.28515625" style="102" bestFit="1" customWidth="1"/>
    <col min="3331" max="3575" width="9.140625" style="102"/>
    <col min="3576" max="3576" width="6.140625" style="102" customWidth="1"/>
    <col min="3577" max="3577" width="39.85546875" style="102" customWidth="1"/>
    <col min="3578" max="3578" width="12.7109375" style="102" customWidth="1"/>
    <col min="3579" max="3579" width="8.7109375" style="102" customWidth="1"/>
    <col min="3580" max="3581" width="13.28515625" style="102" customWidth="1"/>
    <col min="3582" max="3582" width="18.7109375" style="102" customWidth="1"/>
    <col min="3583" max="3583" width="16.85546875" style="102" customWidth="1"/>
    <col min="3584" max="3584" width="19" style="102" customWidth="1"/>
    <col min="3585" max="3585" width="11.85546875" style="102" customWidth="1"/>
    <col min="3586" max="3586" width="11.28515625" style="102" bestFit="1" customWidth="1"/>
    <col min="3587" max="3831" width="9.140625" style="102"/>
    <col min="3832" max="3832" width="6.140625" style="102" customWidth="1"/>
    <col min="3833" max="3833" width="39.85546875" style="102" customWidth="1"/>
    <col min="3834" max="3834" width="12.7109375" style="102" customWidth="1"/>
    <col min="3835" max="3835" width="8.7109375" style="102" customWidth="1"/>
    <col min="3836" max="3837" width="13.28515625" style="102" customWidth="1"/>
    <col min="3838" max="3838" width="18.7109375" style="102" customWidth="1"/>
    <col min="3839" max="3839" width="16.85546875" style="102" customWidth="1"/>
    <col min="3840" max="3840" width="19" style="102" customWidth="1"/>
    <col min="3841" max="3841" width="11.85546875" style="102" customWidth="1"/>
    <col min="3842" max="3842" width="11.28515625" style="102" bestFit="1" customWidth="1"/>
    <col min="3843" max="4087" width="9.140625" style="102"/>
    <col min="4088" max="4088" width="6.140625" style="102" customWidth="1"/>
    <col min="4089" max="4089" width="39.85546875" style="102" customWidth="1"/>
    <col min="4090" max="4090" width="12.7109375" style="102" customWidth="1"/>
    <col min="4091" max="4091" width="8.7109375" style="102" customWidth="1"/>
    <col min="4092" max="4093" width="13.28515625" style="102" customWidth="1"/>
    <col min="4094" max="4094" width="18.7109375" style="102" customWidth="1"/>
    <col min="4095" max="4095" width="16.85546875" style="102" customWidth="1"/>
    <col min="4096" max="4096" width="19" style="102" customWidth="1"/>
    <col min="4097" max="4097" width="11.85546875" style="102" customWidth="1"/>
    <col min="4098" max="4098" width="11.28515625" style="102" bestFit="1" customWidth="1"/>
    <col min="4099" max="4343" width="9.140625" style="102"/>
    <col min="4344" max="4344" width="6.140625" style="102" customWidth="1"/>
    <col min="4345" max="4345" width="39.85546875" style="102" customWidth="1"/>
    <col min="4346" max="4346" width="12.7109375" style="102" customWidth="1"/>
    <col min="4347" max="4347" width="8.7109375" style="102" customWidth="1"/>
    <col min="4348" max="4349" width="13.28515625" style="102" customWidth="1"/>
    <col min="4350" max="4350" width="18.7109375" style="102" customWidth="1"/>
    <col min="4351" max="4351" width="16.85546875" style="102" customWidth="1"/>
    <col min="4352" max="4352" width="19" style="102" customWidth="1"/>
    <col min="4353" max="4353" width="11.85546875" style="102" customWidth="1"/>
    <col min="4354" max="4354" width="11.28515625" style="102" bestFit="1" customWidth="1"/>
    <col min="4355" max="4599" width="9.140625" style="102"/>
    <col min="4600" max="4600" width="6.140625" style="102" customWidth="1"/>
    <col min="4601" max="4601" width="39.85546875" style="102" customWidth="1"/>
    <col min="4602" max="4602" width="12.7109375" style="102" customWidth="1"/>
    <col min="4603" max="4603" width="8.7109375" style="102" customWidth="1"/>
    <col min="4604" max="4605" width="13.28515625" style="102" customWidth="1"/>
    <col min="4606" max="4606" width="18.7109375" style="102" customWidth="1"/>
    <col min="4607" max="4607" width="16.85546875" style="102" customWidth="1"/>
    <col min="4608" max="4608" width="19" style="102" customWidth="1"/>
    <col min="4609" max="4609" width="11.85546875" style="102" customWidth="1"/>
    <col min="4610" max="4610" width="11.28515625" style="102" bestFit="1" customWidth="1"/>
    <col min="4611" max="4855" width="9.140625" style="102"/>
    <col min="4856" max="4856" width="6.140625" style="102" customWidth="1"/>
    <col min="4857" max="4857" width="39.85546875" style="102" customWidth="1"/>
    <col min="4858" max="4858" width="12.7109375" style="102" customWidth="1"/>
    <col min="4859" max="4859" width="8.7109375" style="102" customWidth="1"/>
    <col min="4860" max="4861" width="13.28515625" style="102" customWidth="1"/>
    <col min="4862" max="4862" width="18.7109375" style="102" customWidth="1"/>
    <col min="4863" max="4863" width="16.85546875" style="102" customWidth="1"/>
    <col min="4864" max="4864" width="19" style="102" customWidth="1"/>
    <col min="4865" max="4865" width="11.85546875" style="102" customWidth="1"/>
    <col min="4866" max="4866" width="11.28515625" style="102" bestFit="1" customWidth="1"/>
    <col min="4867" max="5111" width="9.140625" style="102"/>
    <col min="5112" max="5112" width="6.140625" style="102" customWidth="1"/>
    <col min="5113" max="5113" width="39.85546875" style="102" customWidth="1"/>
    <col min="5114" max="5114" width="12.7109375" style="102" customWidth="1"/>
    <col min="5115" max="5115" width="8.7109375" style="102" customWidth="1"/>
    <col min="5116" max="5117" width="13.28515625" style="102" customWidth="1"/>
    <col min="5118" max="5118" width="18.7109375" style="102" customWidth="1"/>
    <col min="5119" max="5119" width="16.85546875" style="102" customWidth="1"/>
    <col min="5120" max="5120" width="19" style="102" customWidth="1"/>
    <col min="5121" max="5121" width="11.85546875" style="102" customWidth="1"/>
    <col min="5122" max="5122" width="11.28515625" style="102" bestFit="1" customWidth="1"/>
    <col min="5123" max="5367" width="9.140625" style="102"/>
    <col min="5368" max="5368" width="6.140625" style="102" customWidth="1"/>
    <col min="5369" max="5369" width="39.85546875" style="102" customWidth="1"/>
    <col min="5370" max="5370" width="12.7109375" style="102" customWidth="1"/>
    <col min="5371" max="5371" width="8.7109375" style="102" customWidth="1"/>
    <col min="5372" max="5373" width="13.28515625" style="102" customWidth="1"/>
    <col min="5374" max="5374" width="18.7109375" style="102" customWidth="1"/>
    <col min="5375" max="5375" width="16.85546875" style="102" customWidth="1"/>
    <col min="5376" max="5376" width="19" style="102" customWidth="1"/>
    <col min="5377" max="5377" width="11.85546875" style="102" customWidth="1"/>
    <col min="5378" max="5378" width="11.28515625" style="102" bestFit="1" customWidth="1"/>
    <col min="5379" max="5623" width="9.140625" style="102"/>
    <col min="5624" max="5624" width="6.140625" style="102" customWidth="1"/>
    <col min="5625" max="5625" width="39.85546875" style="102" customWidth="1"/>
    <col min="5626" max="5626" width="12.7109375" style="102" customWidth="1"/>
    <col min="5627" max="5627" width="8.7109375" style="102" customWidth="1"/>
    <col min="5628" max="5629" width="13.28515625" style="102" customWidth="1"/>
    <col min="5630" max="5630" width="18.7109375" style="102" customWidth="1"/>
    <col min="5631" max="5631" width="16.85546875" style="102" customWidth="1"/>
    <col min="5632" max="5632" width="19" style="102" customWidth="1"/>
    <col min="5633" max="5633" width="11.85546875" style="102" customWidth="1"/>
    <col min="5634" max="5634" width="11.28515625" style="102" bestFit="1" customWidth="1"/>
    <col min="5635" max="5879" width="9.140625" style="102"/>
    <col min="5880" max="5880" width="6.140625" style="102" customWidth="1"/>
    <col min="5881" max="5881" width="39.85546875" style="102" customWidth="1"/>
    <col min="5882" max="5882" width="12.7109375" style="102" customWidth="1"/>
    <col min="5883" max="5883" width="8.7109375" style="102" customWidth="1"/>
    <col min="5884" max="5885" width="13.28515625" style="102" customWidth="1"/>
    <col min="5886" max="5886" width="18.7109375" style="102" customWidth="1"/>
    <col min="5887" max="5887" width="16.85546875" style="102" customWidth="1"/>
    <col min="5888" max="5888" width="19" style="102" customWidth="1"/>
    <col min="5889" max="5889" width="11.85546875" style="102" customWidth="1"/>
    <col min="5890" max="5890" width="11.28515625" style="102" bestFit="1" customWidth="1"/>
    <col min="5891" max="6135" width="9.140625" style="102"/>
    <col min="6136" max="6136" width="6.140625" style="102" customWidth="1"/>
    <col min="6137" max="6137" width="39.85546875" style="102" customWidth="1"/>
    <col min="6138" max="6138" width="12.7109375" style="102" customWidth="1"/>
    <col min="6139" max="6139" width="8.7109375" style="102" customWidth="1"/>
    <col min="6140" max="6141" width="13.28515625" style="102" customWidth="1"/>
    <col min="6142" max="6142" width="18.7109375" style="102" customWidth="1"/>
    <col min="6143" max="6143" width="16.85546875" style="102" customWidth="1"/>
    <col min="6144" max="6144" width="19" style="102" customWidth="1"/>
    <col min="6145" max="6145" width="11.85546875" style="102" customWidth="1"/>
    <col min="6146" max="6146" width="11.28515625" style="102" bestFit="1" customWidth="1"/>
    <col min="6147" max="6391" width="9.140625" style="102"/>
    <col min="6392" max="6392" width="6.140625" style="102" customWidth="1"/>
    <col min="6393" max="6393" width="39.85546875" style="102" customWidth="1"/>
    <col min="6394" max="6394" width="12.7109375" style="102" customWidth="1"/>
    <col min="6395" max="6395" width="8.7109375" style="102" customWidth="1"/>
    <col min="6396" max="6397" width="13.28515625" style="102" customWidth="1"/>
    <col min="6398" max="6398" width="18.7109375" style="102" customWidth="1"/>
    <col min="6399" max="6399" width="16.85546875" style="102" customWidth="1"/>
    <col min="6400" max="6400" width="19" style="102" customWidth="1"/>
    <col min="6401" max="6401" width="11.85546875" style="102" customWidth="1"/>
    <col min="6402" max="6402" width="11.28515625" style="102" bestFit="1" customWidth="1"/>
    <col min="6403" max="6647" width="9.140625" style="102"/>
    <col min="6648" max="6648" width="6.140625" style="102" customWidth="1"/>
    <col min="6649" max="6649" width="39.85546875" style="102" customWidth="1"/>
    <col min="6650" max="6650" width="12.7109375" style="102" customWidth="1"/>
    <col min="6651" max="6651" width="8.7109375" style="102" customWidth="1"/>
    <col min="6652" max="6653" width="13.28515625" style="102" customWidth="1"/>
    <col min="6654" max="6654" width="18.7109375" style="102" customWidth="1"/>
    <col min="6655" max="6655" width="16.85546875" style="102" customWidth="1"/>
    <col min="6656" max="6656" width="19" style="102" customWidth="1"/>
    <col min="6657" max="6657" width="11.85546875" style="102" customWidth="1"/>
    <col min="6658" max="6658" width="11.28515625" style="102" bestFit="1" customWidth="1"/>
    <col min="6659" max="6903" width="9.140625" style="102"/>
    <col min="6904" max="6904" width="6.140625" style="102" customWidth="1"/>
    <col min="6905" max="6905" width="39.85546875" style="102" customWidth="1"/>
    <col min="6906" max="6906" width="12.7109375" style="102" customWidth="1"/>
    <col min="6907" max="6907" width="8.7109375" style="102" customWidth="1"/>
    <col min="6908" max="6909" width="13.28515625" style="102" customWidth="1"/>
    <col min="6910" max="6910" width="18.7109375" style="102" customWidth="1"/>
    <col min="6911" max="6911" width="16.85546875" style="102" customWidth="1"/>
    <col min="6912" max="6912" width="19" style="102" customWidth="1"/>
    <col min="6913" max="6913" width="11.85546875" style="102" customWidth="1"/>
    <col min="6914" max="6914" width="11.28515625" style="102" bestFit="1" customWidth="1"/>
    <col min="6915" max="7159" width="9.140625" style="102"/>
    <col min="7160" max="7160" width="6.140625" style="102" customWidth="1"/>
    <col min="7161" max="7161" width="39.85546875" style="102" customWidth="1"/>
    <col min="7162" max="7162" width="12.7109375" style="102" customWidth="1"/>
    <col min="7163" max="7163" width="8.7109375" style="102" customWidth="1"/>
    <col min="7164" max="7165" width="13.28515625" style="102" customWidth="1"/>
    <col min="7166" max="7166" width="18.7109375" style="102" customWidth="1"/>
    <col min="7167" max="7167" width="16.85546875" style="102" customWidth="1"/>
    <col min="7168" max="7168" width="19" style="102" customWidth="1"/>
    <col min="7169" max="7169" width="11.85546875" style="102" customWidth="1"/>
    <col min="7170" max="7170" width="11.28515625" style="102" bestFit="1" customWidth="1"/>
    <col min="7171" max="7415" width="9.140625" style="102"/>
    <col min="7416" max="7416" width="6.140625" style="102" customWidth="1"/>
    <col min="7417" max="7417" width="39.85546875" style="102" customWidth="1"/>
    <col min="7418" max="7418" width="12.7109375" style="102" customWidth="1"/>
    <col min="7419" max="7419" width="8.7109375" style="102" customWidth="1"/>
    <col min="7420" max="7421" width="13.28515625" style="102" customWidth="1"/>
    <col min="7422" max="7422" width="18.7109375" style="102" customWidth="1"/>
    <col min="7423" max="7423" width="16.85546875" style="102" customWidth="1"/>
    <col min="7424" max="7424" width="19" style="102" customWidth="1"/>
    <col min="7425" max="7425" width="11.85546875" style="102" customWidth="1"/>
    <col min="7426" max="7426" width="11.28515625" style="102" bestFit="1" customWidth="1"/>
    <col min="7427" max="7671" width="9.140625" style="102"/>
    <col min="7672" max="7672" width="6.140625" style="102" customWidth="1"/>
    <col min="7673" max="7673" width="39.85546875" style="102" customWidth="1"/>
    <col min="7674" max="7674" width="12.7109375" style="102" customWidth="1"/>
    <col min="7675" max="7675" width="8.7109375" style="102" customWidth="1"/>
    <col min="7676" max="7677" width="13.28515625" style="102" customWidth="1"/>
    <col min="7678" max="7678" width="18.7109375" style="102" customWidth="1"/>
    <col min="7679" max="7679" width="16.85546875" style="102" customWidth="1"/>
    <col min="7680" max="7680" width="19" style="102" customWidth="1"/>
    <col min="7681" max="7681" width="11.85546875" style="102" customWidth="1"/>
    <col min="7682" max="7682" width="11.28515625" style="102" bestFit="1" customWidth="1"/>
    <col min="7683" max="7927" width="9.140625" style="102"/>
    <col min="7928" max="7928" width="6.140625" style="102" customWidth="1"/>
    <col min="7929" max="7929" width="39.85546875" style="102" customWidth="1"/>
    <col min="7930" max="7930" width="12.7109375" style="102" customWidth="1"/>
    <col min="7931" max="7931" width="8.7109375" style="102" customWidth="1"/>
    <col min="7932" max="7933" width="13.28515625" style="102" customWidth="1"/>
    <col min="7934" max="7934" width="18.7109375" style="102" customWidth="1"/>
    <col min="7935" max="7935" width="16.85546875" style="102" customWidth="1"/>
    <col min="7936" max="7936" width="19" style="102" customWidth="1"/>
    <col min="7937" max="7937" width="11.85546875" style="102" customWidth="1"/>
    <col min="7938" max="7938" width="11.28515625" style="102" bestFit="1" customWidth="1"/>
    <col min="7939" max="8183" width="9.140625" style="102"/>
    <col min="8184" max="8184" width="6.140625" style="102" customWidth="1"/>
    <col min="8185" max="8185" width="39.85546875" style="102" customWidth="1"/>
    <col min="8186" max="8186" width="12.7109375" style="102" customWidth="1"/>
    <col min="8187" max="8187" width="8.7109375" style="102" customWidth="1"/>
    <col min="8188" max="8189" width="13.28515625" style="102" customWidth="1"/>
    <col min="8190" max="8190" width="18.7109375" style="102" customWidth="1"/>
    <col min="8191" max="8191" width="16.85546875" style="102" customWidth="1"/>
    <col min="8192" max="8192" width="19" style="102" customWidth="1"/>
    <col min="8193" max="8193" width="11.85546875" style="102" customWidth="1"/>
    <col min="8194" max="8194" width="11.28515625" style="102" bestFit="1" customWidth="1"/>
    <col min="8195" max="8439" width="9.140625" style="102"/>
    <col min="8440" max="8440" width="6.140625" style="102" customWidth="1"/>
    <col min="8441" max="8441" width="39.85546875" style="102" customWidth="1"/>
    <col min="8442" max="8442" width="12.7109375" style="102" customWidth="1"/>
    <col min="8443" max="8443" width="8.7109375" style="102" customWidth="1"/>
    <col min="8444" max="8445" width="13.28515625" style="102" customWidth="1"/>
    <col min="8446" max="8446" width="18.7109375" style="102" customWidth="1"/>
    <col min="8447" max="8447" width="16.85546875" style="102" customWidth="1"/>
    <col min="8448" max="8448" width="19" style="102" customWidth="1"/>
    <col min="8449" max="8449" width="11.85546875" style="102" customWidth="1"/>
    <col min="8450" max="8450" width="11.28515625" style="102" bestFit="1" customWidth="1"/>
    <col min="8451" max="8695" width="9.140625" style="102"/>
    <col min="8696" max="8696" width="6.140625" style="102" customWidth="1"/>
    <col min="8697" max="8697" width="39.85546875" style="102" customWidth="1"/>
    <col min="8698" max="8698" width="12.7109375" style="102" customWidth="1"/>
    <col min="8699" max="8699" width="8.7109375" style="102" customWidth="1"/>
    <col min="8700" max="8701" width="13.28515625" style="102" customWidth="1"/>
    <col min="8702" max="8702" width="18.7109375" style="102" customWidth="1"/>
    <col min="8703" max="8703" width="16.85546875" style="102" customWidth="1"/>
    <col min="8704" max="8704" width="19" style="102" customWidth="1"/>
    <col min="8705" max="8705" width="11.85546875" style="102" customWidth="1"/>
    <col min="8706" max="8706" width="11.28515625" style="102" bestFit="1" customWidth="1"/>
    <col min="8707" max="8951" width="9.140625" style="102"/>
    <col min="8952" max="8952" width="6.140625" style="102" customWidth="1"/>
    <col min="8953" max="8953" width="39.85546875" style="102" customWidth="1"/>
    <col min="8954" max="8954" width="12.7109375" style="102" customWidth="1"/>
    <col min="8955" max="8955" width="8.7109375" style="102" customWidth="1"/>
    <col min="8956" max="8957" width="13.28515625" style="102" customWidth="1"/>
    <col min="8958" max="8958" width="18.7109375" style="102" customWidth="1"/>
    <col min="8959" max="8959" width="16.85546875" style="102" customWidth="1"/>
    <col min="8960" max="8960" width="19" style="102" customWidth="1"/>
    <col min="8961" max="8961" width="11.85546875" style="102" customWidth="1"/>
    <col min="8962" max="8962" width="11.28515625" style="102" bestFit="1" customWidth="1"/>
    <col min="8963" max="9207" width="9.140625" style="102"/>
    <col min="9208" max="9208" width="6.140625" style="102" customWidth="1"/>
    <col min="9209" max="9209" width="39.85546875" style="102" customWidth="1"/>
    <col min="9210" max="9210" width="12.7109375" style="102" customWidth="1"/>
    <col min="9211" max="9211" width="8.7109375" style="102" customWidth="1"/>
    <col min="9212" max="9213" width="13.28515625" style="102" customWidth="1"/>
    <col min="9214" max="9214" width="18.7109375" style="102" customWidth="1"/>
    <col min="9215" max="9215" width="16.85546875" style="102" customWidth="1"/>
    <col min="9216" max="9216" width="19" style="102" customWidth="1"/>
    <col min="9217" max="9217" width="11.85546875" style="102" customWidth="1"/>
    <col min="9218" max="9218" width="11.28515625" style="102" bestFit="1" customWidth="1"/>
    <col min="9219" max="9463" width="9.140625" style="102"/>
    <col min="9464" max="9464" width="6.140625" style="102" customWidth="1"/>
    <col min="9465" max="9465" width="39.85546875" style="102" customWidth="1"/>
    <col min="9466" max="9466" width="12.7109375" style="102" customWidth="1"/>
    <col min="9467" max="9467" width="8.7109375" style="102" customWidth="1"/>
    <col min="9468" max="9469" width="13.28515625" style="102" customWidth="1"/>
    <col min="9470" max="9470" width="18.7109375" style="102" customWidth="1"/>
    <col min="9471" max="9471" width="16.85546875" style="102" customWidth="1"/>
    <col min="9472" max="9472" width="19" style="102" customWidth="1"/>
    <col min="9473" max="9473" width="11.85546875" style="102" customWidth="1"/>
    <col min="9474" max="9474" width="11.28515625" style="102" bestFit="1" customWidth="1"/>
    <col min="9475" max="9719" width="9.140625" style="102"/>
    <col min="9720" max="9720" width="6.140625" style="102" customWidth="1"/>
    <col min="9721" max="9721" width="39.85546875" style="102" customWidth="1"/>
    <col min="9722" max="9722" width="12.7109375" style="102" customWidth="1"/>
    <col min="9723" max="9723" width="8.7109375" style="102" customWidth="1"/>
    <col min="9724" max="9725" width="13.28515625" style="102" customWidth="1"/>
    <col min="9726" max="9726" width="18.7109375" style="102" customWidth="1"/>
    <col min="9727" max="9727" width="16.85546875" style="102" customWidth="1"/>
    <col min="9728" max="9728" width="19" style="102" customWidth="1"/>
    <col min="9729" max="9729" width="11.85546875" style="102" customWidth="1"/>
    <col min="9730" max="9730" width="11.28515625" style="102" bestFit="1" customWidth="1"/>
    <col min="9731" max="9975" width="9.140625" style="102"/>
    <col min="9976" max="9976" width="6.140625" style="102" customWidth="1"/>
    <col min="9977" max="9977" width="39.85546875" style="102" customWidth="1"/>
    <col min="9978" max="9978" width="12.7109375" style="102" customWidth="1"/>
    <col min="9979" max="9979" width="8.7109375" style="102" customWidth="1"/>
    <col min="9980" max="9981" width="13.28515625" style="102" customWidth="1"/>
    <col min="9982" max="9982" width="18.7109375" style="102" customWidth="1"/>
    <col min="9983" max="9983" width="16.85546875" style="102" customWidth="1"/>
    <col min="9984" max="9984" width="19" style="102" customWidth="1"/>
    <col min="9985" max="9985" width="11.85546875" style="102" customWidth="1"/>
    <col min="9986" max="9986" width="11.28515625" style="102" bestFit="1" customWidth="1"/>
    <col min="9987" max="10231" width="9.140625" style="102"/>
    <col min="10232" max="10232" width="6.140625" style="102" customWidth="1"/>
    <col min="10233" max="10233" width="39.85546875" style="102" customWidth="1"/>
    <col min="10234" max="10234" width="12.7109375" style="102" customWidth="1"/>
    <col min="10235" max="10235" width="8.7109375" style="102" customWidth="1"/>
    <col min="10236" max="10237" width="13.28515625" style="102" customWidth="1"/>
    <col min="10238" max="10238" width="18.7109375" style="102" customWidth="1"/>
    <col min="10239" max="10239" width="16.85546875" style="102" customWidth="1"/>
    <col min="10240" max="10240" width="19" style="102" customWidth="1"/>
    <col min="10241" max="10241" width="11.85546875" style="102" customWidth="1"/>
    <col min="10242" max="10242" width="11.28515625" style="102" bestFit="1" customWidth="1"/>
    <col min="10243" max="10487" width="9.140625" style="102"/>
    <col min="10488" max="10488" width="6.140625" style="102" customWidth="1"/>
    <col min="10489" max="10489" width="39.85546875" style="102" customWidth="1"/>
    <col min="10490" max="10490" width="12.7109375" style="102" customWidth="1"/>
    <col min="10491" max="10491" width="8.7109375" style="102" customWidth="1"/>
    <col min="10492" max="10493" width="13.28515625" style="102" customWidth="1"/>
    <col min="10494" max="10494" width="18.7109375" style="102" customWidth="1"/>
    <col min="10495" max="10495" width="16.85546875" style="102" customWidth="1"/>
    <col min="10496" max="10496" width="19" style="102" customWidth="1"/>
    <col min="10497" max="10497" width="11.85546875" style="102" customWidth="1"/>
    <col min="10498" max="10498" width="11.28515625" style="102" bestFit="1" customWidth="1"/>
    <col min="10499" max="10743" width="9.140625" style="102"/>
    <col min="10744" max="10744" width="6.140625" style="102" customWidth="1"/>
    <col min="10745" max="10745" width="39.85546875" style="102" customWidth="1"/>
    <col min="10746" max="10746" width="12.7109375" style="102" customWidth="1"/>
    <col min="10747" max="10747" width="8.7109375" style="102" customWidth="1"/>
    <col min="10748" max="10749" width="13.28515625" style="102" customWidth="1"/>
    <col min="10750" max="10750" width="18.7109375" style="102" customWidth="1"/>
    <col min="10751" max="10751" width="16.85546875" style="102" customWidth="1"/>
    <col min="10752" max="10752" width="19" style="102" customWidth="1"/>
    <col min="10753" max="10753" width="11.85546875" style="102" customWidth="1"/>
    <col min="10754" max="10754" width="11.28515625" style="102" bestFit="1" customWidth="1"/>
    <col min="10755" max="10999" width="9.140625" style="102"/>
    <col min="11000" max="11000" width="6.140625" style="102" customWidth="1"/>
    <col min="11001" max="11001" width="39.85546875" style="102" customWidth="1"/>
    <col min="11002" max="11002" width="12.7109375" style="102" customWidth="1"/>
    <col min="11003" max="11003" width="8.7109375" style="102" customWidth="1"/>
    <col min="11004" max="11005" width="13.28515625" style="102" customWidth="1"/>
    <col min="11006" max="11006" width="18.7109375" style="102" customWidth="1"/>
    <col min="11007" max="11007" width="16.85546875" style="102" customWidth="1"/>
    <col min="11008" max="11008" width="19" style="102" customWidth="1"/>
    <col min="11009" max="11009" width="11.85546875" style="102" customWidth="1"/>
    <col min="11010" max="11010" width="11.28515625" style="102" bestFit="1" customWidth="1"/>
    <col min="11011" max="11255" width="9.140625" style="102"/>
    <col min="11256" max="11256" width="6.140625" style="102" customWidth="1"/>
    <col min="11257" max="11257" width="39.85546875" style="102" customWidth="1"/>
    <col min="11258" max="11258" width="12.7109375" style="102" customWidth="1"/>
    <col min="11259" max="11259" width="8.7109375" style="102" customWidth="1"/>
    <col min="11260" max="11261" width="13.28515625" style="102" customWidth="1"/>
    <col min="11262" max="11262" width="18.7109375" style="102" customWidth="1"/>
    <col min="11263" max="11263" width="16.85546875" style="102" customWidth="1"/>
    <col min="11264" max="11264" width="19" style="102" customWidth="1"/>
    <col min="11265" max="11265" width="11.85546875" style="102" customWidth="1"/>
    <col min="11266" max="11266" width="11.28515625" style="102" bestFit="1" customWidth="1"/>
    <col min="11267" max="11511" width="9.140625" style="102"/>
    <col min="11512" max="11512" width="6.140625" style="102" customWidth="1"/>
    <col min="11513" max="11513" width="39.85546875" style="102" customWidth="1"/>
    <col min="11514" max="11514" width="12.7109375" style="102" customWidth="1"/>
    <col min="11515" max="11515" width="8.7109375" style="102" customWidth="1"/>
    <col min="11516" max="11517" width="13.28515625" style="102" customWidth="1"/>
    <col min="11518" max="11518" width="18.7109375" style="102" customWidth="1"/>
    <col min="11519" max="11519" width="16.85546875" style="102" customWidth="1"/>
    <col min="11520" max="11520" width="19" style="102" customWidth="1"/>
    <col min="11521" max="11521" width="11.85546875" style="102" customWidth="1"/>
    <col min="11522" max="11522" width="11.28515625" style="102" bestFit="1" customWidth="1"/>
    <col min="11523" max="11767" width="9.140625" style="102"/>
    <col min="11768" max="11768" width="6.140625" style="102" customWidth="1"/>
    <col min="11769" max="11769" width="39.85546875" style="102" customWidth="1"/>
    <col min="11770" max="11770" width="12.7109375" style="102" customWidth="1"/>
    <col min="11771" max="11771" width="8.7109375" style="102" customWidth="1"/>
    <col min="11772" max="11773" width="13.28515625" style="102" customWidth="1"/>
    <col min="11774" max="11774" width="18.7109375" style="102" customWidth="1"/>
    <col min="11775" max="11775" width="16.85546875" style="102" customWidth="1"/>
    <col min="11776" max="11776" width="19" style="102" customWidth="1"/>
    <col min="11777" max="11777" width="11.85546875" style="102" customWidth="1"/>
    <col min="11778" max="11778" width="11.28515625" style="102" bestFit="1" customWidth="1"/>
    <col min="11779" max="12023" width="9.140625" style="102"/>
    <col min="12024" max="12024" width="6.140625" style="102" customWidth="1"/>
    <col min="12025" max="12025" width="39.85546875" style="102" customWidth="1"/>
    <col min="12026" max="12026" width="12.7109375" style="102" customWidth="1"/>
    <col min="12027" max="12027" width="8.7109375" style="102" customWidth="1"/>
    <col min="12028" max="12029" width="13.28515625" style="102" customWidth="1"/>
    <col min="12030" max="12030" width="18.7109375" style="102" customWidth="1"/>
    <col min="12031" max="12031" width="16.85546875" style="102" customWidth="1"/>
    <col min="12032" max="12032" width="19" style="102" customWidth="1"/>
    <col min="12033" max="12033" width="11.85546875" style="102" customWidth="1"/>
    <col min="12034" max="12034" width="11.28515625" style="102" bestFit="1" customWidth="1"/>
    <col min="12035" max="12279" width="9.140625" style="102"/>
    <col min="12280" max="12280" width="6.140625" style="102" customWidth="1"/>
    <col min="12281" max="12281" width="39.85546875" style="102" customWidth="1"/>
    <col min="12282" max="12282" width="12.7109375" style="102" customWidth="1"/>
    <col min="12283" max="12283" width="8.7109375" style="102" customWidth="1"/>
    <col min="12284" max="12285" width="13.28515625" style="102" customWidth="1"/>
    <col min="12286" max="12286" width="18.7109375" style="102" customWidth="1"/>
    <col min="12287" max="12287" width="16.85546875" style="102" customWidth="1"/>
    <col min="12288" max="12288" width="19" style="102" customWidth="1"/>
    <col min="12289" max="12289" width="11.85546875" style="102" customWidth="1"/>
    <col min="12290" max="12290" width="11.28515625" style="102" bestFit="1" customWidth="1"/>
    <col min="12291" max="12535" width="9.140625" style="102"/>
    <col min="12536" max="12536" width="6.140625" style="102" customWidth="1"/>
    <col min="12537" max="12537" width="39.85546875" style="102" customWidth="1"/>
    <col min="12538" max="12538" width="12.7109375" style="102" customWidth="1"/>
    <col min="12539" max="12539" width="8.7109375" style="102" customWidth="1"/>
    <col min="12540" max="12541" width="13.28515625" style="102" customWidth="1"/>
    <col min="12542" max="12542" width="18.7109375" style="102" customWidth="1"/>
    <col min="12543" max="12543" width="16.85546875" style="102" customWidth="1"/>
    <col min="12544" max="12544" width="19" style="102" customWidth="1"/>
    <col min="12545" max="12545" width="11.85546875" style="102" customWidth="1"/>
    <col min="12546" max="12546" width="11.28515625" style="102" bestFit="1" customWidth="1"/>
    <col min="12547" max="12791" width="9.140625" style="102"/>
    <col min="12792" max="12792" width="6.140625" style="102" customWidth="1"/>
    <col min="12793" max="12793" width="39.85546875" style="102" customWidth="1"/>
    <col min="12794" max="12794" width="12.7109375" style="102" customWidth="1"/>
    <col min="12795" max="12795" width="8.7109375" style="102" customWidth="1"/>
    <col min="12796" max="12797" width="13.28515625" style="102" customWidth="1"/>
    <col min="12798" max="12798" width="18.7109375" style="102" customWidth="1"/>
    <col min="12799" max="12799" width="16.85546875" style="102" customWidth="1"/>
    <col min="12800" max="12800" width="19" style="102" customWidth="1"/>
    <col min="12801" max="12801" width="11.85546875" style="102" customWidth="1"/>
    <col min="12802" max="12802" width="11.28515625" style="102" bestFit="1" customWidth="1"/>
    <col min="12803" max="13047" width="9.140625" style="102"/>
    <col min="13048" max="13048" width="6.140625" style="102" customWidth="1"/>
    <col min="13049" max="13049" width="39.85546875" style="102" customWidth="1"/>
    <col min="13050" max="13050" width="12.7109375" style="102" customWidth="1"/>
    <col min="13051" max="13051" width="8.7109375" style="102" customWidth="1"/>
    <col min="13052" max="13053" width="13.28515625" style="102" customWidth="1"/>
    <col min="13054" max="13054" width="18.7109375" style="102" customWidth="1"/>
    <col min="13055" max="13055" width="16.85546875" style="102" customWidth="1"/>
    <col min="13056" max="13056" width="19" style="102" customWidth="1"/>
    <col min="13057" max="13057" width="11.85546875" style="102" customWidth="1"/>
    <col min="13058" max="13058" width="11.28515625" style="102" bestFit="1" customWidth="1"/>
    <col min="13059" max="13303" width="9.140625" style="102"/>
    <col min="13304" max="13304" width="6.140625" style="102" customWidth="1"/>
    <col min="13305" max="13305" width="39.85546875" style="102" customWidth="1"/>
    <col min="13306" max="13306" width="12.7109375" style="102" customWidth="1"/>
    <col min="13307" max="13307" width="8.7109375" style="102" customWidth="1"/>
    <col min="13308" max="13309" width="13.28515625" style="102" customWidth="1"/>
    <col min="13310" max="13310" width="18.7109375" style="102" customWidth="1"/>
    <col min="13311" max="13311" width="16.85546875" style="102" customWidth="1"/>
    <col min="13312" max="13312" width="19" style="102" customWidth="1"/>
    <col min="13313" max="13313" width="11.85546875" style="102" customWidth="1"/>
    <col min="13314" max="13314" width="11.28515625" style="102" bestFit="1" customWidth="1"/>
    <col min="13315" max="13559" width="9.140625" style="102"/>
    <col min="13560" max="13560" width="6.140625" style="102" customWidth="1"/>
    <col min="13561" max="13561" width="39.85546875" style="102" customWidth="1"/>
    <col min="13562" max="13562" width="12.7109375" style="102" customWidth="1"/>
    <col min="13563" max="13563" width="8.7109375" style="102" customWidth="1"/>
    <col min="13564" max="13565" width="13.28515625" style="102" customWidth="1"/>
    <col min="13566" max="13566" width="18.7109375" style="102" customWidth="1"/>
    <col min="13567" max="13567" width="16.85546875" style="102" customWidth="1"/>
    <col min="13568" max="13568" width="19" style="102" customWidth="1"/>
    <col min="13569" max="13569" width="11.85546875" style="102" customWidth="1"/>
    <col min="13570" max="13570" width="11.28515625" style="102" bestFit="1" customWidth="1"/>
    <col min="13571" max="13815" width="9.140625" style="102"/>
    <col min="13816" max="13816" width="6.140625" style="102" customWidth="1"/>
    <col min="13817" max="13817" width="39.85546875" style="102" customWidth="1"/>
    <col min="13818" max="13818" width="12.7109375" style="102" customWidth="1"/>
    <col min="13819" max="13819" width="8.7109375" style="102" customWidth="1"/>
    <col min="13820" max="13821" width="13.28515625" style="102" customWidth="1"/>
    <col min="13822" max="13822" width="18.7109375" style="102" customWidth="1"/>
    <col min="13823" max="13823" width="16.85546875" style="102" customWidth="1"/>
    <col min="13824" max="13824" width="19" style="102" customWidth="1"/>
    <col min="13825" max="13825" width="11.85546875" style="102" customWidth="1"/>
    <col min="13826" max="13826" width="11.28515625" style="102" bestFit="1" customWidth="1"/>
    <col min="13827" max="14071" width="9.140625" style="102"/>
    <col min="14072" max="14072" width="6.140625" style="102" customWidth="1"/>
    <col min="14073" max="14073" width="39.85546875" style="102" customWidth="1"/>
    <col min="14074" max="14074" width="12.7109375" style="102" customWidth="1"/>
    <col min="14075" max="14075" width="8.7109375" style="102" customWidth="1"/>
    <col min="14076" max="14077" width="13.28515625" style="102" customWidth="1"/>
    <col min="14078" max="14078" width="18.7109375" style="102" customWidth="1"/>
    <col min="14079" max="14079" width="16.85546875" style="102" customWidth="1"/>
    <col min="14080" max="14080" width="19" style="102" customWidth="1"/>
    <col min="14081" max="14081" width="11.85546875" style="102" customWidth="1"/>
    <col min="14082" max="14082" width="11.28515625" style="102" bestFit="1" customWidth="1"/>
    <col min="14083" max="14327" width="9.140625" style="102"/>
    <col min="14328" max="14328" width="6.140625" style="102" customWidth="1"/>
    <col min="14329" max="14329" width="39.85546875" style="102" customWidth="1"/>
    <col min="14330" max="14330" width="12.7109375" style="102" customWidth="1"/>
    <col min="14331" max="14331" width="8.7109375" style="102" customWidth="1"/>
    <col min="14332" max="14333" width="13.28515625" style="102" customWidth="1"/>
    <col min="14334" max="14334" width="18.7109375" style="102" customWidth="1"/>
    <col min="14335" max="14335" width="16.85546875" style="102" customWidth="1"/>
    <col min="14336" max="14336" width="19" style="102" customWidth="1"/>
    <col min="14337" max="14337" width="11.85546875" style="102" customWidth="1"/>
    <col min="14338" max="14338" width="11.28515625" style="102" bestFit="1" customWidth="1"/>
    <col min="14339" max="14583" width="9.140625" style="102"/>
    <col min="14584" max="14584" width="6.140625" style="102" customWidth="1"/>
    <col min="14585" max="14585" width="39.85546875" style="102" customWidth="1"/>
    <col min="14586" max="14586" width="12.7109375" style="102" customWidth="1"/>
    <col min="14587" max="14587" width="8.7109375" style="102" customWidth="1"/>
    <col min="14588" max="14589" width="13.28515625" style="102" customWidth="1"/>
    <col min="14590" max="14590" width="18.7109375" style="102" customWidth="1"/>
    <col min="14591" max="14591" width="16.85546875" style="102" customWidth="1"/>
    <col min="14592" max="14592" width="19" style="102" customWidth="1"/>
    <col min="14593" max="14593" width="11.85546875" style="102" customWidth="1"/>
    <col min="14594" max="14594" width="11.28515625" style="102" bestFit="1" customWidth="1"/>
    <col min="14595" max="14839" width="9.140625" style="102"/>
    <col min="14840" max="14840" width="6.140625" style="102" customWidth="1"/>
    <col min="14841" max="14841" width="39.85546875" style="102" customWidth="1"/>
    <col min="14842" max="14842" width="12.7109375" style="102" customWidth="1"/>
    <col min="14843" max="14843" width="8.7109375" style="102" customWidth="1"/>
    <col min="14844" max="14845" width="13.28515625" style="102" customWidth="1"/>
    <col min="14846" max="14846" width="18.7109375" style="102" customWidth="1"/>
    <col min="14847" max="14847" width="16.85546875" style="102" customWidth="1"/>
    <col min="14848" max="14848" width="19" style="102" customWidth="1"/>
    <col min="14849" max="14849" width="11.85546875" style="102" customWidth="1"/>
    <col min="14850" max="14850" width="11.28515625" style="102" bestFit="1" customWidth="1"/>
    <col min="14851" max="15095" width="9.140625" style="102"/>
    <col min="15096" max="15096" width="6.140625" style="102" customWidth="1"/>
    <col min="15097" max="15097" width="39.85546875" style="102" customWidth="1"/>
    <col min="15098" max="15098" width="12.7109375" style="102" customWidth="1"/>
    <col min="15099" max="15099" width="8.7109375" style="102" customWidth="1"/>
    <col min="15100" max="15101" width="13.28515625" style="102" customWidth="1"/>
    <col min="15102" max="15102" width="18.7109375" style="102" customWidth="1"/>
    <col min="15103" max="15103" width="16.85546875" style="102" customWidth="1"/>
    <col min="15104" max="15104" width="19" style="102" customWidth="1"/>
    <col min="15105" max="15105" width="11.85546875" style="102" customWidth="1"/>
    <col min="15106" max="15106" width="11.28515625" style="102" bestFit="1" customWidth="1"/>
    <col min="15107" max="15351" width="9.140625" style="102"/>
    <col min="15352" max="15352" width="6.140625" style="102" customWidth="1"/>
    <col min="15353" max="15353" width="39.85546875" style="102" customWidth="1"/>
    <col min="15354" max="15354" width="12.7109375" style="102" customWidth="1"/>
    <col min="15355" max="15355" width="8.7109375" style="102" customWidth="1"/>
    <col min="15356" max="15357" width="13.28515625" style="102" customWidth="1"/>
    <col min="15358" max="15358" width="18.7109375" style="102" customWidth="1"/>
    <col min="15359" max="15359" width="16.85546875" style="102" customWidth="1"/>
    <col min="15360" max="15360" width="19" style="102" customWidth="1"/>
    <col min="15361" max="15361" width="11.85546875" style="102" customWidth="1"/>
    <col min="15362" max="15362" width="11.28515625" style="102" bestFit="1" customWidth="1"/>
    <col min="15363" max="15607" width="9.140625" style="102"/>
    <col min="15608" max="15608" width="6.140625" style="102" customWidth="1"/>
    <col min="15609" max="15609" width="39.85546875" style="102" customWidth="1"/>
    <col min="15610" max="15610" width="12.7109375" style="102" customWidth="1"/>
    <col min="15611" max="15611" width="8.7109375" style="102" customWidth="1"/>
    <col min="15612" max="15613" width="13.28515625" style="102" customWidth="1"/>
    <col min="15614" max="15614" width="18.7109375" style="102" customWidth="1"/>
    <col min="15615" max="15615" width="16.85546875" style="102" customWidth="1"/>
    <col min="15616" max="15616" width="19" style="102" customWidth="1"/>
    <col min="15617" max="15617" width="11.85546875" style="102" customWidth="1"/>
    <col min="15618" max="15618" width="11.28515625" style="102" bestFit="1" customWidth="1"/>
    <col min="15619" max="15863" width="9.140625" style="102"/>
    <col min="15864" max="15864" width="6.140625" style="102" customWidth="1"/>
    <col min="15865" max="15865" width="39.85546875" style="102" customWidth="1"/>
    <col min="15866" max="15866" width="12.7109375" style="102" customWidth="1"/>
    <col min="15867" max="15867" width="8.7109375" style="102" customWidth="1"/>
    <col min="15868" max="15869" width="13.28515625" style="102" customWidth="1"/>
    <col min="15870" max="15870" width="18.7109375" style="102" customWidth="1"/>
    <col min="15871" max="15871" width="16.85546875" style="102" customWidth="1"/>
    <col min="15872" max="15872" width="19" style="102" customWidth="1"/>
    <col min="15873" max="15873" width="11.85546875" style="102" customWidth="1"/>
    <col min="15874" max="15874" width="11.28515625" style="102" bestFit="1" customWidth="1"/>
    <col min="15875" max="16119" width="9.140625" style="102"/>
    <col min="16120" max="16120" width="6.140625" style="102" customWidth="1"/>
    <col min="16121" max="16121" width="39.85546875" style="102" customWidth="1"/>
    <col min="16122" max="16122" width="12.7109375" style="102" customWidth="1"/>
    <col min="16123" max="16123" width="8.7109375" style="102" customWidth="1"/>
    <col min="16124" max="16125" width="13.28515625" style="102" customWidth="1"/>
    <col min="16126" max="16126" width="18.7109375" style="102" customWidth="1"/>
    <col min="16127" max="16127" width="16.85546875" style="102" customWidth="1"/>
    <col min="16128" max="16128" width="19" style="102" customWidth="1"/>
    <col min="16129" max="16129" width="11.85546875" style="102" customWidth="1"/>
    <col min="16130" max="16130" width="11.28515625" style="102" bestFit="1" customWidth="1"/>
    <col min="16131" max="16384" width="9.140625" style="102"/>
  </cols>
  <sheetData>
    <row r="1" spans="1:8" ht="18" x14ac:dyDescent="0.25">
      <c r="H1" s="110" t="s">
        <v>12</v>
      </c>
    </row>
    <row r="2" spans="1:8" ht="61.5" customHeight="1" x14ac:dyDescent="0.25">
      <c r="B2" s="196" t="s">
        <v>50</v>
      </c>
      <c r="C2" s="196"/>
      <c r="D2" s="196"/>
      <c r="E2" s="196"/>
      <c r="F2" s="196"/>
      <c r="G2" s="196"/>
      <c r="H2" s="196"/>
    </row>
    <row r="3" spans="1:8" ht="15.75" thickBot="1" x14ac:dyDescent="0.25">
      <c r="A3" s="25"/>
      <c r="B3" s="26"/>
      <c r="C3" s="3"/>
      <c r="D3" s="2"/>
      <c r="E3" s="27"/>
      <c r="F3" s="27"/>
      <c r="G3" s="28"/>
      <c r="H3" s="1"/>
    </row>
    <row r="4" spans="1:8" ht="15.75" customHeight="1" x14ac:dyDescent="0.2">
      <c r="A4" s="197" t="s">
        <v>0</v>
      </c>
      <c r="B4" s="199" t="s">
        <v>1</v>
      </c>
      <c r="C4" s="201" t="s">
        <v>2</v>
      </c>
      <c r="D4" s="197" t="s">
        <v>3</v>
      </c>
      <c r="E4" s="203" t="s">
        <v>4</v>
      </c>
      <c r="F4" s="205" t="s">
        <v>5</v>
      </c>
      <c r="G4" s="201" t="s">
        <v>6</v>
      </c>
      <c r="H4" s="197" t="s">
        <v>7</v>
      </c>
    </row>
    <row r="5" spans="1:8" ht="15.75" customHeight="1" thickBot="1" x14ac:dyDescent="0.25">
      <c r="A5" s="198"/>
      <c r="B5" s="200"/>
      <c r="C5" s="202"/>
      <c r="D5" s="198"/>
      <c r="E5" s="204"/>
      <c r="F5" s="206"/>
      <c r="G5" s="202"/>
      <c r="H5" s="198"/>
    </row>
    <row r="6" spans="1:8" ht="16.5" thickBot="1" x14ac:dyDescent="0.25">
      <c r="A6" s="72"/>
      <c r="B6" s="81" t="s">
        <v>13</v>
      </c>
      <c r="C6" s="8"/>
      <c r="D6" s="8"/>
      <c r="E6" s="82"/>
      <c r="F6" s="29"/>
      <c r="G6" s="8"/>
      <c r="H6" s="83"/>
    </row>
    <row r="7" spans="1:8" ht="15.75" thickBot="1" x14ac:dyDescent="0.25">
      <c r="A7" s="30"/>
      <c r="B7" s="13" t="s">
        <v>19</v>
      </c>
      <c r="C7" s="24"/>
      <c r="D7" s="5"/>
      <c r="E7" s="31"/>
      <c r="F7" s="31"/>
      <c r="G7" s="16"/>
      <c r="H7" s="105"/>
    </row>
    <row r="8" spans="1:8" ht="15" thickBot="1" x14ac:dyDescent="0.25">
      <c r="A8" s="30">
        <v>1</v>
      </c>
      <c r="B8" s="9" t="s">
        <v>51</v>
      </c>
      <c r="C8" s="11">
        <v>150</v>
      </c>
      <c r="D8" s="10" t="s">
        <v>8</v>
      </c>
      <c r="E8" s="182"/>
      <c r="F8" s="135">
        <f>C8*E8</f>
        <v>0</v>
      </c>
      <c r="G8" s="135">
        <f>F8*0.08</f>
        <v>0</v>
      </c>
      <c r="H8" s="136">
        <f>F8*1.08</f>
        <v>0</v>
      </c>
    </row>
    <row r="9" spans="1:8" ht="15.75" thickBot="1" x14ac:dyDescent="0.25">
      <c r="A9" s="30"/>
      <c r="B9" s="9"/>
      <c r="C9" s="4">
        <f>SUM(C8)</f>
        <v>150</v>
      </c>
      <c r="D9" s="21"/>
      <c r="E9" s="123"/>
      <c r="F9" s="137">
        <f>SUM(F8)</f>
        <v>0</v>
      </c>
      <c r="G9" s="135">
        <f>SUM(G8)</f>
        <v>0</v>
      </c>
      <c r="H9" s="138">
        <f>SUM(H8)</f>
        <v>0</v>
      </c>
    </row>
    <row r="10" spans="1:8" ht="15.75" thickBot="1" x14ac:dyDescent="0.25">
      <c r="A10" s="32"/>
      <c r="B10" s="7" t="s">
        <v>52</v>
      </c>
      <c r="C10" s="8"/>
      <c r="D10" s="21"/>
      <c r="E10" s="123"/>
      <c r="F10" s="139"/>
      <c r="G10" s="140"/>
      <c r="H10" s="141"/>
    </row>
    <row r="11" spans="1:8" ht="15" x14ac:dyDescent="0.2">
      <c r="A11" s="30">
        <v>2</v>
      </c>
      <c r="B11" s="52" t="s">
        <v>35</v>
      </c>
      <c r="C11" s="73">
        <v>80</v>
      </c>
      <c r="D11" s="40" t="s">
        <v>8</v>
      </c>
      <c r="E11" s="183"/>
      <c r="F11" s="142">
        <f t="shared" ref="F11:F13" si="0">C11*E11</f>
        <v>0</v>
      </c>
      <c r="G11" s="142">
        <f t="shared" ref="G11:G13" si="1">F11*0.08</f>
        <v>0</v>
      </c>
      <c r="H11" s="143">
        <f t="shared" ref="H11:H13" si="2">F11*1.08</f>
        <v>0</v>
      </c>
    </row>
    <row r="12" spans="1:8" ht="15" x14ac:dyDescent="0.2">
      <c r="A12" s="38"/>
      <c r="B12" s="53" t="s">
        <v>39</v>
      </c>
      <c r="C12" s="59">
        <v>80</v>
      </c>
      <c r="D12" s="41" t="s">
        <v>8</v>
      </c>
      <c r="E12" s="184"/>
      <c r="F12" s="144">
        <f t="shared" si="0"/>
        <v>0</v>
      </c>
      <c r="G12" s="144">
        <f t="shared" si="1"/>
        <v>0</v>
      </c>
      <c r="H12" s="145">
        <f t="shared" si="2"/>
        <v>0</v>
      </c>
    </row>
    <row r="13" spans="1:8" ht="15.75" thickBot="1" x14ac:dyDescent="0.25">
      <c r="A13" s="38"/>
      <c r="B13" s="84" t="s">
        <v>36</v>
      </c>
      <c r="C13" s="74">
        <v>160</v>
      </c>
      <c r="D13" s="42" t="s">
        <v>8</v>
      </c>
      <c r="E13" s="185"/>
      <c r="F13" s="146">
        <f t="shared" si="0"/>
        <v>0</v>
      </c>
      <c r="G13" s="146">
        <f t="shared" si="1"/>
        <v>0</v>
      </c>
      <c r="H13" s="147">
        <f t="shared" si="2"/>
        <v>0</v>
      </c>
    </row>
    <row r="14" spans="1:8" ht="15.75" thickBot="1" x14ac:dyDescent="0.25">
      <c r="A14" s="36"/>
      <c r="B14" s="85"/>
      <c r="C14" s="20">
        <f>SUM(C11:C13)</f>
        <v>320</v>
      </c>
      <c r="D14" s="21"/>
      <c r="E14" s="123"/>
      <c r="F14" s="148">
        <f>SUM(F11:F13)</f>
        <v>0</v>
      </c>
      <c r="G14" s="149">
        <f>SUM(G11:G13)</f>
        <v>0</v>
      </c>
      <c r="H14" s="150">
        <f>SUM(H11:H13)</f>
        <v>0</v>
      </c>
    </row>
    <row r="15" spans="1:8" ht="15.75" thickBot="1" x14ac:dyDescent="0.25">
      <c r="A15" s="38">
        <v>3</v>
      </c>
      <c r="B15" s="39" t="s">
        <v>20</v>
      </c>
      <c r="C15" s="8"/>
      <c r="D15" s="21"/>
      <c r="E15" s="123"/>
      <c r="F15" s="151"/>
      <c r="G15" s="152"/>
      <c r="H15" s="153"/>
    </row>
    <row r="16" spans="1:8" x14ac:dyDescent="0.2">
      <c r="A16" s="38"/>
      <c r="B16" s="76" t="s">
        <v>15</v>
      </c>
      <c r="C16" s="40">
        <v>2000</v>
      </c>
      <c r="D16" s="40" t="s">
        <v>8</v>
      </c>
      <c r="E16" s="183"/>
      <c r="F16" s="142">
        <f t="shared" ref="F16:F20" si="3">C16*E16</f>
        <v>0</v>
      </c>
      <c r="G16" s="142">
        <f t="shared" ref="G16:G20" si="4">F16*0.08</f>
        <v>0</v>
      </c>
      <c r="H16" s="143">
        <f t="shared" ref="H16:H20" si="5">F16*1.08</f>
        <v>0</v>
      </c>
    </row>
    <row r="17" spans="1:8" x14ac:dyDescent="0.2">
      <c r="A17" s="38"/>
      <c r="B17" s="111" t="s">
        <v>40</v>
      </c>
      <c r="C17" s="41">
        <v>1000</v>
      </c>
      <c r="D17" s="41" t="s">
        <v>8</v>
      </c>
      <c r="E17" s="184"/>
      <c r="F17" s="144">
        <f t="shared" si="3"/>
        <v>0</v>
      </c>
      <c r="G17" s="144">
        <f t="shared" si="4"/>
        <v>0</v>
      </c>
      <c r="H17" s="145">
        <f t="shared" si="5"/>
        <v>0</v>
      </c>
    </row>
    <row r="18" spans="1:8" x14ac:dyDescent="0.2">
      <c r="A18" s="38"/>
      <c r="B18" s="77" t="s">
        <v>10</v>
      </c>
      <c r="C18" s="41">
        <v>1000</v>
      </c>
      <c r="D18" s="41" t="s">
        <v>8</v>
      </c>
      <c r="E18" s="184"/>
      <c r="F18" s="144">
        <f>C18*E18</f>
        <v>0</v>
      </c>
      <c r="G18" s="144">
        <f>F18*0.08</f>
        <v>0</v>
      </c>
      <c r="H18" s="145">
        <f t="shared" si="5"/>
        <v>0</v>
      </c>
    </row>
    <row r="19" spans="1:8" x14ac:dyDescent="0.2">
      <c r="A19" s="38"/>
      <c r="B19" s="77" t="s">
        <v>38</v>
      </c>
      <c r="C19" s="41">
        <v>2000</v>
      </c>
      <c r="D19" s="41" t="s">
        <v>8</v>
      </c>
      <c r="E19" s="184"/>
      <c r="F19" s="144">
        <f t="shared" si="3"/>
        <v>0</v>
      </c>
      <c r="G19" s="144">
        <f t="shared" si="4"/>
        <v>0</v>
      </c>
      <c r="H19" s="145">
        <f t="shared" si="5"/>
        <v>0</v>
      </c>
    </row>
    <row r="20" spans="1:8" ht="15" thickBot="1" x14ac:dyDescent="0.25">
      <c r="A20" s="38"/>
      <c r="B20" s="112" t="s">
        <v>37</v>
      </c>
      <c r="C20" s="42">
        <v>1000</v>
      </c>
      <c r="D20" s="42" t="s">
        <v>8</v>
      </c>
      <c r="E20" s="185"/>
      <c r="F20" s="146">
        <f t="shared" si="3"/>
        <v>0</v>
      </c>
      <c r="G20" s="146">
        <f t="shared" si="4"/>
        <v>0</v>
      </c>
      <c r="H20" s="147">
        <f t="shared" si="5"/>
        <v>0</v>
      </c>
    </row>
    <row r="21" spans="1:8" ht="15.75" thickBot="1" x14ac:dyDescent="0.25">
      <c r="A21" s="36"/>
      <c r="B21" s="17"/>
      <c r="C21" s="12">
        <f>SUM(C16:C20)</f>
        <v>7000</v>
      </c>
      <c r="D21" s="23"/>
      <c r="E21" s="186"/>
      <c r="F21" s="148">
        <f>SUM(F16:F20)</f>
        <v>0</v>
      </c>
      <c r="G21" s="149">
        <f>SUM(G16:G20)</f>
        <v>0</v>
      </c>
      <c r="H21" s="154">
        <f>SUM(H16:H20)</f>
        <v>0</v>
      </c>
    </row>
    <row r="22" spans="1:8" ht="15.75" thickBot="1" x14ac:dyDescent="0.25">
      <c r="A22" s="32"/>
      <c r="B22" s="39" t="s">
        <v>21</v>
      </c>
      <c r="C22" s="14"/>
      <c r="D22" s="23"/>
      <c r="E22" s="186"/>
      <c r="F22" s="155"/>
      <c r="G22" s="156"/>
      <c r="H22" s="157"/>
    </row>
    <row r="23" spans="1:8" x14ac:dyDescent="0.2">
      <c r="A23" s="30">
        <v>4</v>
      </c>
      <c r="B23" s="52" t="s">
        <v>35</v>
      </c>
      <c r="C23" s="33">
        <v>38</v>
      </c>
      <c r="D23" s="40" t="s">
        <v>8</v>
      </c>
      <c r="E23" s="183"/>
      <c r="F23" s="142">
        <f>C23*E23</f>
        <v>0</v>
      </c>
      <c r="G23" s="142">
        <f>F23*0.08</f>
        <v>0</v>
      </c>
      <c r="H23" s="143">
        <f>F23*1.08</f>
        <v>0</v>
      </c>
    </row>
    <row r="24" spans="1:8" x14ac:dyDescent="0.2">
      <c r="A24" s="30"/>
      <c r="B24" s="113" t="s">
        <v>45</v>
      </c>
      <c r="C24" s="34">
        <v>42</v>
      </c>
      <c r="D24" s="41" t="s">
        <v>8</v>
      </c>
      <c r="E24" s="184"/>
      <c r="F24" s="144">
        <f>C24*E24</f>
        <v>0</v>
      </c>
      <c r="G24" s="144">
        <f>F24*0.08</f>
        <v>0</v>
      </c>
      <c r="H24" s="145">
        <f>F24*1.08</f>
        <v>0</v>
      </c>
    </row>
    <row r="25" spans="1:8" ht="15" thickBot="1" x14ac:dyDescent="0.25">
      <c r="A25" s="30"/>
      <c r="B25" s="106" t="s">
        <v>40</v>
      </c>
      <c r="C25" s="35">
        <v>400</v>
      </c>
      <c r="D25" s="42" t="s">
        <v>8</v>
      </c>
      <c r="E25" s="185"/>
      <c r="F25" s="146">
        <f>C25*E25</f>
        <v>0</v>
      </c>
      <c r="G25" s="146">
        <f>F25*0.08</f>
        <v>0</v>
      </c>
      <c r="H25" s="147">
        <f>F25*1.08</f>
        <v>0</v>
      </c>
    </row>
    <row r="26" spans="1:8" ht="15.75" thickBot="1" x14ac:dyDescent="0.25">
      <c r="A26" s="30"/>
      <c r="B26" s="85"/>
      <c r="C26" s="20">
        <f>SUM(C23:C25)</f>
        <v>480</v>
      </c>
      <c r="D26" s="23"/>
      <c r="E26" s="186"/>
      <c r="F26" s="158">
        <f>SUM(F23:F25)</f>
        <v>0</v>
      </c>
      <c r="G26" s="159">
        <f>SUM(G23:G25)</f>
        <v>0</v>
      </c>
      <c r="H26" s="138">
        <f>SUM(H23:H25)</f>
        <v>0</v>
      </c>
    </row>
    <row r="27" spans="1:8" ht="15.75" thickBot="1" x14ac:dyDescent="0.25">
      <c r="A27" s="32"/>
      <c r="B27" s="39" t="s">
        <v>22</v>
      </c>
      <c r="C27" s="21"/>
      <c r="D27" s="21"/>
      <c r="E27" s="123"/>
      <c r="F27" s="156"/>
      <c r="G27" s="156"/>
      <c r="H27" s="160"/>
    </row>
    <row r="28" spans="1:8" x14ac:dyDescent="0.2">
      <c r="A28" s="30">
        <v>5</v>
      </c>
      <c r="B28" s="114" t="s">
        <v>35</v>
      </c>
      <c r="C28" s="40">
        <v>120</v>
      </c>
      <c r="D28" s="40" t="s">
        <v>14</v>
      </c>
      <c r="E28" s="183"/>
      <c r="F28" s="142">
        <f t="shared" ref="F28:F33" si="6">C28*E28</f>
        <v>0</v>
      </c>
      <c r="G28" s="142">
        <f t="shared" ref="G28:G33" si="7">F28*0.08</f>
        <v>0</v>
      </c>
      <c r="H28" s="143">
        <f t="shared" ref="H28:H33" si="8">F28*1.08</f>
        <v>0</v>
      </c>
    </row>
    <row r="29" spans="1:8" x14ac:dyDescent="0.2">
      <c r="A29" s="38"/>
      <c r="B29" s="115" t="s">
        <v>15</v>
      </c>
      <c r="C29" s="41">
        <v>800</v>
      </c>
      <c r="D29" s="41" t="s">
        <v>14</v>
      </c>
      <c r="E29" s="184"/>
      <c r="F29" s="144">
        <f t="shared" si="6"/>
        <v>0</v>
      </c>
      <c r="G29" s="144">
        <f t="shared" si="7"/>
        <v>0</v>
      </c>
      <c r="H29" s="145">
        <f t="shared" si="8"/>
        <v>0</v>
      </c>
    </row>
    <row r="30" spans="1:8" x14ac:dyDescent="0.2">
      <c r="A30" s="38"/>
      <c r="B30" s="115" t="s">
        <v>44</v>
      </c>
      <c r="C30" s="41">
        <v>900</v>
      </c>
      <c r="D30" s="41" t="s">
        <v>14</v>
      </c>
      <c r="E30" s="184"/>
      <c r="F30" s="144">
        <f t="shared" si="6"/>
        <v>0</v>
      </c>
      <c r="G30" s="144">
        <f t="shared" si="7"/>
        <v>0</v>
      </c>
      <c r="H30" s="145">
        <f t="shared" si="8"/>
        <v>0</v>
      </c>
    </row>
    <row r="31" spans="1:8" x14ac:dyDescent="0.2">
      <c r="A31" s="38"/>
      <c r="B31" s="116" t="s">
        <v>40</v>
      </c>
      <c r="C31" s="41">
        <v>800</v>
      </c>
      <c r="D31" s="41" t="s">
        <v>14</v>
      </c>
      <c r="E31" s="184"/>
      <c r="F31" s="144">
        <f t="shared" si="6"/>
        <v>0</v>
      </c>
      <c r="G31" s="144">
        <f t="shared" si="7"/>
        <v>0</v>
      </c>
      <c r="H31" s="145">
        <f t="shared" si="8"/>
        <v>0</v>
      </c>
    </row>
    <row r="32" spans="1:8" x14ac:dyDescent="0.2">
      <c r="A32" s="38"/>
      <c r="B32" s="115" t="s">
        <v>38</v>
      </c>
      <c r="C32" s="41">
        <v>500</v>
      </c>
      <c r="D32" s="41" t="s">
        <v>14</v>
      </c>
      <c r="E32" s="187"/>
      <c r="F32" s="144">
        <f t="shared" si="6"/>
        <v>0</v>
      </c>
      <c r="G32" s="144">
        <f t="shared" si="7"/>
        <v>0</v>
      </c>
      <c r="H32" s="145">
        <f t="shared" si="8"/>
        <v>0</v>
      </c>
    </row>
    <row r="33" spans="1:8" ht="15" thickBot="1" x14ac:dyDescent="0.25">
      <c r="A33" s="38"/>
      <c r="B33" s="117" t="s">
        <v>43</v>
      </c>
      <c r="C33" s="42">
        <v>630</v>
      </c>
      <c r="D33" s="42" t="s">
        <v>14</v>
      </c>
      <c r="E33" s="185"/>
      <c r="F33" s="146">
        <f t="shared" si="6"/>
        <v>0</v>
      </c>
      <c r="G33" s="146">
        <f t="shared" si="7"/>
        <v>0</v>
      </c>
      <c r="H33" s="147">
        <f t="shared" si="8"/>
        <v>0</v>
      </c>
    </row>
    <row r="34" spans="1:8" ht="15.75" thickBot="1" x14ac:dyDescent="0.25">
      <c r="A34" s="36"/>
      <c r="B34" s="9"/>
      <c r="C34" s="20">
        <f>SUM(C28:C33)</f>
        <v>3750</v>
      </c>
      <c r="D34" s="23"/>
      <c r="E34" s="186"/>
      <c r="F34" s="161">
        <f>SUM(F28:F33)</f>
        <v>0</v>
      </c>
      <c r="G34" s="149">
        <f>SUM(G28:G33)</f>
        <v>0</v>
      </c>
      <c r="H34" s="154">
        <f>SUM(H28:H33)</f>
        <v>0</v>
      </c>
    </row>
    <row r="35" spans="1:8" ht="15.75" thickBot="1" x14ac:dyDescent="0.25">
      <c r="A35" s="32"/>
      <c r="B35" s="39" t="s">
        <v>25</v>
      </c>
      <c r="C35" s="23"/>
      <c r="D35" s="23"/>
      <c r="E35" s="186"/>
      <c r="F35" s="155"/>
      <c r="G35" s="156"/>
      <c r="H35" s="157"/>
    </row>
    <row r="36" spans="1:8" x14ac:dyDescent="0.2">
      <c r="A36" s="38">
        <v>6</v>
      </c>
      <c r="B36" s="76" t="s">
        <v>15</v>
      </c>
      <c r="C36" s="40">
        <v>1000</v>
      </c>
      <c r="D36" s="40" t="s">
        <v>14</v>
      </c>
      <c r="E36" s="183"/>
      <c r="F36" s="142">
        <f>C36*E36</f>
        <v>0</v>
      </c>
      <c r="G36" s="142">
        <f>F36*0.08</f>
        <v>0</v>
      </c>
      <c r="H36" s="143">
        <f>F36*1.08</f>
        <v>0</v>
      </c>
    </row>
    <row r="37" spans="1:8" x14ac:dyDescent="0.2">
      <c r="A37" s="38"/>
      <c r="B37" s="77" t="s">
        <v>40</v>
      </c>
      <c r="C37" s="41">
        <v>1200</v>
      </c>
      <c r="D37" s="41" t="s">
        <v>14</v>
      </c>
      <c r="E37" s="184"/>
      <c r="F37" s="144">
        <f>C37*E37</f>
        <v>0</v>
      </c>
      <c r="G37" s="144">
        <f>F37*0.08</f>
        <v>0</v>
      </c>
      <c r="H37" s="145">
        <f>F37*1.08</f>
        <v>0</v>
      </c>
    </row>
    <row r="38" spans="1:8" x14ac:dyDescent="0.2">
      <c r="A38" s="38"/>
      <c r="B38" s="77" t="s">
        <v>44</v>
      </c>
      <c r="C38" s="41">
        <v>1000</v>
      </c>
      <c r="D38" s="41" t="s">
        <v>14</v>
      </c>
      <c r="E38" s="184"/>
      <c r="F38" s="144">
        <f>C38*E38</f>
        <v>0</v>
      </c>
      <c r="G38" s="144">
        <f>F38*0.08</f>
        <v>0</v>
      </c>
      <c r="H38" s="145">
        <f>F38*1.08</f>
        <v>0</v>
      </c>
    </row>
    <row r="39" spans="1:8" x14ac:dyDescent="0.2">
      <c r="A39" s="38"/>
      <c r="B39" s="77" t="s">
        <v>10</v>
      </c>
      <c r="C39" s="41">
        <v>1000</v>
      </c>
      <c r="D39" s="41" t="s">
        <v>8</v>
      </c>
      <c r="E39" s="184"/>
      <c r="F39" s="144">
        <f>C39*E39</f>
        <v>0</v>
      </c>
      <c r="G39" s="144">
        <f>F39*0.08</f>
        <v>0</v>
      </c>
      <c r="H39" s="145">
        <f>F39*1.08</f>
        <v>0</v>
      </c>
    </row>
    <row r="40" spans="1:8" x14ac:dyDescent="0.2">
      <c r="A40" s="38"/>
      <c r="B40" s="77" t="s">
        <v>43</v>
      </c>
      <c r="C40" s="41">
        <v>630</v>
      </c>
      <c r="D40" s="41" t="s">
        <v>14</v>
      </c>
      <c r="E40" s="184"/>
      <c r="F40" s="144">
        <f t="shared" ref="F40" si="9">C40*E40</f>
        <v>0</v>
      </c>
      <c r="G40" s="144">
        <f t="shared" ref="G40" si="10">F40*0.08</f>
        <v>0</v>
      </c>
      <c r="H40" s="145">
        <f t="shared" ref="H40" si="11">F40*1.08</f>
        <v>0</v>
      </c>
    </row>
    <row r="41" spans="1:8" x14ac:dyDescent="0.2">
      <c r="A41" s="38"/>
      <c r="B41" s="77" t="s">
        <v>38</v>
      </c>
      <c r="C41" s="41">
        <v>750</v>
      </c>
      <c r="D41" s="41" t="s">
        <v>14</v>
      </c>
      <c r="E41" s="187"/>
      <c r="F41" s="144">
        <f>C41*E41</f>
        <v>0</v>
      </c>
      <c r="G41" s="144">
        <f>F41*0.08</f>
        <v>0</v>
      </c>
      <c r="H41" s="145">
        <f>F41*1.08</f>
        <v>0</v>
      </c>
    </row>
    <row r="42" spans="1:8" ht="15" thickBot="1" x14ac:dyDescent="0.25">
      <c r="A42" s="38"/>
      <c r="B42" s="78" t="s">
        <v>34</v>
      </c>
      <c r="C42" s="42">
        <v>500</v>
      </c>
      <c r="D42" s="42" t="s">
        <v>14</v>
      </c>
      <c r="E42" s="185"/>
      <c r="F42" s="146">
        <f>C42*E42</f>
        <v>0</v>
      </c>
      <c r="G42" s="146">
        <f>F42*0.08</f>
        <v>0</v>
      </c>
      <c r="H42" s="147">
        <f>F42*1.08</f>
        <v>0</v>
      </c>
    </row>
    <row r="43" spans="1:8" ht="15.75" thickBot="1" x14ac:dyDescent="0.25">
      <c r="A43" s="36"/>
      <c r="B43" s="9"/>
      <c r="C43" s="20">
        <f>SUM(C36:C42)</f>
        <v>6080</v>
      </c>
      <c r="D43" s="23"/>
      <c r="E43" s="186"/>
      <c r="F43" s="148">
        <f>SUM(F36:F42)</f>
        <v>0</v>
      </c>
      <c r="G43" s="149">
        <f>SUM(G36:G42)</f>
        <v>0</v>
      </c>
      <c r="H43" s="154">
        <f>SUM(H36:H42)</f>
        <v>0</v>
      </c>
    </row>
    <row r="44" spans="1:8" ht="15.75" thickBot="1" x14ac:dyDescent="0.25">
      <c r="A44" s="32"/>
      <c r="B44" s="63" t="s">
        <v>23</v>
      </c>
      <c r="C44" s="18"/>
      <c r="D44" s="23"/>
      <c r="E44" s="186"/>
      <c r="F44" s="162"/>
      <c r="G44" s="140"/>
      <c r="H44" s="163"/>
    </row>
    <row r="45" spans="1:8" x14ac:dyDescent="0.2">
      <c r="A45" s="38">
        <v>7</v>
      </c>
      <c r="B45" s="76" t="s">
        <v>35</v>
      </c>
      <c r="C45" s="40">
        <v>80</v>
      </c>
      <c r="D45" s="40" t="s">
        <v>8</v>
      </c>
      <c r="E45" s="183"/>
      <c r="F45" s="142">
        <f>C45*E45</f>
        <v>0</v>
      </c>
      <c r="G45" s="142">
        <f>F45*0.08</f>
        <v>0</v>
      </c>
      <c r="H45" s="143">
        <f>F45*1.08</f>
        <v>0</v>
      </c>
    </row>
    <row r="46" spans="1:8" x14ac:dyDescent="0.2">
      <c r="A46" s="38"/>
      <c r="B46" s="77" t="s">
        <v>43</v>
      </c>
      <c r="C46" s="41">
        <v>160</v>
      </c>
      <c r="D46" s="41" t="s">
        <v>14</v>
      </c>
      <c r="E46" s="184"/>
      <c r="F46" s="144">
        <f t="shared" ref="F46" si="12">C46*E46</f>
        <v>0</v>
      </c>
      <c r="G46" s="144">
        <f t="shared" ref="G46" si="13">F46*0.08</f>
        <v>0</v>
      </c>
      <c r="H46" s="145">
        <f t="shared" ref="H46" si="14">F46*1.08</f>
        <v>0</v>
      </c>
    </row>
    <row r="47" spans="1:8" ht="15" thickBot="1" x14ac:dyDescent="0.25">
      <c r="A47" s="38"/>
      <c r="B47" s="87" t="s">
        <v>9</v>
      </c>
      <c r="C47" s="42">
        <v>400</v>
      </c>
      <c r="D47" s="42" t="s">
        <v>8</v>
      </c>
      <c r="E47" s="185"/>
      <c r="F47" s="146">
        <f>C47*E47</f>
        <v>0</v>
      </c>
      <c r="G47" s="146">
        <f>F47*0.08</f>
        <v>0</v>
      </c>
      <c r="H47" s="147">
        <f>F47*1.08</f>
        <v>0</v>
      </c>
    </row>
    <row r="48" spans="1:8" ht="15.75" thickBot="1" x14ac:dyDescent="0.25">
      <c r="A48" s="36"/>
      <c r="B48" s="88"/>
      <c r="C48" s="20">
        <f>SUM(C45:C47)</f>
        <v>640</v>
      </c>
      <c r="D48" s="21"/>
      <c r="E48" s="123"/>
      <c r="F48" s="148">
        <f>SUM(F45:F47)</f>
        <v>0</v>
      </c>
      <c r="G48" s="149">
        <f>SUM(G45:G47)</f>
        <v>0</v>
      </c>
      <c r="H48" s="150">
        <f>SUM(H45:H47)</f>
        <v>0</v>
      </c>
    </row>
    <row r="49" spans="1:8" ht="15.75" thickBot="1" x14ac:dyDescent="0.25">
      <c r="A49" s="32"/>
      <c r="B49" s="66" t="s">
        <v>31</v>
      </c>
      <c r="C49" s="68"/>
      <c r="D49" s="60"/>
      <c r="E49" s="188"/>
      <c r="F49" s="164"/>
      <c r="G49" s="140"/>
      <c r="H49" s="118"/>
    </row>
    <row r="50" spans="1:8" x14ac:dyDescent="0.2">
      <c r="A50" s="38">
        <v>8</v>
      </c>
      <c r="B50" s="67" t="s">
        <v>39</v>
      </c>
      <c r="C50" s="33">
        <v>100</v>
      </c>
      <c r="D50" s="40" t="s">
        <v>8</v>
      </c>
      <c r="E50" s="183"/>
      <c r="F50" s="142">
        <f>C50*E50</f>
        <v>0</v>
      </c>
      <c r="G50" s="142">
        <f>F50*0.08</f>
        <v>0</v>
      </c>
      <c r="H50" s="143">
        <f>F50*1.08</f>
        <v>0</v>
      </c>
    </row>
    <row r="51" spans="1:8" ht="15" thickBot="1" x14ac:dyDescent="0.25">
      <c r="A51" s="38"/>
      <c r="B51" s="89" t="s">
        <v>51</v>
      </c>
      <c r="C51" s="35">
        <v>500</v>
      </c>
      <c r="D51" s="42" t="s">
        <v>8</v>
      </c>
      <c r="E51" s="185"/>
      <c r="F51" s="146">
        <f>C51*E51</f>
        <v>0</v>
      </c>
      <c r="G51" s="146">
        <f>F51*0.08</f>
        <v>0</v>
      </c>
      <c r="H51" s="147">
        <f>F51*1.08</f>
        <v>0</v>
      </c>
    </row>
    <row r="52" spans="1:8" ht="15.75" thickBot="1" x14ac:dyDescent="0.25">
      <c r="A52" s="30"/>
      <c r="B52" s="88"/>
      <c r="C52" s="20">
        <f>SUM(C50:C51)</f>
        <v>600</v>
      </c>
      <c r="D52" s="21"/>
      <c r="E52" s="123"/>
      <c r="F52" s="148">
        <f>SUM(F50:F51)</f>
        <v>0</v>
      </c>
      <c r="G52" s="149">
        <f>SUM(G50:G51)</f>
        <v>0</v>
      </c>
      <c r="H52" s="150">
        <f>SUM(H50:H51)</f>
        <v>0</v>
      </c>
    </row>
    <row r="53" spans="1:8" ht="15.75" thickBot="1" x14ac:dyDescent="0.25">
      <c r="A53" s="70"/>
      <c r="B53" s="56" t="s">
        <v>24</v>
      </c>
      <c r="C53" s="14"/>
      <c r="D53" s="23"/>
      <c r="E53" s="186"/>
      <c r="F53" s="162"/>
      <c r="G53" s="140"/>
      <c r="H53" s="165"/>
    </row>
    <row r="54" spans="1:8" x14ac:dyDescent="0.2">
      <c r="A54" s="38">
        <v>9</v>
      </c>
      <c r="B54" s="90" t="s">
        <v>53</v>
      </c>
      <c r="C54" s="79">
        <v>300</v>
      </c>
      <c r="D54" s="40" t="s">
        <v>8</v>
      </c>
      <c r="E54" s="183"/>
      <c r="F54" s="142">
        <f>C54*E54</f>
        <v>0</v>
      </c>
      <c r="G54" s="142">
        <f>F54*0.08</f>
        <v>0</v>
      </c>
      <c r="H54" s="143">
        <f>F54*1.08</f>
        <v>0</v>
      </c>
    </row>
    <row r="55" spans="1:8" ht="15" thickBot="1" x14ac:dyDescent="0.25">
      <c r="A55" s="38"/>
      <c r="B55" s="91" t="s">
        <v>46</v>
      </c>
      <c r="C55" s="80">
        <v>300</v>
      </c>
      <c r="D55" s="42" t="s">
        <v>8</v>
      </c>
      <c r="E55" s="185"/>
      <c r="F55" s="146">
        <f>C55*E55</f>
        <v>0</v>
      </c>
      <c r="G55" s="146">
        <f>F55*0.08</f>
        <v>0</v>
      </c>
      <c r="H55" s="147">
        <f>F55*1.08</f>
        <v>0</v>
      </c>
    </row>
    <row r="56" spans="1:8" ht="15.75" thickBot="1" x14ac:dyDescent="0.25">
      <c r="A56" s="71"/>
      <c r="B56" s="92"/>
      <c r="C56" s="15">
        <f>SUM(C54:C55)</f>
        <v>600</v>
      </c>
      <c r="D56" s="23"/>
      <c r="E56" s="186"/>
      <c r="F56" s="149">
        <f>SUM(F54:F55)</f>
        <v>0</v>
      </c>
      <c r="G56" s="149">
        <f>SUM(G54:G55)</f>
        <v>0</v>
      </c>
      <c r="H56" s="150">
        <f>SUM(H54:H55)</f>
        <v>0</v>
      </c>
    </row>
    <row r="57" spans="1:8" ht="15.75" thickBot="1" x14ac:dyDescent="0.25">
      <c r="A57" s="107"/>
      <c r="B57" s="65" t="s">
        <v>26</v>
      </c>
      <c r="C57" s="18"/>
      <c r="D57" s="23"/>
      <c r="E57" s="186"/>
      <c r="F57" s="139"/>
      <c r="G57" s="140"/>
      <c r="H57" s="165"/>
    </row>
    <row r="58" spans="1:8" x14ac:dyDescent="0.2">
      <c r="A58" s="38">
        <v>10</v>
      </c>
      <c r="B58" s="52" t="s">
        <v>48</v>
      </c>
      <c r="C58" s="79">
        <v>150</v>
      </c>
      <c r="D58" s="40" t="s">
        <v>8</v>
      </c>
      <c r="E58" s="183"/>
      <c r="F58" s="142">
        <f>C58*E58</f>
        <v>0</v>
      </c>
      <c r="G58" s="142">
        <f>F58*0.08</f>
        <v>0</v>
      </c>
      <c r="H58" s="143">
        <f>F58*1.08</f>
        <v>0</v>
      </c>
    </row>
    <row r="59" spans="1:8" ht="15" thickBot="1" x14ac:dyDescent="0.25">
      <c r="A59" s="38"/>
      <c r="B59" s="91" t="s">
        <v>47</v>
      </c>
      <c r="C59" s="80">
        <v>300</v>
      </c>
      <c r="D59" s="42" t="s">
        <v>8</v>
      </c>
      <c r="E59" s="185"/>
      <c r="F59" s="146">
        <f>C59*E59</f>
        <v>0</v>
      </c>
      <c r="G59" s="146">
        <f>F59*0.08</f>
        <v>0</v>
      </c>
      <c r="H59" s="147">
        <f>F59*1.08</f>
        <v>0</v>
      </c>
    </row>
    <row r="60" spans="1:8" ht="15.75" thickBot="1" x14ac:dyDescent="0.25">
      <c r="A60" s="36"/>
      <c r="B60" s="93"/>
      <c r="C60" s="20">
        <f>SUM(C58:C59)</f>
        <v>450</v>
      </c>
      <c r="D60" s="21"/>
      <c r="E60" s="123"/>
      <c r="F60" s="148">
        <f>SUM(F58:F59)</f>
        <v>0</v>
      </c>
      <c r="G60" s="149">
        <f>SUM(G58:G59)</f>
        <v>0</v>
      </c>
      <c r="H60" s="150">
        <f>SUM(H58:H59)</f>
        <v>0</v>
      </c>
    </row>
    <row r="61" spans="1:8" ht="15.75" thickBot="1" x14ac:dyDescent="0.25">
      <c r="A61" s="119"/>
      <c r="B61" s="120" t="s">
        <v>32</v>
      </c>
      <c r="C61" s="121"/>
      <c r="D61" s="122"/>
      <c r="E61" s="123"/>
      <c r="F61" s="166"/>
      <c r="G61" s="140"/>
      <c r="H61" s="167"/>
    </row>
    <row r="62" spans="1:8" ht="15" thickBot="1" x14ac:dyDescent="0.25">
      <c r="A62" s="64">
        <v>11</v>
      </c>
      <c r="B62" s="94" t="s">
        <v>9</v>
      </c>
      <c r="C62" s="95">
        <v>280</v>
      </c>
      <c r="D62" s="96" t="s">
        <v>8</v>
      </c>
      <c r="E62" s="189"/>
      <c r="F62" s="168">
        <f>C62*E62</f>
        <v>0</v>
      </c>
      <c r="G62" s="169">
        <f>F62*0.08</f>
        <v>0</v>
      </c>
      <c r="H62" s="124">
        <f>F62*1.08</f>
        <v>0</v>
      </c>
    </row>
    <row r="63" spans="1:8" ht="15.75" thickBot="1" x14ac:dyDescent="0.25">
      <c r="A63" s="44"/>
      <c r="B63" s="1"/>
      <c r="C63" s="97">
        <f>SUM(C62:C62)</f>
        <v>280</v>
      </c>
      <c r="D63" s="2"/>
      <c r="E63" s="190"/>
      <c r="F63" s="170">
        <f>SUM(F62:F62)</f>
        <v>0</v>
      </c>
      <c r="G63" s="149">
        <f>SUM(G62:G62)</f>
        <v>0</v>
      </c>
      <c r="H63" s="125">
        <f>SUM(H62:H62)</f>
        <v>0</v>
      </c>
    </row>
    <row r="64" spans="1:8" ht="17.25" thickBot="1" x14ac:dyDescent="0.25">
      <c r="A64" s="46"/>
      <c r="B64" s="126" t="s">
        <v>16</v>
      </c>
      <c r="C64" s="21"/>
      <c r="D64" s="23"/>
      <c r="E64" s="186"/>
      <c r="F64" s="155"/>
      <c r="G64" s="156"/>
      <c r="H64" s="157"/>
    </row>
    <row r="65" spans="1:8" ht="15.75" thickBot="1" x14ac:dyDescent="0.25">
      <c r="A65" s="30">
        <v>12</v>
      </c>
      <c r="B65" s="62" t="s">
        <v>54</v>
      </c>
      <c r="C65" s="61"/>
      <c r="D65" s="23"/>
      <c r="E65" s="186"/>
      <c r="F65" s="156"/>
      <c r="G65" s="156"/>
      <c r="H65" s="160"/>
    </row>
    <row r="66" spans="1:8" x14ac:dyDescent="0.2">
      <c r="A66" s="38"/>
      <c r="B66" s="114" t="s">
        <v>35</v>
      </c>
      <c r="C66" s="33">
        <v>80</v>
      </c>
      <c r="D66" s="40" t="s">
        <v>8</v>
      </c>
      <c r="E66" s="183"/>
      <c r="F66" s="142">
        <f>C66*E66</f>
        <v>0</v>
      </c>
      <c r="G66" s="142">
        <f>F66*0.08</f>
        <v>0</v>
      </c>
      <c r="H66" s="143">
        <f>F66*1.08</f>
        <v>0</v>
      </c>
    </row>
    <row r="67" spans="1:8" x14ac:dyDescent="0.2">
      <c r="A67" s="108"/>
      <c r="B67" s="115" t="s">
        <v>43</v>
      </c>
      <c r="C67" s="34">
        <v>20</v>
      </c>
      <c r="D67" s="41" t="s">
        <v>14</v>
      </c>
      <c r="E67" s="184"/>
      <c r="F67" s="144">
        <f t="shared" ref="F67" si="15">C67*E67</f>
        <v>0</v>
      </c>
      <c r="G67" s="144">
        <f t="shared" ref="G67:G68" si="16">F67*0.08</f>
        <v>0</v>
      </c>
      <c r="H67" s="145">
        <f t="shared" ref="H67" si="17">F67*1.08</f>
        <v>0</v>
      </c>
    </row>
    <row r="68" spans="1:8" x14ac:dyDescent="0.2">
      <c r="A68" s="38"/>
      <c r="B68" s="115" t="s">
        <v>33</v>
      </c>
      <c r="C68" s="34">
        <v>200</v>
      </c>
      <c r="D68" s="58" t="s">
        <v>8</v>
      </c>
      <c r="E68" s="184"/>
      <c r="F68" s="171">
        <f>C68*E68</f>
        <v>0</v>
      </c>
      <c r="G68" s="144">
        <f t="shared" si="16"/>
        <v>0</v>
      </c>
      <c r="H68" s="145">
        <f>F68*1.08</f>
        <v>0</v>
      </c>
    </row>
    <row r="69" spans="1:8" ht="15" thickBot="1" x14ac:dyDescent="0.25">
      <c r="A69" s="38"/>
      <c r="B69" s="127" t="s">
        <v>9</v>
      </c>
      <c r="C69" s="35">
        <v>320</v>
      </c>
      <c r="D69" s="42" t="s">
        <v>8</v>
      </c>
      <c r="E69" s="185"/>
      <c r="F69" s="146">
        <f>C69*E69</f>
        <v>0</v>
      </c>
      <c r="G69" s="146">
        <f>F69*0.08</f>
        <v>0</v>
      </c>
      <c r="H69" s="147">
        <f>F69*1.08</f>
        <v>0</v>
      </c>
    </row>
    <row r="70" spans="1:8" ht="15.75" thickBot="1" x14ac:dyDescent="0.25">
      <c r="A70" s="36"/>
      <c r="B70" s="88"/>
      <c r="C70" s="20">
        <f>SUM(C66:C69)</f>
        <v>620</v>
      </c>
      <c r="D70" s="128"/>
      <c r="E70" s="191"/>
      <c r="F70" s="148">
        <f>SUM(F66:F69)</f>
        <v>0</v>
      </c>
      <c r="G70" s="149">
        <f>SUM(G66:G69)</f>
        <v>0</v>
      </c>
      <c r="H70" s="129">
        <f>SUM(H66:H69)</f>
        <v>0</v>
      </c>
    </row>
    <row r="71" spans="1:8" ht="15.75" thickBot="1" x14ac:dyDescent="0.25">
      <c r="A71" s="32"/>
      <c r="B71" s="63" t="s">
        <v>49</v>
      </c>
      <c r="C71" s="19"/>
      <c r="D71" s="8"/>
      <c r="E71" s="192"/>
      <c r="F71" s="139"/>
      <c r="G71" s="140"/>
      <c r="H71" s="130"/>
    </row>
    <row r="72" spans="1:8" ht="15" x14ac:dyDescent="0.2">
      <c r="A72" s="57">
        <v>13</v>
      </c>
      <c r="B72" s="76" t="s">
        <v>41</v>
      </c>
      <c r="C72" s="75">
        <v>450</v>
      </c>
      <c r="D72" s="40" t="s">
        <v>8</v>
      </c>
      <c r="E72" s="183"/>
      <c r="F72" s="142">
        <f>C72*E72</f>
        <v>0</v>
      </c>
      <c r="G72" s="142">
        <f>F72*0.08</f>
        <v>0</v>
      </c>
      <c r="H72" s="143">
        <f>F72*1.08</f>
        <v>0</v>
      </c>
    </row>
    <row r="73" spans="1:8" ht="15" thickBot="1" x14ac:dyDescent="0.25">
      <c r="A73" s="38"/>
      <c r="B73" s="87" t="s">
        <v>9</v>
      </c>
      <c r="C73" s="99">
        <v>300</v>
      </c>
      <c r="D73" s="42" t="s">
        <v>8</v>
      </c>
      <c r="E73" s="185"/>
      <c r="F73" s="146">
        <f>C73*E73</f>
        <v>0</v>
      </c>
      <c r="G73" s="146">
        <f>F73*0.08</f>
        <v>0</v>
      </c>
      <c r="H73" s="147">
        <f>F73*1.08</f>
        <v>0</v>
      </c>
    </row>
    <row r="74" spans="1:8" ht="15.75" thickBot="1" x14ac:dyDescent="0.25">
      <c r="A74" s="36"/>
      <c r="B74" s="93"/>
      <c r="C74" s="20">
        <f>SUM(C72:C73)</f>
        <v>750</v>
      </c>
      <c r="D74" s="21"/>
      <c r="E74" s="123"/>
      <c r="F74" s="148">
        <f>SUM(F72:F73)</f>
        <v>0</v>
      </c>
      <c r="G74" s="149">
        <f>SUM(G72:G73)</f>
        <v>0</v>
      </c>
      <c r="H74" s="129">
        <f>SUM(H72:H73)</f>
        <v>0</v>
      </c>
    </row>
    <row r="75" spans="1:8" ht="17.25" thickBot="1" x14ac:dyDescent="0.25">
      <c r="A75" s="32"/>
      <c r="B75" s="100" t="s">
        <v>28</v>
      </c>
      <c r="C75" s="21"/>
      <c r="D75" s="21"/>
      <c r="E75" s="123"/>
      <c r="F75" s="155"/>
      <c r="G75" s="156"/>
      <c r="H75" s="131"/>
    </row>
    <row r="76" spans="1:8" ht="15.75" thickBot="1" x14ac:dyDescent="0.25">
      <c r="A76" s="47"/>
      <c r="B76" s="7" t="s">
        <v>27</v>
      </c>
      <c r="C76" s="61"/>
      <c r="D76" s="23"/>
      <c r="E76" s="186"/>
      <c r="F76" s="156"/>
      <c r="G76" s="156"/>
      <c r="H76" s="160"/>
    </row>
    <row r="77" spans="1:8" x14ac:dyDescent="0.2">
      <c r="A77" s="109">
        <v>14</v>
      </c>
      <c r="B77" s="52" t="s">
        <v>42</v>
      </c>
      <c r="C77" s="79">
        <v>30</v>
      </c>
      <c r="D77" s="40" t="s">
        <v>8</v>
      </c>
      <c r="E77" s="183"/>
      <c r="F77" s="142">
        <f>C77*E77</f>
        <v>0</v>
      </c>
      <c r="G77" s="142">
        <f>F77*0.08</f>
        <v>0</v>
      </c>
      <c r="H77" s="143">
        <f>F77*1.08</f>
        <v>0</v>
      </c>
    </row>
    <row r="78" spans="1:8" ht="15" thickBot="1" x14ac:dyDescent="0.25">
      <c r="A78" s="57"/>
      <c r="B78" s="54" t="s">
        <v>15</v>
      </c>
      <c r="C78" s="80">
        <v>30</v>
      </c>
      <c r="D78" s="42" t="s">
        <v>8</v>
      </c>
      <c r="E78" s="185"/>
      <c r="F78" s="146">
        <f>C78*E78</f>
        <v>0</v>
      </c>
      <c r="G78" s="146">
        <f>F78*0.08</f>
        <v>0</v>
      </c>
      <c r="H78" s="147">
        <f>F78*1.08</f>
        <v>0</v>
      </c>
    </row>
    <row r="79" spans="1:8" ht="15.75" thickBot="1" x14ac:dyDescent="0.25">
      <c r="A79" s="47"/>
      <c r="B79" s="93"/>
      <c r="C79" s="4">
        <f>SUM(C77:C78)</f>
        <v>60</v>
      </c>
      <c r="D79" s="21"/>
      <c r="E79" s="193"/>
      <c r="F79" s="137">
        <f>SUM(F77:F78)</f>
        <v>0</v>
      </c>
      <c r="G79" s="172">
        <f>SUM(G77:G78)</f>
        <v>0</v>
      </c>
      <c r="H79" s="173">
        <f>SUM(H77:H78)</f>
        <v>0</v>
      </c>
    </row>
    <row r="80" spans="1:8" ht="15.75" thickBot="1" x14ac:dyDescent="0.25">
      <c r="A80" s="32"/>
      <c r="B80" s="7" t="s">
        <v>29</v>
      </c>
      <c r="C80" s="18"/>
      <c r="D80" s="23"/>
      <c r="E80" s="186"/>
      <c r="F80" s="156"/>
      <c r="G80" s="156"/>
      <c r="H80" s="174"/>
    </row>
    <row r="81" spans="1:8" ht="15" thickBot="1" x14ac:dyDescent="0.25">
      <c r="A81" s="38">
        <v>15</v>
      </c>
      <c r="B81" s="94" t="s">
        <v>39</v>
      </c>
      <c r="C81" s="132">
        <v>75</v>
      </c>
      <c r="D81" s="55" t="s">
        <v>8</v>
      </c>
      <c r="E81" s="189"/>
      <c r="F81" s="169">
        <f>C81*E81</f>
        <v>0</v>
      </c>
      <c r="G81" s="169">
        <f>F81*0.08</f>
        <v>0</v>
      </c>
      <c r="H81" s="136">
        <f>F81*1.08</f>
        <v>0</v>
      </c>
    </row>
    <row r="82" spans="1:8" ht="15.75" thickBot="1" x14ac:dyDescent="0.25">
      <c r="A82" s="38"/>
      <c r="B82" s="98"/>
      <c r="C82" s="20">
        <f>SUM(C81)</f>
        <v>75</v>
      </c>
      <c r="D82" s="23"/>
      <c r="E82" s="186"/>
      <c r="F82" s="148">
        <f>SUM(F81)</f>
        <v>0</v>
      </c>
      <c r="G82" s="175">
        <f>SUM(G81)</f>
        <v>0</v>
      </c>
      <c r="H82" s="150">
        <f>SUM(H81)</f>
        <v>0</v>
      </c>
    </row>
    <row r="83" spans="1:8" ht="15.75" thickBot="1" x14ac:dyDescent="0.25">
      <c r="A83" s="32"/>
      <c r="B83" s="39" t="s">
        <v>30</v>
      </c>
      <c r="C83" s="23"/>
      <c r="D83" s="23"/>
      <c r="E83" s="186"/>
      <c r="F83" s="156"/>
      <c r="G83" s="156"/>
      <c r="H83" s="160"/>
    </row>
    <row r="84" spans="1:8" x14ac:dyDescent="0.2">
      <c r="A84" s="38"/>
      <c r="B84" s="52" t="s">
        <v>35</v>
      </c>
      <c r="C84" s="79">
        <v>100</v>
      </c>
      <c r="D84" s="40" t="s">
        <v>8</v>
      </c>
      <c r="E84" s="183"/>
      <c r="F84" s="142">
        <f>C84*E84</f>
        <v>0</v>
      </c>
      <c r="G84" s="142">
        <f>F84*0.08</f>
        <v>0</v>
      </c>
      <c r="H84" s="143">
        <f>F84*1.08</f>
        <v>0</v>
      </c>
    </row>
    <row r="85" spans="1:8" x14ac:dyDescent="0.2">
      <c r="A85" s="38">
        <v>16</v>
      </c>
      <c r="B85" s="53" t="s">
        <v>41</v>
      </c>
      <c r="C85" s="86">
        <v>400</v>
      </c>
      <c r="D85" s="41" t="s">
        <v>8</v>
      </c>
      <c r="E85" s="184"/>
      <c r="F85" s="144">
        <f>C85*E85</f>
        <v>0</v>
      </c>
      <c r="G85" s="144">
        <f>F85*0.08</f>
        <v>0</v>
      </c>
      <c r="H85" s="145">
        <f>F85*1.08</f>
        <v>0</v>
      </c>
    </row>
    <row r="86" spans="1:8" x14ac:dyDescent="0.2">
      <c r="A86" s="38"/>
      <c r="B86" s="53" t="s">
        <v>43</v>
      </c>
      <c r="C86" s="86">
        <v>300</v>
      </c>
      <c r="D86" s="41" t="s">
        <v>14</v>
      </c>
      <c r="E86" s="184"/>
      <c r="F86" s="144">
        <f t="shared" ref="F86" si="18">C86*E86</f>
        <v>0</v>
      </c>
      <c r="G86" s="144">
        <f t="shared" ref="G86" si="19">F86*0.08</f>
        <v>0</v>
      </c>
      <c r="H86" s="145">
        <f t="shared" ref="H86" si="20">F86*1.08</f>
        <v>0</v>
      </c>
    </row>
    <row r="87" spans="1:8" ht="15" thickBot="1" x14ac:dyDescent="0.25">
      <c r="A87" s="38"/>
      <c r="B87" s="54" t="s">
        <v>15</v>
      </c>
      <c r="C87" s="80">
        <v>550</v>
      </c>
      <c r="D87" s="42" t="s">
        <v>8</v>
      </c>
      <c r="E87" s="185"/>
      <c r="F87" s="146">
        <f>C87*E87</f>
        <v>0</v>
      </c>
      <c r="G87" s="146">
        <f>F87*0.08</f>
        <v>0</v>
      </c>
      <c r="H87" s="147">
        <f>F87*1.08</f>
        <v>0</v>
      </c>
    </row>
    <row r="88" spans="1:8" ht="15.75" thickBot="1" x14ac:dyDescent="0.25">
      <c r="A88" s="30"/>
      <c r="B88" s="101"/>
      <c r="C88" s="20">
        <f>SUM(C84:C87)</f>
        <v>1350</v>
      </c>
      <c r="D88" s="21"/>
      <c r="E88" s="37"/>
      <c r="F88" s="148">
        <f>SUM(F84:F87)</f>
        <v>0</v>
      </c>
      <c r="G88" s="149">
        <f>SUM(G84:G87)</f>
        <v>0</v>
      </c>
      <c r="H88" s="150">
        <f>SUM(H84:H87)</f>
        <v>0</v>
      </c>
    </row>
    <row r="89" spans="1:8" ht="15.75" thickBot="1" x14ac:dyDescent="0.25">
      <c r="A89" s="48"/>
      <c r="B89" s="6"/>
      <c r="C89" s="8"/>
      <c r="D89" s="21"/>
      <c r="E89" s="37"/>
      <c r="F89" s="176"/>
      <c r="G89" s="176"/>
      <c r="H89" s="173"/>
    </row>
    <row r="90" spans="1:8" ht="16.5" thickBot="1" x14ac:dyDescent="0.25">
      <c r="A90" s="36">
        <v>17</v>
      </c>
      <c r="B90" s="9" t="s">
        <v>11</v>
      </c>
      <c r="C90" s="24"/>
      <c r="D90" s="5"/>
      <c r="E90" s="31"/>
      <c r="F90" s="177">
        <f>F9+F14+F21+F34+F43+F48+F52+F56+F60+F63+F70+F74+F79+F26+F82+F88</f>
        <v>0</v>
      </c>
      <c r="G90" s="178">
        <f>G9+G14+G21+G34+G43+G48+G52+G56+G60+G63+G26+G70+G74+G79+G82+G88</f>
        <v>0</v>
      </c>
      <c r="H90" s="179">
        <f>H9+H14+H21+H34+H43+H48+H52+H56+H60+H63+H70+H26+H74+H79+H82+H88</f>
        <v>0</v>
      </c>
    </row>
    <row r="91" spans="1:8" ht="15.75" thickBot="1" x14ac:dyDescent="0.25">
      <c r="A91" s="49"/>
      <c r="B91" s="133"/>
      <c r="C91" s="21"/>
      <c r="D91" s="21"/>
      <c r="E91" s="37"/>
      <c r="F91" s="176"/>
      <c r="G91" s="16"/>
      <c r="H91" s="173"/>
    </row>
    <row r="92" spans="1:8" ht="20.25" customHeight="1" thickBot="1" x14ac:dyDescent="0.25">
      <c r="A92" s="50">
        <v>18</v>
      </c>
      <c r="B92" s="51" t="s">
        <v>17</v>
      </c>
      <c r="C92" s="69"/>
      <c r="D92" s="22"/>
      <c r="E92" s="45"/>
      <c r="F92" s="194"/>
      <c r="G92" s="180">
        <f>F92*0.08</f>
        <v>0</v>
      </c>
      <c r="H92" s="180">
        <f>F92*1.08</f>
        <v>0</v>
      </c>
    </row>
    <row r="93" spans="1:8" ht="21.75" customHeight="1" thickBot="1" x14ac:dyDescent="0.25">
      <c r="A93" s="50">
        <v>19</v>
      </c>
      <c r="B93" s="51" t="s">
        <v>18</v>
      </c>
      <c r="C93" s="69"/>
      <c r="D93" s="22"/>
      <c r="E93" s="45"/>
      <c r="F93" s="195"/>
      <c r="G93" s="180">
        <f>F93*0.08</f>
        <v>0</v>
      </c>
      <c r="H93" s="180">
        <f>F93*1.08</f>
        <v>0</v>
      </c>
    </row>
    <row r="94" spans="1:8" ht="25.5" customHeight="1" thickBot="1" x14ac:dyDescent="0.25">
      <c r="A94" s="43">
        <v>20</v>
      </c>
      <c r="B94" s="134" t="s">
        <v>11</v>
      </c>
      <c r="C94" s="24"/>
      <c r="D94" s="5"/>
      <c r="E94" s="31"/>
      <c r="F94" s="172">
        <f>F90+F92+F93</f>
        <v>0</v>
      </c>
      <c r="G94" s="181">
        <f>G90+G92+G93</f>
        <v>0</v>
      </c>
      <c r="H94" s="180">
        <f>H90+H92+H93</f>
        <v>0</v>
      </c>
    </row>
    <row r="96" spans="1:8" x14ac:dyDescent="0.2">
      <c r="D96" s="102"/>
    </row>
    <row r="97" s="102" customFormat="1" x14ac:dyDescent="0.2"/>
    <row r="98" s="102" customFormat="1" x14ac:dyDescent="0.2"/>
    <row r="99" s="102" customFormat="1" x14ac:dyDescent="0.2"/>
    <row r="100" s="102" customFormat="1" x14ac:dyDescent="0.2"/>
  </sheetData>
  <sheetProtection sheet="1" objects="1" scenarios="1"/>
  <mergeCells count="9">
    <mergeCell ref="B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Rabaty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2025-03-18T08:53:01Z</dcterms:modified>
</cp:coreProperties>
</file>