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bookViews>
    <workbookView xWindow="0" yWindow="0" windowWidth="17256" windowHeight="5772"/>
  </bookViews>
  <sheets>
    <sheet name="Zadanie 1" sheetId="4" r:id="rId1"/>
    <sheet name="Zadanie 2" sheetId="5" r:id="rId2"/>
    <sheet name="Zadanie 3" sheetId="6" r:id="rId3"/>
    <sheet name="Techniczny" sheetId="3" state="hidden" r:id="rId4"/>
  </sheets>
  <definedNames>
    <definedName name="_xlnm._FilterDatabase" localSheetId="0" hidden="1">'Zadanie 1'!$A$5:$J$192</definedName>
    <definedName name="_xlnm.Print_Titles" localSheetId="0">'Zadanie 1'!$5:$5</definedName>
    <definedName name="_xlnm.Print_Titles" localSheetId="1">'Zadanie 2'!$5:$5</definedName>
    <definedName name="_xlnm.Print_Titles" localSheetId="2">'Zadanie 3'!$5:$5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7" i="3" s="1"/>
  <c r="G192" i="4"/>
  <c r="G178" i="4" l="1"/>
  <c r="I178" i="4"/>
  <c r="J178" i="4" s="1"/>
  <c r="G179" i="4"/>
  <c r="I179" i="4"/>
  <c r="J179" i="4" l="1"/>
  <c r="I191" i="4"/>
  <c r="I7" i="4"/>
  <c r="I8" i="4"/>
  <c r="I10" i="4"/>
  <c r="I11" i="4"/>
  <c r="I12" i="4"/>
  <c r="I13" i="4"/>
  <c r="I103" i="4"/>
  <c r="I14" i="4"/>
  <c r="I15" i="4"/>
  <c r="I16" i="4"/>
  <c r="I19" i="4"/>
  <c r="I18" i="4"/>
  <c r="I17" i="4"/>
  <c r="I20" i="4"/>
  <c r="I21" i="4"/>
  <c r="I22" i="4"/>
  <c r="I23" i="4"/>
  <c r="I24" i="4"/>
  <c r="I28" i="4"/>
  <c r="I25" i="4"/>
  <c r="I26" i="4"/>
  <c r="I27" i="4"/>
  <c r="I29" i="4"/>
  <c r="I30" i="4"/>
  <c r="I31" i="4"/>
  <c r="I32" i="4"/>
  <c r="I33" i="4"/>
  <c r="I34" i="4"/>
  <c r="I68" i="4"/>
  <c r="I35" i="4"/>
  <c r="I39" i="4"/>
  <c r="I37" i="4"/>
  <c r="I36" i="4"/>
  <c r="I38" i="4"/>
  <c r="I80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9" i="4"/>
  <c r="I71" i="4"/>
  <c r="I72" i="4"/>
  <c r="I73" i="4"/>
  <c r="I74" i="4"/>
  <c r="I75" i="4"/>
  <c r="I76" i="4"/>
  <c r="I77" i="4"/>
  <c r="I78" i="4"/>
  <c r="I79" i="4"/>
  <c r="I81" i="4"/>
  <c r="I82" i="4"/>
  <c r="I83" i="4"/>
  <c r="I84" i="4"/>
  <c r="I85" i="4"/>
  <c r="I86" i="4"/>
  <c r="I87" i="4"/>
  <c r="I88" i="4"/>
  <c r="I141" i="4"/>
  <c r="I89" i="4"/>
  <c r="I90" i="4"/>
  <c r="I91" i="4"/>
  <c r="I93" i="4"/>
  <c r="I92" i="4"/>
  <c r="I94" i="4"/>
  <c r="I95" i="4"/>
  <c r="I96" i="4"/>
  <c r="I97" i="4"/>
  <c r="I98" i="4"/>
  <c r="I99" i="4"/>
  <c r="I100" i="4"/>
  <c r="I101" i="4"/>
  <c r="I102" i="4"/>
  <c r="I106" i="4"/>
  <c r="I107" i="4"/>
  <c r="I104" i="4"/>
  <c r="I105" i="4"/>
  <c r="I108" i="4"/>
  <c r="I109" i="4"/>
  <c r="I110" i="4"/>
  <c r="I111" i="4"/>
  <c r="I112" i="4"/>
  <c r="I113" i="4"/>
  <c r="I114" i="4"/>
  <c r="I115" i="4"/>
  <c r="I118" i="4"/>
  <c r="I116" i="4"/>
  <c r="I117" i="4"/>
  <c r="I119" i="4"/>
  <c r="I120" i="4"/>
  <c r="I121" i="4"/>
  <c r="I122" i="4"/>
  <c r="I123" i="4"/>
  <c r="I124" i="4"/>
  <c r="I125" i="4"/>
  <c r="I70" i="4"/>
  <c r="I126" i="4"/>
  <c r="I128" i="4"/>
  <c r="I129" i="4"/>
  <c r="I130" i="4"/>
  <c r="I131" i="4"/>
  <c r="I132" i="4"/>
  <c r="I133" i="4"/>
  <c r="I143" i="4"/>
  <c r="I134" i="4"/>
  <c r="I135" i="4"/>
  <c r="I136" i="4"/>
  <c r="I137" i="4"/>
  <c r="I138" i="4"/>
  <c r="I139" i="4"/>
  <c r="I140" i="4"/>
  <c r="I142" i="4"/>
  <c r="I9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27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80" i="4"/>
  <c r="I181" i="4"/>
  <c r="I182" i="4"/>
  <c r="I183" i="4"/>
  <c r="I185" i="4"/>
  <c r="I184" i="4"/>
  <c r="I187" i="4"/>
  <c r="I188" i="4"/>
  <c r="I186" i="4"/>
  <c r="I189" i="4"/>
  <c r="I190" i="4"/>
  <c r="G7" i="4"/>
  <c r="G8" i="4"/>
  <c r="G10" i="4"/>
  <c r="G11" i="4"/>
  <c r="G12" i="4"/>
  <c r="G13" i="4"/>
  <c r="G103" i="4"/>
  <c r="G14" i="4"/>
  <c r="G15" i="4"/>
  <c r="G16" i="4"/>
  <c r="G19" i="4"/>
  <c r="G18" i="4"/>
  <c r="G17" i="4"/>
  <c r="G20" i="4"/>
  <c r="G21" i="4"/>
  <c r="G22" i="4"/>
  <c r="G23" i="4"/>
  <c r="G24" i="4"/>
  <c r="G28" i="4"/>
  <c r="G25" i="4"/>
  <c r="G26" i="4"/>
  <c r="G27" i="4"/>
  <c r="G29" i="4"/>
  <c r="G30" i="4"/>
  <c r="G31" i="4"/>
  <c r="G32" i="4"/>
  <c r="G33" i="4"/>
  <c r="G34" i="4"/>
  <c r="G68" i="4"/>
  <c r="G35" i="4"/>
  <c r="G39" i="4"/>
  <c r="G37" i="4"/>
  <c r="G36" i="4"/>
  <c r="G38" i="4"/>
  <c r="G80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9" i="4"/>
  <c r="G71" i="4"/>
  <c r="G72" i="4"/>
  <c r="G73" i="4"/>
  <c r="G74" i="4"/>
  <c r="G75" i="4"/>
  <c r="G76" i="4"/>
  <c r="G77" i="4"/>
  <c r="G78" i="4"/>
  <c r="G79" i="4"/>
  <c r="G81" i="4"/>
  <c r="G82" i="4"/>
  <c r="G83" i="4"/>
  <c r="G84" i="4"/>
  <c r="G85" i="4"/>
  <c r="G86" i="4"/>
  <c r="G87" i="4"/>
  <c r="G88" i="4"/>
  <c r="G141" i="4"/>
  <c r="G89" i="4"/>
  <c r="G90" i="4"/>
  <c r="G91" i="4"/>
  <c r="G93" i="4"/>
  <c r="G92" i="4"/>
  <c r="G94" i="4"/>
  <c r="G95" i="4"/>
  <c r="G96" i="4"/>
  <c r="G97" i="4"/>
  <c r="G98" i="4"/>
  <c r="G99" i="4"/>
  <c r="G100" i="4"/>
  <c r="G101" i="4"/>
  <c r="G102" i="4"/>
  <c r="G106" i="4"/>
  <c r="G107" i="4"/>
  <c r="G104" i="4"/>
  <c r="G105" i="4"/>
  <c r="G108" i="4"/>
  <c r="G109" i="4"/>
  <c r="G110" i="4"/>
  <c r="G111" i="4"/>
  <c r="G112" i="4"/>
  <c r="G113" i="4"/>
  <c r="G114" i="4"/>
  <c r="G115" i="4"/>
  <c r="G118" i="4"/>
  <c r="G116" i="4"/>
  <c r="G117" i="4"/>
  <c r="G119" i="4"/>
  <c r="G120" i="4"/>
  <c r="G121" i="4"/>
  <c r="G122" i="4"/>
  <c r="G123" i="4"/>
  <c r="G124" i="4"/>
  <c r="G125" i="4"/>
  <c r="G70" i="4"/>
  <c r="G126" i="4"/>
  <c r="G128" i="4"/>
  <c r="G129" i="4"/>
  <c r="G130" i="4"/>
  <c r="G131" i="4"/>
  <c r="G132" i="4"/>
  <c r="G133" i="4"/>
  <c r="G143" i="4"/>
  <c r="G134" i="4"/>
  <c r="G135" i="4"/>
  <c r="G136" i="4"/>
  <c r="G137" i="4"/>
  <c r="G138" i="4"/>
  <c r="G139" i="4"/>
  <c r="G140" i="4"/>
  <c r="G142" i="4"/>
  <c r="G9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27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80" i="4"/>
  <c r="G181" i="4"/>
  <c r="G182" i="4"/>
  <c r="G183" i="4"/>
  <c r="G185" i="4"/>
  <c r="G184" i="4"/>
  <c r="G187" i="4"/>
  <c r="G188" i="4"/>
  <c r="G186" i="4"/>
  <c r="G189" i="4"/>
  <c r="G190" i="4"/>
  <c r="G191" i="4"/>
  <c r="I7" i="5"/>
  <c r="I8" i="5"/>
  <c r="I9" i="5"/>
  <c r="I10" i="5"/>
  <c r="G7" i="5"/>
  <c r="G8" i="5"/>
  <c r="G9" i="5"/>
  <c r="G10" i="5"/>
  <c r="I7" i="6"/>
  <c r="I8" i="6"/>
  <c r="I9" i="6"/>
  <c r="I10" i="6"/>
  <c r="I11" i="6"/>
  <c r="I12" i="6"/>
  <c r="G7" i="6"/>
  <c r="G8" i="6"/>
  <c r="G9" i="6"/>
  <c r="G10" i="6"/>
  <c r="G11" i="6"/>
  <c r="G12" i="6"/>
  <c r="I6" i="6"/>
  <c r="G6" i="6"/>
  <c r="F1" i="6"/>
  <c r="I6" i="5"/>
  <c r="G6" i="5"/>
  <c r="F1" i="5"/>
  <c r="F1" i="4"/>
  <c r="I6" i="4"/>
  <c r="G6" i="4"/>
  <c r="I192" i="4" l="1"/>
  <c r="J8" i="5"/>
  <c r="J7" i="6"/>
  <c r="G13" i="6"/>
  <c r="I13" i="6"/>
  <c r="J7" i="5"/>
  <c r="G11" i="5"/>
  <c r="I11" i="5"/>
  <c r="J10" i="5"/>
  <c r="J9" i="5"/>
  <c r="J11" i="6"/>
  <c r="J22" i="4"/>
  <c r="J11" i="4"/>
  <c r="J52" i="4"/>
  <c r="J101" i="4"/>
  <c r="J89" i="4"/>
  <c r="J77" i="4"/>
  <c r="J63" i="4"/>
  <c r="J125" i="4"/>
  <c r="J183" i="4"/>
  <c r="J159" i="4"/>
  <c r="J113" i="4"/>
  <c r="J170" i="4"/>
  <c r="J42" i="4"/>
  <c r="J190" i="4"/>
  <c r="J177" i="4"/>
  <c r="J165" i="4"/>
  <c r="J154" i="4"/>
  <c r="J185" i="4"/>
  <c r="J171" i="4"/>
  <c r="J160" i="4"/>
  <c r="J70" i="4"/>
  <c r="J114" i="4"/>
  <c r="J102" i="4"/>
  <c r="J90" i="4"/>
  <c r="J78" i="4"/>
  <c r="J64" i="4"/>
  <c r="J53" i="4"/>
  <c r="J43" i="4"/>
  <c r="J33" i="4"/>
  <c r="J21" i="4"/>
  <c r="J10" i="4"/>
  <c r="J32" i="4"/>
  <c r="J134" i="4"/>
  <c r="J145" i="4"/>
  <c r="J123" i="4"/>
  <c r="J111" i="4"/>
  <c r="J99" i="4"/>
  <c r="J88" i="4"/>
  <c r="J75" i="4"/>
  <c r="J62" i="4"/>
  <c r="J50" i="4"/>
  <c r="J40" i="4"/>
  <c r="J31" i="4"/>
  <c r="J17" i="4"/>
  <c r="J7" i="4"/>
  <c r="J130" i="4"/>
  <c r="J117" i="4"/>
  <c r="J105" i="4"/>
  <c r="J94" i="4"/>
  <c r="J83" i="4"/>
  <c r="J69" i="4"/>
  <c r="J57" i="4"/>
  <c r="J47" i="4"/>
  <c r="J39" i="4"/>
  <c r="J188" i="4"/>
  <c r="J174" i="4"/>
  <c r="J162" i="4"/>
  <c r="J151" i="4"/>
  <c r="J138" i="4"/>
  <c r="J129" i="4"/>
  <c r="J116" i="4"/>
  <c r="J104" i="4"/>
  <c r="J92" i="4"/>
  <c r="J82" i="4"/>
  <c r="J67" i="4"/>
  <c r="J56" i="4"/>
  <c r="J46" i="4"/>
  <c r="J35" i="4"/>
  <c r="J28" i="4"/>
  <c r="J103" i="4"/>
  <c r="J146" i="4"/>
  <c r="J167" i="4"/>
  <c r="J156" i="4"/>
  <c r="J25" i="4"/>
  <c r="J14" i="4"/>
  <c r="J187" i="4"/>
  <c r="J173" i="4"/>
  <c r="J161" i="4"/>
  <c r="J150" i="4"/>
  <c r="J137" i="4"/>
  <c r="J9" i="4"/>
  <c r="J176" i="4"/>
  <c r="J96" i="4"/>
  <c r="J189" i="4"/>
  <c r="J164" i="4"/>
  <c r="J132" i="4"/>
  <c r="J120" i="4"/>
  <c r="J108" i="4"/>
  <c r="J85" i="4"/>
  <c r="J72" i="4"/>
  <c r="J59" i="4"/>
  <c r="J49" i="4"/>
  <c r="J36" i="4"/>
  <c r="J27" i="4"/>
  <c r="J16" i="4"/>
  <c r="J152" i="4"/>
  <c r="J139" i="4"/>
  <c r="J131" i="4"/>
  <c r="J119" i="4"/>
  <c r="J95" i="4"/>
  <c r="J84" i="4"/>
  <c r="J71" i="4"/>
  <c r="J58" i="4"/>
  <c r="J48" i="4"/>
  <c r="J37" i="4"/>
  <c r="J26" i="4"/>
  <c r="J15" i="4"/>
  <c r="J184" i="4"/>
  <c r="J172" i="4"/>
  <c r="J127" i="4"/>
  <c r="J149" i="4"/>
  <c r="J136" i="4"/>
  <c r="J180" i="4"/>
  <c r="J166" i="4"/>
  <c r="J155" i="4"/>
  <c r="J144" i="4"/>
  <c r="J143" i="4"/>
  <c r="J124" i="4"/>
  <c r="J112" i="4"/>
  <c r="J100" i="4"/>
  <c r="J141" i="4"/>
  <c r="J76" i="4"/>
  <c r="J51" i="4"/>
  <c r="J41" i="4"/>
  <c r="J20" i="4"/>
  <c r="J8" i="4"/>
  <c r="J153" i="4"/>
  <c r="J140" i="4"/>
  <c r="J133" i="4"/>
  <c r="J121" i="4"/>
  <c r="J109" i="4"/>
  <c r="J97" i="4"/>
  <c r="J86" i="4"/>
  <c r="J73" i="4"/>
  <c r="J60" i="4"/>
  <c r="J38" i="4"/>
  <c r="J29" i="4"/>
  <c r="J19" i="4"/>
  <c r="J191" i="4"/>
  <c r="J182" i="4"/>
  <c r="J169" i="4"/>
  <c r="J158" i="4"/>
  <c r="J148" i="4"/>
  <c r="J135" i="4"/>
  <c r="J128" i="4"/>
  <c r="J118" i="4"/>
  <c r="J107" i="4"/>
  <c r="J93" i="4"/>
  <c r="J81" i="4"/>
  <c r="J66" i="4"/>
  <c r="J55" i="4"/>
  <c r="J45" i="4"/>
  <c r="J68" i="4"/>
  <c r="J24" i="4"/>
  <c r="J13" i="4"/>
  <c r="J181" i="4"/>
  <c r="J168" i="4"/>
  <c r="J157" i="4"/>
  <c r="J147" i="4"/>
  <c r="J126" i="4"/>
  <c r="J115" i="4"/>
  <c r="J106" i="4"/>
  <c r="J91" i="4"/>
  <c r="J79" i="4"/>
  <c r="J65" i="4"/>
  <c r="J54" i="4"/>
  <c r="J44" i="4"/>
  <c r="J34" i="4"/>
  <c r="J23" i="4"/>
  <c r="J12" i="4"/>
  <c r="J186" i="4"/>
  <c r="J163" i="4"/>
  <c r="J142" i="4"/>
  <c r="J122" i="4"/>
  <c r="J110" i="4"/>
  <c r="J98" i="4"/>
  <c r="J87" i="4"/>
  <c r="J74" i="4"/>
  <c r="J61" i="4"/>
  <c r="J80" i="4"/>
  <c r="J30" i="4"/>
  <c r="J18" i="4"/>
  <c r="J175" i="4"/>
  <c r="J12" i="6"/>
  <c r="J10" i="6"/>
  <c r="J6" i="4"/>
  <c r="J6" i="5"/>
  <c r="J9" i="6"/>
  <c r="J8" i="6"/>
  <c r="J6" i="6"/>
  <c r="J192" i="4" l="1"/>
  <c r="J13" i="6"/>
  <c r="J11" i="5"/>
</calcChain>
</file>

<file path=xl/sharedStrings.xml><?xml version="1.0" encoding="utf-8"?>
<sst xmlns="http://schemas.openxmlformats.org/spreadsheetml/2006/main" count="453" uniqueCount="230">
  <si>
    <t>Lp.</t>
  </si>
  <si>
    <t>Ilość</t>
  </si>
  <si>
    <t>RĘKAWICZKI JEDNORAZOWE NITRYLOWE CZARNE L OP. 100 SZT</t>
  </si>
  <si>
    <t>szt.</t>
  </si>
  <si>
    <t>FARBA AKRYLOWA SPRAY POMARAŃCZOWA MAT 400 ML  RAL 2011</t>
  </si>
  <si>
    <t>CYNA Z TOPNIKIEM 1,00MM/100G</t>
  </si>
  <si>
    <t>ZAWÓR DO BUTLI AZOTOWEJ 25 E 200BAR</t>
  </si>
  <si>
    <t>SZT</t>
  </si>
  <si>
    <t>PRZEWÓD TEKALAN FI 15</t>
  </si>
  <si>
    <t>WĄŻ DO BENZYNY I OLEJU FI 10</t>
  </si>
  <si>
    <t>M</t>
  </si>
  <si>
    <t>WĄŻ GUMOWY DO BENZYNY I OLEJÓW FI 8MM</t>
  </si>
  <si>
    <t>WĄŻ DO BENZYNY I OLEJÓW FI 18MM</t>
  </si>
  <si>
    <t>PRZEWÓD GUMOWY DO BENZYNY I OLEJU FI16</t>
  </si>
  <si>
    <t>WĄŻ GUMOWY CIŚNIENIOWY FI 50MM</t>
  </si>
  <si>
    <t>WĄŻ GUMOWY CIŚNIENIOWY FI 31,5MM</t>
  </si>
  <si>
    <t>WĄŻ GUMOWY DO WODY Z/O FI 31,5/44MM</t>
  </si>
  <si>
    <t>WĄŻ IGELITOWY ZBROJONY FI 10MM</t>
  </si>
  <si>
    <t>WĄŻ GUMOWY CIŚNIENIOWY FI 22MM</t>
  </si>
  <si>
    <t>WĄŻ DO BENZYNY I OLEJÓW FI 9,5MM</t>
  </si>
  <si>
    <t>ZŁĄCZKA KĄTOWA TYPU PL1204 12MMX1/2" BSPT</t>
  </si>
  <si>
    <t>SZCZOTKA STALOWA SPIRALNA 20MM</t>
  </si>
  <si>
    <t>SZCZOTKA STALOWA SPIRALNA 26MM</t>
  </si>
  <si>
    <t>TARCZA DO CIĘCIA METALU 125X1X22</t>
  </si>
  <si>
    <t>ŚRUBA M4X20-8.8 PN82302</t>
  </si>
  <si>
    <t>ŚRUBA M8X20-8.8-B FE/ZN12C PN82105</t>
  </si>
  <si>
    <t>ŚRUBA 8X40  KLASA  10,9</t>
  </si>
  <si>
    <t>NAKRĘTKA M10X1,25-6-B PN82144</t>
  </si>
  <si>
    <t>NAKRĘTKA M6</t>
  </si>
  <si>
    <t>PODKŁADKA 11 PN82005</t>
  </si>
  <si>
    <t>KG</t>
  </si>
  <si>
    <t>NAKRĘTKA M4-8-B PN82144</t>
  </si>
  <si>
    <t>PODKŁADKA 8 FE/ZN5 PN82005</t>
  </si>
  <si>
    <t>PODKŁADKA SPRĘŻYSTA 8 FE/OX PN82024</t>
  </si>
  <si>
    <t>PODKŁADKA M4 4,3 ISO7091</t>
  </si>
  <si>
    <t>NIT ZRYWALNY ALUMINIOWY 4X12</t>
  </si>
  <si>
    <t>USZCZELKA CU 14 PN73153</t>
  </si>
  <si>
    <t>USZCZELKA MIEDZIANA 22X27X1,5MM</t>
  </si>
  <si>
    <t>BEZPIECZNIK SAMOCHODOWY CYLINDRYCZNY 8A</t>
  </si>
  <si>
    <t>ADAPTER KRÓTKI ADR/GGVS 15P/2X7P</t>
  </si>
  <si>
    <t>KLEMA OŁOWIANA DODATNIA 19MM</t>
  </si>
  <si>
    <t>KLEMA OŁOWIANA UJEMNA 17MM</t>
  </si>
  <si>
    <t>PARA (DODATNIA I UJEMNA) KLEM AKUMULATOROWYCH MOSIĘŻNYCH UNIWERSALNYCH PROSTYCH. WYMIARY SŁUPKÓW "+" fi 18mm; "-" fi 16mm;</t>
  </si>
  <si>
    <t>KLEMA MOSIĘŻNA PLUSOWA FI 18MM</t>
  </si>
  <si>
    <t>KLEMA MOSIĘŻNA MINUSOWA FI 16MM</t>
  </si>
  <si>
    <t>TAŚMA IZOLACYJNA 19MMX20M</t>
  </si>
  <si>
    <t>KOSZULKA TERMOKURCZLIWA 4,8/2,4MM</t>
  </si>
  <si>
    <t>LASOTAŚMA 30MM X 50M</t>
  </si>
  <si>
    <t>OPASKA KABLOWA ZACISKOWA 140X3,6MM</t>
  </si>
  <si>
    <t>OPASKA ZACISKOWA PLASTIKOWA 300X4,8MM</t>
  </si>
  <si>
    <t>OPASKA KABLOWA ZACISKOWA 160X3MM</t>
  </si>
  <si>
    <t>PRZEWÓD H07RN-F 5X4MM2</t>
  </si>
  <si>
    <t>ŻARÓWKA R10W 24V 5W BA15S</t>
  </si>
  <si>
    <t>ŻARÓWKA R5W 24V 5W BA15S</t>
  </si>
  <si>
    <t>ŻARÓWKA SAMOCHODOWA H7 12V 55W</t>
  </si>
  <si>
    <t>ŻARÓWKA 24V 1,2W W5W</t>
  </si>
  <si>
    <t>ŻARÓWKA SAMOCHODOWA H7 24V 70W</t>
  </si>
  <si>
    <t xml:space="preserve">ŻARÓWKA BAU15S 24V 21W </t>
  </si>
  <si>
    <t>ŻARÓWKA H4 24V 75/70W</t>
  </si>
  <si>
    <t>ŻARÓWKA H15 12V 15/55W</t>
  </si>
  <si>
    <t>ŻARÓWKA SAMOCHODOWA HIR2 12V 55W</t>
  </si>
  <si>
    <t>RĘKAWICE NITRYLOWE CZARNE L 100SZT</t>
  </si>
  <si>
    <t>OP</t>
  </si>
  <si>
    <t>ROZPUSZCZALNIK NITRO</t>
  </si>
  <si>
    <t>ROZCIEŃCZALNIK UNIWERSALNY</t>
  </si>
  <si>
    <t>L</t>
  </si>
  <si>
    <t>PREPARAT CZYSZCZĄCO-KONSERWUJĄCY DO STYKÓW I ELEMENTÓW ELEKTRONICZNYCH 150ML</t>
  </si>
  <si>
    <t>ODRDZEWIACZ DO STALI I ŻELAZA NA BAZIE KWASU FOSFOROWEGO 5L</t>
  </si>
  <si>
    <t>BENZYNA EKSTRAKCYJNA 5L</t>
  </si>
  <si>
    <t>CZYNNIK CHŁODZĄCY R134A BUTLA 12KG</t>
  </si>
  <si>
    <t>ODMRAŻACZ DO SZYB 500ML</t>
  </si>
  <si>
    <t>TAŚMA MALARSKA 38MMX25M</t>
  </si>
  <si>
    <t>SZCZOTKA DRUCIANA RĘCZNA L-300</t>
  </si>
  <si>
    <t>WYCIERACZKA "SZTUCZNA TRAWA" SZER1000MM</t>
  </si>
  <si>
    <t>IRCHA+GĄBKA W KPL 40X60CM/10X5X8CM</t>
  </si>
  <si>
    <t>ODŚWIEŻACZ POWIETRZA ZAWIESZKA</t>
  </si>
  <si>
    <t>ŚRODEK DO CZYSZCZENIA KOKPITU 750ML</t>
  </si>
  <si>
    <t>PŁYN DO MYCIA SILNIKÓW 750ML</t>
  </si>
  <si>
    <t>FARBA NITRO KHAKI</t>
  </si>
  <si>
    <t>EMALIA NITROCELULOZOWA NIEBIESKA</t>
  </si>
  <si>
    <t>FARBA CZERWONA NITRO POŁYSK</t>
  </si>
  <si>
    <t xml:space="preserve">FARBA CZARNA 3W1 ANTYKOROZYJNA </t>
  </si>
  <si>
    <t>SREBRZANKA ŻAROODPORNA 1L</t>
  </si>
  <si>
    <t>LAKIER ASFALTOWY OGÓLNEGO STOSOWANIA 1L</t>
  </si>
  <si>
    <t>LAKIER SPRAY CZARNY MAT DECO COLOR 400ML</t>
  </si>
  <si>
    <t>EMALIA NITRO BIAŁA MAT 1L</t>
  </si>
  <si>
    <t>FARBA BIAŁA RAL9010 FTALOWA</t>
  </si>
  <si>
    <t>FARBA SPRAY 400ML RAL3020 MAT</t>
  </si>
  <si>
    <t>EMALIA NITROCELULOZOWA RAL6014 MAT</t>
  </si>
  <si>
    <t>EMALIA CZERWONA SPRAY 400ML MAT RAL 3020</t>
  </si>
  <si>
    <t>EMALIA NITROCELULOZOWA CZARNA</t>
  </si>
  <si>
    <t>EMALIA FTALOWA RAL6014 PÓŁMAT</t>
  </si>
  <si>
    <t>LAKIER DWUSKŁADNIKOWY KHAKI RAL6006 0,9L</t>
  </si>
  <si>
    <t>FARBA 400ML RAL6003 ZIELONY OLIWKOWY SPRAY MAT</t>
  </si>
  <si>
    <t>PĘDZEL PŁASKI ANGIELSKI 25</t>
  </si>
  <si>
    <t>PĘDZEL PŁASKI ANGIELSKI 36</t>
  </si>
  <si>
    <t>PREPARAT KONSERWUJĄCY DO STYKÓW I ELEMENTÓW ELEKTRONICZNYCH 200ML</t>
  </si>
  <si>
    <t>SZPACHLÓWKA UNIWERSALNA 750G</t>
  </si>
  <si>
    <t>JEDNOSKŁADNIKOWY KLEJ DO SZYB SAMOCHODOWYCH 310ML</t>
  </si>
  <si>
    <t>FOLIA STRETCH RĘCZNA 23/500/3,0 KG</t>
  </si>
  <si>
    <t>CZYŚCIWO BAWEŁNIANE KOLOROWE 10KG</t>
  </si>
  <si>
    <t>KPL.</t>
  </si>
  <si>
    <t>RĘKAWICE MONTERSKIE ROZMIAR 10</t>
  </si>
  <si>
    <t>PAR</t>
  </si>
  <si>
    <t>RĘKAWICE ROB.WZM.DRELICH-SKÓRZ.-B/R</t>
  </si>
  <si>
    <t>RĘKAWICE ROBOCZE XXL (R.11) PARA EN388:2016 4131X</t>
  </si>
  <si>
    <t>TECZKA NA DOKUMENTY KIEROWCY 260X190X20</t>
  </si>
  <si>
    <t>TECZKA NA DOKUMENTY KIEROWCY 255X375X30MM</t>
  </si>
  <si>
    <t>RĘCZNIKI PAPIEROWE ROLKA XL</t>
  </si>
  <si>
    <t>SMAR MIEDZIANY (PASTA) 100ML</t>
  </si>
  <si>
    <t>PASEK ANTYSTATYCZNY 6X45X400MM</t>
  </si>
  <si>
    <t>SKROBACZKA DO SZYB TRÓJKĄTNA</t>
  </si>
  <si>
    <t>DRUT DO PLOMBOWANIA 0,6X0,3 CIĘTY L300MM</t>
  </si>
  <si>
    <t>TABLICA WYRÓŻ.POJAZD CIĘŻAROWY 565X140MM</t>
  </si>
  <si>
    <t>TABLICA ADR GŁADKA 400X300</t>
  </si>
  <si>
    <t>PLOMBA OŁOWIANA FI8MM GR.6MM</t>
  </si>
  <si>
    <t>BITUMICZNY ŚRODEK DO KONSERWACJI PODWOZIA NA PĘDZEL 1KG</t>
  </si>
  <si>
    <t>SZCZOTKA DRUCIANA WĄSKA Z METALOWYM GRZBIETEM</t>
  </si>
  <si>
    <t>KOREK WLEWU PALIWA DO SAM. CIĘŻAROWYCH, FI 80 Z DWOMA KLUCZYKAMI I OSŁONĄ ZAMKA</t>
  </si>
  <si>
    <t>FARBA UNIWERSALNA 400ML BIAŁA MAT SPRAY</t>
  </si>
  <si>
    <t>OPASKI ZACISKOWE BIAŁE 300x4,8MM</t>
  </si>
  <si>
    <t>ŚRODEK DO CZYSZCZENIA KOKPITU 500ML</t>
  </si>
  <si>
    <t>PODKŁADKA PŁASKA FI 6 MM</t>
  </si>
  <si>
    <t>FARBA NITROCELULOZOWA SZARA MAT 1L</t>
  </si>
  <si>
    <t>FARBA PODKŁADOWA ANTYKOROZYJNA SZARA W SPRAYU</t>
  </si>
  <si>
    <t>FARBA SYNTETYCZNA TLENKOWO CZERWONA</t>
  </si>
  <si>
    <t>FARBA UNIWERSALNA 400ML RAL9005 CZARNA MAT SPRAY</t>
  </si>
  <si>
    <t>OPASKI ZACISKOWE CZARNE 300X4,8MM</t>
  </si>
  <si>
    <t>PŁYN DO SPRYSKIWACZY LETNI Z LEJKIEM 5L</t>
  </si>
  <si>
    <t>ROZPUSZCZALNIK NITRO 0,5L BUTELKA SZKLANA</t>
  </si>
  <si>
    <t>ROZPUSZCZALNIK UNIWERSALNY 5L</t>
  </si>
  <si>
    <t>WŁÓKNINA ŚCIERNA ROLKA 115MM/10M CZERWONA 320</t>
  </si>
  <si>
    <t>OSŁONA FOLIA NA SZYBĘ DO MASKI TYPU 6800 6900 - 6885 3M / 25 SZT./</t>
  </si>
  <si>
    <t>RĘCZNIK PAPIEROWY BEZPYŁOWY (CELULOZOWY) ROLKA 250 - 300 M</t>
  </si>
  <si>
    <t>RĘKAWICZKI LAKIERNICZE NITRYLOWE JEDNORAZOWE XL 100SZT NIEBIESKIE</t>
  </si>
  <si>
    <t xml:space="preserve">FARBA ŻAROODPORNA CZARNA ODPORNA NA PODWYŻSZONĄ TEMPERATURĘ DO 600 STOPNI CELCIUSZA OPAKOWANIE 0,25L lub 0,5 LUB 1L </t>
  </si>
  <si>
    <t>Nazwa zadania:</t>
  </si>
  <si>
    <t>Symbol sprawy:</t>
  </si>
  <si>
    <t>Bla bla</t>
  </si>
  <si>
    <t>Nazwa i producent urządzenia zaoferowanego przez Wykonawcę</t>
  </si>
  <si>
    <t>j.m.</t>
  </si>
  <si>
    <t>Cena jednostkowa netto (zł)</t>
  </si>
  <si>
    <t>Wartość netto (zł)</t>
  </si>
  <si>
    <t>Stawka VAT (%)</t>
  </si>
  <si>
    <t>Kwota podatku VAT (zł)</t>
  </si>
  <si>
    <t>Wartość brutto (zł)</t>
  </si>
  <si>
    <t>.…………………………………………….
pieczęć firmowa Wykonawcy</t>
  </si>
  <si>
    <t>Numer załącznika:</t>
  </si>
  <si>
    <t>LAKIER AKRYLOWY SREBRNY SPRAY 500 ML</t>
  </si>
  <si>
    <t>PESZEL RURKA KARB.CZARNA 10/7MM</t>
  </si>
  <si>
    <t>String:</t>
  </si>
  <si>
    <t>Formularz cenowy zadanie nr. 1</t>
  </si>
  <si>
    <t>Formularz cenowy zadanie nr. 2</t>
  </si>
  <si>
    <t>SYSTEM FARB SPECJALNYCH MASKUJĄCYCH
FARBA BAZOWA RAL6031 BEZPODKŁADOWA, POSIADAJĄCA ATEST WOJSKOWEGO INSTYTUTU TECHNIKI INŻYNIERYJNEJ NA ZGODNOŚĆ Z NORMĄ OBRONNĄ NO-80-A200:2021. OPAKOWANIE 0,5, 1 LUB 2 L. W ZESTAWIE RÓWNIEŻ DOPASOWANY DO RESZTY SYSTEMU UTWARDZACZ ORAZ ROZPUSZCZALNIK, W ILOŚCIACH ODPOWIADAJĄCYH TECHNOLOGICZNIE ILOŚCI FARBY BAZOWEJ</t>
  </si>
  <si>
    <t xml:space="preserve">SKŁADNIK SYSTEMU BW400 - FARBA MASKUJĄCA ZIELONA:
BW400-6031
ATEST WOJSKOWEGO INSTYTUTU TECHNIKI INŻYNIERYJNEJ OPAKOWANIE 1 LUB 2 L. </t>
  </si>
  <si>
    <t xml:space="preserve">SKŁADNIK SYSTEMU BW400 - ROZPUSZCZALNIK DO FARBY:
BW400-6031
ATEST WOJSKOWEGO INSTYTUTU TECHNIKI INŻYNIERYJNEJ OPAKOWANIE 0,5, 1 LUB 2 L. </t>
  </si>
  <si>
    <t>SKŁADNIK SYSTEMU BW400 - UTWARDZACZ DO FARBY PODKŁADOWEJ:
BU-450-15
ATEST WOJSKOWEGO INSTYTUTU TECHNIKI INŻYNIERYJNEJ OPAKOWANIE 0,5, 1 LUB 2 L.</t>
  </si>
  <si>
    <t>SKŁADNIK SYSTEMU BW400 - UTWARDZACZ DO FARB POLIURETANOWYCH:
BU-410-10
ATEST WOJSKOWEGO INSTYTUTU TECHNIKI INŻYNIERYJNEJ OPAKOWANIE 0,5, 1 LUB 2 L.</t>
  </si>
  <si>
    <t>*</t>
  </si>
  <si>
    <t>* - ZAMAWIAJĄCY POSIADA ZAPASY MAGAZYNOWE MATERIAŁÓW SYSTEMU BW400 FIRMY "BARWA"</t>
  </si>
  <si>
    <t>Formularz cenowy zadanie nr. 3</t>
  </si>
  <si>
    <t>Pierścień-uszczelnienie typu tyran opony do felgi koła. Montowany pomiędzy wkładką beadlock a oponą. Rozmiar: 20".</t>
  </si>
  <si>
    <t>Pierścień-uszczelnienie o-ring 20”, przekrój owalny z żelem do opon (żel nie jest wymagany), uszczelnia dwie części felgi.</t>
  </si>
  <si>
    <t>Łatka do opon o wymiarach 45x45 mm (+5mm), przeznaczona do wykonywania napraw uszkodzeń opon radialnych, diagonalnych, dętkowych i bezdętkowych. Opakowanie min. 92 szt.</t>
  </si>
  <si>
    <t>Łatka do opon o wymiarach 60x60 (+5mm), przeznaczona do wykonywania napraw uszkodzeń opon radialnych, diagonalnych, dętkowych i bezdętkowych. Opakowanie min. 50 szt.</t>
  </si>
  <si>
    <t>Klej do opon wulkanizacyjny stosowany w technologii na zimno do klejenia wkładów naprawczych, oraz łatek radialnych jak i diagonalnych. Opakowania jednostkowe nie większe niż 250ml/0,375kg.</t>
  </si>
  <si>
    <t>Wulkanizacyjna pasta do montażu opon w wiadrze. Opakowanie 5kg.</t>
  </si>
  <si>
    <t>Pierścień o-ring 20” o przekroju prostokątnym z jednej strony i wklęsłoowalnym z drugiej (o poglądowym wyglądzie: kształt listwy styropianowej CB 520N)</t>
  </si>
  <si>
    <t>RAZEM</t>
  </si>
  <si>
    <t>ZESTAW ADR PODSTAWOWY W SKŁADZIE MINIMUM:
- KAMIZELKA OSTRZEGAWCZA EN ISO 20471,
- RĘKAWICE OCHRONNE CHEMOODPORNE EN ISO 374-1 typ B,
- GOGLE EN 166,
- ZESTAW DO PŁUKANIA OKA,
- ŁOPATKA PLASTIKOWA LUB ALUMINIOWA ISKROBEZPIECZNA,
- TRÓJKĄT OSTRZEGAWCZY ECE R27,
- MASKA/PÓŁMASKA UCIECZKOWA EN 140 LUB EN136 Z KOMPLETEM FILTROPOCHŁANIACZY EN 14387 MIN. A1P2,
- LATARKA NIEISKRZĄCA Ex (ATEX / IECx) WRAZ DWOMA KOMPLETAMI BATERII,
- WOREK NA ODPADY NIEBEZPIECZNE,
- SORBENT SYPKI MIN. 2 KG,
- MATY SORBCYJNE MIN. 2 SZT,
- OPISANA SKRZYNKA DO PRZECHOWYWANIA, ODPORNA NA WARUNKI ATMOSFERYCZNE
WSZYSTKIE ELEMENTY ZESTAWU, KTORE POSIADAJĄ DATĘ PRODUKCJI LUB TERMIN WAŻNOŚCI, NIE MOGĄ BYĆ WYPRODUKOWANE WCZEŚNIEJ NIŻ W 2025 ROKU, OBJETE 24-MIESIĘCZNĄ GWARANCJĄ</t>
  </si>
  <si>
    <t>WORECZKI STRUNOWE 250X350MM 100SZT.</t>
  </si>
  <si>
    <t>TAŚMA LAKIERNICZA 30MM X 50M</t>
  </si>
  <si>
    <t>TAŚMA LAKIERNICZA 48MM X 50M</t>
  </si>
  <si>
    <t>TARCZA LAMELOWA DO SZLIFOWANIA STALI - KORUNDOWA Ø125 X 22 X GR 80</t>
  </si>
  <si>
    <t>ŚRUBA M10X1,25X35</t>
  </si>
  <si>
    <t>ŚCIERECZKA ANTYSTATYCZNA 50 SZT.</t>
  </si>
  <si>
    <t>SMAR BIAŁY PTFE TEFLONOWY SPRAY 500ML</t>
  </si>
  <si>
    <t>OLEJ SILIKONOWY SPRAY 500ML</t>
  </si>
  <si>
    <t>KUBEK LAKIERNICZY Z PODZIAŁKĄ - 1400ML</t>
  </si>
  <si>
    <t>KUBEK LAKIERNICZY Z PODZIAŁKĄ - 750ML</t>
  </si>
  <si>
    <t>KRĄŻEK ŚCIERNY ŚR. 150MM/48 OTWORÓW ODPYLAJĄCYCH, P60, KOMPATYBILNY Z URZĄDZENIAMI FESTOOL</t>
  </si>
  <si>
    <t>KRĄŻEK ŚCIERNY ŚR. 150MM/48 OTWORÓW ODPYLAJĄCYCH, P240, KOMPATYBILNY Z URZĄDZENIAMI FESTOOL</t>
  </si>
  <si>
    <t>KRĄŻEK ŚCIERNY ŚR. 150MM/48 OTWORÓW ODPYLAJĄCYCH, P120, KOMPATYBILNY Z URZĄDZENIAMI FESTOOL</t>
  </si>
  <si>
    <t>KRĄŻEK ŚCIERNY ŚR. 150MM/48 OTWORÓW ODPYLAJĄCYCH, P320, KOMPATYBILNY Z URZĄDZENIAMI FESTOOL.</t>
  </si>
  <si>
    <t>KRĄŻEK ŚCIERNY ŚR. 150MM/16 OTWORÓW ODPYLAJĄCYCH, P150, KOMPATYBILNY Z URZĄDZENIAMI FESTOOL</t>
  </si>
  <si>
    <t>PAPIER LAKIERNICZY DO OKLEJANIA AUT DŁ 280 MB. SZER. 90 CM</t>
  </si>
  <si>
    <t>SMAR LITOWY Z PTFE BIAŁY SPRAY 400ML</t>
  </si>
  <si>
    <t>WŁÓKNINA ŚCIERNA P320 152X229MM</t>
  </si>
  <si>
    <t>SMAR MIEDZIOWY SPRAY 250ML</t>
  </si>
  <si>
    <t>ZESTAW OPASEK KABLOWYCH 370X4,8MM</t>
  </si>
  <si>
    <t>ZŁĄCZE TWARDE PRZEWODU PNEUMATYCZNEGO PRZYCZEPY NA PRZEWÓD, GWINT WEWNĘTRZNY M16x1,5, ŻÓŁTE</t>
  </si>
  <si>
    <t>ZŁĄCZE TWARDE PRZEWODU PNEUMATYCZNEGO PRZYCZEPY NA PRZEWÓD, GWINT WEWNĘTRZNY M16x1,5, CZERWONE</t>
  </si>
  <si>
    <t>ZŁĄCZE TWARDE PRZEWODU PNEUMATYCZNEGO, GWINT WEWNĘTRZNY M22x1,5</t>
  </si>
  <si>
    <t>……</t>
  </si>
  <si>
    <t>……/CZ-SAM/2025</t>
  </si>
  <si>
    <t>KLEJ DWUSKŁADNIKOWY EPOKSYDOWY 50-60ML</t>
  </si>
  <si>
    <t>KLEJ TYPU BUTAPREN W PUSZCE 250ML</t>
  </si>
  <si>
    <t>FILTR PRZECIWPYŁOWY TYPU 5911 P1 DO MASEK 3M 6200/6300</t>
  </si>
  <si>
    <t>LEJEK PAPIEROWY Z FILTREM 190µM, SITKA NYLON DO LAKIERU 190 µM</t>
  </si>
  <si>
    <t>MASA KLEJĄCO-USZCZELNIAJĄCA BIAŁA WYSOKIEJ LEPKOŚCI NA BAZIE MODYFIKOWANEGO POLIMERU SILANOWEGO DO NAKŁADANIA PISTOLETEM  - KARTUSZ MIN. 500ML</t>
  </si>
  <si>
    <t>PÓŁMASKA LAKIERNICZA WIELOKROTNEGO UŻYTKU TYPU 3M 6200 /6300 LUB KOMPATYBILNA Z FILTRAMI Z SERII 2000 I 5000 FIRMY 3M</t>
  </si>
  <si>
    <t>PAPIER ŚCIERNY 230x280MM P60</t>
  </si>
  <si>
    <t>PASTA DO MONTAŻU TŁUMIKÓW 190-250G</t>
  </si>
  <si>
    <t>PASTA MONTAŻOWA DO HAMULCÓW, DO STOSOWANIA Z PŁYNAMI DOT3, DOT4, DOT5.1, TUBKA 100G +/- 10G</t>
  </si>
  <si>
    <t>PLOMBY OŁOWIOWE  FI 10 MM</t>
  </si>
  <si>
    <t>PŁYN DO MYCIA SZYB SAMOCHODOWYCH Z ATOMIZEREM 750-800ML</t>
  </si>
  <si>
    <t>PŁYN DO SPRYSKIWACZY ZIMOWY MIN. -22*C Z LEJKIEM 5L</t>
  </si>
  <si>
    <t>PŁYN DO SPRYSKIWACZY ZIMOWY 5L MIN. -40C</t>
  </si>
  <si>
    <t>FILTROPOCHŁANIACZ TYPU 6051 A1 DO MASEK 3M 6200/6300</t>
  </si>
  <si>
    <t>POKRYWA FILTRA WSTĘPNEGO TYPU 501 KOMPATYBILNA Z MASKAMI 3M 6200/6300</t>
  </si>
  <si>
    <t>PÓŁMASKA OCHRONNA Z POCHŁANIACZEM ABEK, KOMPATYBILNA Z POCHŁANIACZAMI MASEK 3M 6200/6300 TYPU 3M 6059</t>
  </si>
  <si>
    <t>PÓŁMASKA FILTRUJĄCA JEDNORAZOWA FFP1</t>
  </si>
  <si>
    <t>PREPARAT DO CZYSZCZENIA TAPICEREK 750-1000ML</t>
  </si>
  <si>
    <t>PREPARAT ZMYWACZ DO TARCZ W SPRAY 400-600ML</t>
  </si>
  <si>
    <t>PRZEWÓD ELEKTRYCZNY SYP / H05V-K / 1MM2</t>
  </si>
  <si>
    <t>RĘKAWICE ROBOCZE POWLEKANE PIANKĄ NITRYLOWĄ, ROZ.10;  EN 388:2016+A1:2018 4131X, EN ISO 21420:2020</t>
  </si>
  <si>
    <t>SILIKON CZARNY 200-300G SYSTEM SIECIOWANIA: NEUTRALNY</t>
  </si>
  <si>
    <t>SILIKON USZCZELNIAJĄCY WYSOKOTEMPERATUROWY (ODPORNY NA TEMPERATURY -50 DO MIN. +300 STOPNI CELSJUSZA); ODPORNY NA DZIALANIE OLEJÓW, PALIW I PŁYNÓW EKSPLOATACYJNYCH. OPAKOWANIE MIN. 200ML</t>
  </si>
  <si>
    <t>ŚRODEK KONSERWUJĄCY, PENETRUJĄCY I SMARUJĄCY W AEROZOLU 200ML</t>
  </si>
  <si>
    <t>ZMYWACZ SILIKONU, TEFLONU, OLEJÓW I SMARÓW, DO ODTŁUSZCZANIA POWIERZCHNI PRZED MALOWANIEM, OPAKOWANIE 5L</t>
  </si>
  <si>
    <t xml:space="preserve">LEJEK LAKIERNICZY </t>
  </si>
  <si>
    <t>SILIKON USZCZELNIAJĄCY WYSOKOTEMPERATUROWY (ODPORNY NA TEMPERATURY -50 DO MIN. +300 STOPNI CELSJUSZA); ODPORNY NA DZIALANIE OLEJÓW, PALIW I PŁYNÓW EKSPLOATACYJNYCH. OPAKOWANIE 70-100ML</t>
  </si>
  <si>
    <t>ŚRODEK KONSERWUJĄCY, PENETRUJĄCY I SMARUJĄCY W AEROZOLU MIN. 500ML</t>
  </si>
  <si>
    <t>TAŚMA KLEJĄCA BRĄZOWA 48MM X 66M</t>
  </si>
  <si>
    <t>SKRZYNKA NA GAŚNICĘ PROSZKOWĄ 6KG Z TWORZYWA SZTUCZNEGO DO MONTAŻU NA ŚCIANĘ, KOLORU CZARNEGO Z CAŁKOWICIE PRZEZROCZYSTYM WIEKIEM</t>
  </si>
  <si>
    <t>KOŃCÓWKA KONEKTOROWA ŻEŃSKA 6,3 F2,5</t>
  </si>
  <si>
    <t>KLEJ DWUSKŁADNIKOWY EPOKSYDOWY MIN. 200ML</t>
  </si>
  <si>
    <r>
      <rPr>
        <b/>
        <sz val="11"/>
        <color theme="1"/>
        <rFont val="Calibri"/>
        <family val="2"/>
        <charset val="238"/>
        <scheme val="minor"/>
      </rPr>
      <t>Nazwa materi</t>
    </r>
    <r>
      <rPr>
        <b/>
        <sz val="11"/>
        <rFont val="Calibri"/>
        <family val="2"/>
        <charset val="238"/>
        <scheme val="minor"/>
      </rPr>
      <t xml:space="preserve">ału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Uprasza się o nie dokonywanie jakich kolwiek zmain w tej kolumnine oraz o nieusuwanie i nie zmienianie kolejności wierszy</t>
    </r>
  </si>
  <si>
    <t>Uwagi w odniesieniu do opisu przedmiotu zamówienia (np. powodujące niejednoznaczne określenie przedmiotu lub problem z dostępnością, sposobu pakiwania itp.)</t>
  </si>
  <si>
    <t>Sugerowane doprecyzowanie opisu przedmiotu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</si>
</sst>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right"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vertical="center" wrapText="1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Border="1" applyProtection="1">
      <protection locked="0"/>
    </xf>
  </cellXfs>
  <cellStyles count="7">
    <cellStyle name="Excel Built-in Normal" xfId="6"/>
    <cellStyle name="Normal" xfId="0" builtinId="0"/>
    <cellStyle name="Normalny 18 16" xfId="4"/>
    <cellStyle name="Normalny 2" xfId="3"/>
    <cellStyle name="Normalny 2 2 2" xfId="2"/>
    <cellStyle name="Normalny 3" xfId="1"/>
    <cellStyle name="Normalny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192"/>
  <sheetViews>
    <sheetView tabSelected="1" topLeftCell="G3" zoomScaleNormal="100" workbookViewId="0">
      <selection activeCell="K13" sqref="K13"/>
    </sheetView>
  </sheetViews>
  <sheetFormatPr defaultColWidth="9.109375" defaultRowHeight="14.4" x14ac:dyDescent="0.3"/>
  <cols>
    <col min="1" max="1" width="4.6640625" style="10" customWidth="1"/>
    <col min="2" max="2" width="31.6640625" style="10" customWidth="1"/>
    <col min="3" max="3" width="20.109375" style="10" customWidth="1"/>
    <col min="4" max="4" width="4.88671875" style="10" customWidth="1"/>
    <col min="5" max="5" width="6.33203125" style="10" customWidth="1"/>
    <col min="6" max="6" width="11.33203125" style="10" customWidth="1"/>
    <col min="7" max="7" width="12.5546875" style="10" customWidth="1"/>
    <col min="8" max="8" width="7.44140625" style="10" customWidth="1"/>
    <col min="9" max="9" width="8.88671875" style="10" customWidth="1"/>
    <col min="10" max="10" width="15" style="10" customWidth="1"/>
    <col min="11" max="11" width="50.44140625" style="10" customWidth="1"/>
    <col min="12" max="12" width="40" style="10" customWidth="1"/>
    <col min="13" max="16384" width="9.109375" style="10"/>
  </cols>
  <sheetData>
    <row r="1" spans="1:12" ht="30" hidden="1" customHeight="1" x14ac:dyDescent="0.3">
      <c r="F1" s="31" t="str">
        <f>"Załącznik Nr "&amp;Techniczny!B3&amp;" do SIWZ"&amp;CHAR(10)&amp;"Nr sprawy "&amp;Techniczny!B2</f>
        <v>Załącznik Nr …… do SIWZ
Nr sprawy ……/CZ-SAM/2025</v>
      </c>
      <c r="G1" s="31"/>
      <c r="H1" s="31"/>
      <c r="I1" s="31"/>
      <c r="J1" s="31"/>
      <c r="K1" s="25"/>
      <c r="L1" s="25"/>
    </row>
    <row r="2" spans="1:12" ht="28.35" hidden="1" customHeight="1" x14ac:dyDescent="0.3">
      <c r="A2" s="32" t="s">
        <v>146</v>
      </c>
      <c r="B2" s="33"/>
      <c r="C2" s="11"/>
      <c r="D2" s="11"/>
      <c r="E2" s="11"/>
      <c r="F2" s="34"/>
      <c r="G2" s="34"/>
      <c r="H2" s="34"/>
      <c r="I2" s="34"/>
      <c r="J2" s="34"/>
    </row>
    <row r="3" spans="1:12" ht="28.35" customHeight="1" x14ac:dyDescent="0.3">
      <c r="A3" s="35" t="s">
        <v>151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5" thickBot="1" x14ac:dyDescent="0.35"/>
    <row r="5" spans="1:12" ht="72.599999999999994" thickBot="1" x14ac:dyDescent="0.35">
      <c r="A5" s="12" t="s">
        <v>0</v>
      </c>
      <c r="B5" s="38" t="s">
        <v>227</v>
      </c>
      <c r="C5" s="13" t="s">
        <v>139</v>
      </c>
      <c r="D5" s="13" t="s">
        <v>140</v>
      </c>
      <c r="E5" s="13" t="s">
        <v>1</v>
      </c>
      <c r="F5" s="13" t="s">
        <v>141</v>
      </c>
      <c r="G5" s="13" t="s">
        <v>142</v>
      </c>
      <c r="H5" s="13" t="s">
        <v>143</v>
      </c>
      <c r="I5" s="13" t="s">
        <v>144</v>
      </c>
      <c r="J5" s="13" t="s">
        <v>145</v>
      </c>
      <c r="K5" s="39" t="s">
        <v>228</v>
      </c>
      <c r="L5" s="39" t="s">
        <v>229</v>
      </c>
    </row>
    <row r="6" spans="1:12" x14ac:dyDescent="0.3">
      <c r="A6" s="2">
        <v>1</v>
      </c>
      <c r="B6" s="14" t="s">
        <v>39</v>
      </c>
      <c r="C6" s="3"/>
      <c r="D6" s="15" t="s">
        <v>7</v>
      </c>
      <c r="E6" s="16">
        <v>1</v>
      </c>
      <c r="F6" s="6"/>
      <c r="G6" s="6" t="str">
        <f t="shared" ref="G6:G37" si="0">IF(F6*E6&gt;0,F6*E6,"")</f>
        <v/>
      </c>
      <c r="H6" s="2"/>
      <c r="I6" s="6" t="str">
        <f t="shared" ref="I6:I37" si="1">IF(F6&gt;0,F6*(ROUND(0+(H6/100),2)*E6),"")</f>
        <v/>
      </c>
      <c r="J6" s="6" t="str">
        <f t="shared" ref="J6:J37" si="2">IFERROR(G6+I6,"")</f>
        <v/>
      </c>
      <c r="K6" s="42"/>
      <c r="L6" s="42"/>
    </row>
    <row r="7" spans="1:12" x14ac:dyDescent="0.3">
      <c r="A7" s="17">
        <v>2</v>
      </c>
      <c r="B7" s="18" t="s">
        <v>68</v>
      </c>
      <c r="C7" s="4"/>
      <c r="D7" s="17" t="s">
        <v>7</v>
      </c>
      <c r="E7" s="16">
        <v>1</v>
      </c>
      <c r="F7" s="6"/>
      <c r="G7" s="6" t="str">
        <f t="shared" si="0"/>
        <v/>
      </c>
      <c r="H7" s="2"/>
      <c r="I7" s="6" t="str">
        <f t="shared" si="1"/>
        <v/>
      </c>
      <c r="J7" s="6" t="str">
        <f t="shared" si="2"/>
        <v/>
      </c>
      <c r="K7" s="24"/>
      <c r="L7" s="24"/>
    </row>
    <row r="8" spans="1:12" ht="27.6" x14ac:dyDescent="0.3">
      <c r="A8" s="17">
        <v>3</v>
      </c>
      <c r="B8" s="18" t="s">
        <v>38</v>
      </c>
      <c r="C8" s="4"/>
      <c r="D8" s="19" t="s">
        <v>7</v>
      </c>
      <c r="E8" s="16">
        <v>1</v>
      </c>
      <c r="F8" s="6"/>
      <c r="G8" s="6" t="str">
        <f t="shared" si="0"/>
        <v/>
      </c>
      <c r="H8" s="2"/>
      <c r="I8" s="6" t="str">
        <f t="shared" si="1"/>
        <v/>
      </c>
      <c r="J8" s="6" t="str">
        <f t="shared" si="2"/>
        <v/>
      </c>
      <c r="K8" s="24"/>
      <c r="L8" s="24"/>
    </row>
    <row r="9" spans="1:12" ht="41.4" x14ac:dyDescent="0.3">
      <c r="A9" s="2">
        <v>4</v>
      </c>
      <c r="B9" s="20" t="s">
        <v>116</v>
      </c>
      <c r="C9" s="4"/>
      <c r="D9" s="19" t="s">
        <v>7</v>
      </c>
      <c r="E9" s="16">
        <v>1</v>
      </c>
      <c r="F9" s="6"/>
      <c r="G9" s="6" t="str">
        <f t="shared" si="0"/>
        <v/>
      </c>
      <c r="H9" s="2"/>
      <c r="I9" s="6" t="str">
        <f t="shared" si="1"/>
        <v/>
      </c>
      <c r="J9" s="6" t="str">
        <f t="shared" si="2"/>
        <v/>
      </c>
      <c r="K9" s="24"/>
      <c r="L9" s="24"/>
    </row>
    <row r="10" spans="1:12" x14ac:dyDescent="0.3">
      <c r="A10" s="17">
        <v>5</v>
      </c>
      <c r="B10" s="18" t="s">
        <v>5</v>
      </c>
      <c r="C10" s="4"/>
      <c r="D10" s="17" t="s">
        <v>7</v>
      </c>
      <c r="E10" s="16">
        <v>1</v>
      </c>
      <c r="F10" s="6"/>
      <c r="G10" s="6" t="str">
        <f t="shared" si="0"/>
        <v/>
      </c>
      <c r="H10" s="2"/>
      <c r="I10" s="6" t="str">
        <f t="shared" si="1"/>
        <v/>
      </c>
      <c r="J10" s="6" t="str">
        <f t="shared" si="2"/>
        <v/>
      </c>
      <c r="K10" s="24"/>
      <c r="L10" s="24"/>
    </row>
    <row r="11" spans="1:12" ht="27.6" x14ac:dyDescent="0.3">
      <c r="A11" s="17">
        <v>6</v>
      </c>
      <c r="B11" s="18" t="s">
        <v>69</v>
      </c>
      <c r="C11" s="4"/>
      <c r="D11" s="21" t="s">
        <v>7</v>
      </c>
      <c r="E11" s="16">
        <v>1</v>
      </c>
      <c r="F11" s="6"/>
      <c r="G11" s="6" t="str">
        <f t="shared" si="0"/>
        <v/>
      </c>
      <c r="H11" s="2"/>
      <c r="I11" s="6" t="str">
        <f t="shared" si="1"/>
        <v/>
      </c>
      <c r="J11" s="6" t="str">
        <f t="shared" si="2"/>
        <v/>
      </c>
      <c r="K11" s="24"/>
      <c r="L11" s="24"/>
    </row>
    <row r="12" spans="1:12" ht="27.6" x14ac:dyDescent="0.3">
      <c r="A12" s="2">
        <v>7</v>
      </c>
      <c r="B12" s="18" t="s">
        <v>100</v>
      </c>
      <c r="C12" s="4"/>
      <c r="D12" s="17" t="s">
        <v>7</v>
      </c>
      <c r="E12" s="16">
        <v>1</v>
      </c>
      <c r="F12" s="6"/>
      <c r="G12" s="6" t="str">
        <f t="shared" si="0"/>
        <v/>
      </c>
      <c r="H12" s="2"/>
      <c r="I12" s="6" t="str">
        <f t="shared" si="1"/>
        <v/>
      </c>
      <c r="J12" s="6" t="str">
        <f t="shared" si="2"/>
        <v/>
      </c>
      <c r="K12" s="24"/>
      <c r="L12" s="24"/>
    </row>
    <row r="13" spans="1:12" ht="27.6" x14ac:dyDescent="0.3">
      <c r="A13" s="17">
        <v>8</v>
      </c>
      <c r="B13" s="18" t="s">
        <v>112</v>
      </c>
      <c r="C13" s="4"/>
      <c r="D13" s="17" t="s">
        <v>30</v>
      </c>
      <c r="E13" s="16">
        <v>1</v>
      </c>
      <c r="F13" s="6"/>
      <c r="G13" s="6" t="str">
        <f t="shared" si="0"/>
        <v/>
      </c>
      <c r="H13" s="2"/>
      <c r="I13" s="6" t="str">
        <f t="shared" si="1"/>
        <v/>
      </c>
      <c r="J13" s="6" t="str">
        <f t="shared" si="2"/>
        <v/>
      </c>
      <c r="K13" s="24"/>
      <c r="L13" s="24"/>
    </row>
    <row r="14" spans="1:12" ht="27.6" x14ac:dyDescent="0.3">
      <c r="A14" s="17">
        <v>9</v>
      </c>
      <c r="B14" s="18" t="s">
        <v>89</v>
      </c>
      <c r="C14" s="4"/>
      <c r="D14" s="17" t="s">
        <v>7</v>
      </c>
      <c r="E14" s="16">
        <v>1</v>
      </c>
      <c r="F14" s="6"/>
      <c r="G14" s="6" t="str">
        <f t="shared" si="0"/>
        <v/>
      </c>
      <c r="H14" s="2"/>
      <c r="I14" s="6" t="str">
        <f t="shared" si="1"/>
        <v/>
      </c>
      <c r="J14" s="6" t="str">
        <f t="shared" si="2"/>
        <v/>
      </c>
      <c r="K14" s="24"/>
      <c r="L14" s="24"/>
    </row>
    <row r="15" spans="1:12" x14ac:dyDescent="0.3">
      <c r="A15" s="2">
        <v>10</v>
      </c>
      <c r="B15" s="18" t="s">
        <v>91</v>
      </c>
      <c r="C15" s="4"/>
      <c r="D15" s="19" t="s">
        <v>65</v>
      </c>
      <c r="E15" s="16">
        <v>1</v>
      </c>
      <c r="F15" s="6"/>
      <c r="G15" s="6" t="str">
        <f t="shared" si="0"/>
        <v/>
      </c>
      <c r="H15" s="2"/>
      <c r="I15" s="6" t="str">
        <f t="shared" si="1"/>
        <v/>
      </c>
      <c r="J15" s="6" t="str">
        <f t="shared" si="2"/>
        <v/>
      </c>
      <c r="K15" s="24"/>
      <c r="L15" s="24"/>
    </row>
    <row r="16" spans="1:12" x14ac:dyDescent="0.3">
      <c r="A16" s="17">
        <v>11</v>
      </c>
      <c r="B16" s="18" t="s">
        <v>85</v>
      </c>
      <c r="C16" s="4"/>
      <c r="D16" s="17" t="s">
        <v>65</v>
      </c>
      <c r="E16" s="16">
        <v>1</v>
      </c>
      <c r="F16" s="6"/>
      <c r="G16" s="6" t="str">
        <f t="shared" si="0"/>
        <v/>
      </c>
      <c r="H16" s="2"/>
      <c r="I16" s="6" t="str">
        <f t="shared" si="1"/>
        <v/>
      </c>
      <c r="J16" s="6" t="str">
        <f t="shared" si="2"/>
        <v/>
      </c>
      <c r="K16" s="24"/>
      <c r="L16" s="24"/>
    </row>
    <row r="17" spans="1:12" x14ac:dyDescent="0.3">
      <c r="A17" s="17">
        <v>12</v>
      </c>
      <c r="B17" s="18" t="s">
        <v>90</v>
      </c>
      <c r="C17" s="4"/>
      <c r="D17" s="19" t="s">
        <v>65</v>
      </c>
      <c r="E17" s="16">
        <v>1</v>
      </c>
      <c r="F17" s="6"/>
      <c r="G17" s="6" t="str">
        <f t="shared" si="0"/>
        <v/>
      </c>
      <c r="H17" s="2"/>
      <c r="I17" s="6" t="str">
        <f t="shared" si="1"/>
        <v/>
      </c>
      <c r="J17" s="6" t="str">
        <f t="shared" si="2"/>
        <v/>
      </c>
      <c r="K17" s="24"/>
      <c r="L17" s="24"/>
    </row>
    <row r="18" spans="1:12" x14ac:dyDescent="0.3">
      <c r="A18" s="2">
        <v>13</v>
      </c>
      <c r="B18" s="18" t="s">
        <v>79</v>
      </c>
      <c r="C18" s="4"/>
      <c r="D18" s="17" t="s">
        <v>65</v>
      </c>
      <c r="E18" s="16">
        <v>1</v>
      </c>
      <c r="F18" s="6"/>
      <c r="G18" s="6" t="str">
        <f t="shared" si="0"/>
        <v/>
      </c>
      <c r="H18" s="2"/>
      <c r="I18" s="6" t="str">
        <f t="shared" si="1"/>
        <v/>
      </c>
      <c r="J18" s="6" t="str">
        <f t="shared" si="2"/>
        <v/>
      </c>
      <c r="K18" s="24"/>
      <c r="L18" s="24"/>
    </row>
    <row r="19" spans="1:12" ht="27.6" x14ac:dyDescent="0.3">
      <c r="A19" s="17">
        <v>14</v>
      </c>
      <c r="B19" s="18" t="s">
        <v>88</v>
      </c>
      <c r="C19" s="4"/>
      <c r="D19" s="19" t="s">
        <v>65</v>
      </c>
      <c r="E19" s="16">
        <v>1</v>
      </c>
      <c r="F19" s="6"/>
      <c r="G19" s="6" t="str">
        <f t="shared" si="0"/>
        <v/>
      </c>
      <c r="H19" s="2"/>
      <c r="I19" s="6" t="str">
        <f t="shared" si="1"/>
        <v/>
      </c>
      <c r="J19" s="6" t="str">
        <f t="shared" si="2"/>
        <v/>
      </c>
      <c r="K19" s="24"/>
      <c r="L19" s="24"/>
    </row>
    <row r="20" spans="1:12" ht="27.6" x14ac:dyDescent="0.3">
      <c r="A20" s="17">
        <v>15</v>
      </c>
      <c r="B20" s="18" t="s">
        <v>93</v>
      </c>
      <c r="C20" s="4"/>
      <c r="D20" s="17" t="s">
        <v>7</v>
      </c>
      <c r="E20" s="16">
        <v>1</v>
      </c>
      <c r="F20" s="6"/>
      <c r="G20" s="6" t="str">
        <f t="shared" si="0"/>
        <v/>
      </c>
      <c r="H20" s="2"/>
      <c r="I20" s="6" t="str">
        <f t="shared" si="1"/>
        <v/>
      </c>
      <c r="J20" s="6" t="str">
        <f t="shared" si="2"/>
        <v/>
      </c>
      <c r="K20" s="24"/>
      <c r="L20" s="24"/>
    </row>
    <row r="21" spans="1:12" ht="41.4" x14ac:dyDescent="0.3">
      <c r="A21" s="2">
        <v>16</v>
      </c>
      <c r="B21" s="18" t="s">
        <v>4</v>
      </c>
      <c r="C21" s="4"/>
      <c r="D21" s="17" t="s">
        <v>7</v>
      </c>
      <c r="E21" s="16">
        <v>1</v>
      </c>
      <c r="F21" s="6"/>
      <c r="G21" s="6" t="str">
        <f t="shared" si="0"/>
        <v/>
      </c>
      <c r="H21" s="2"/>
      <c r="I21" s="6" t="str">
        <f t="shared" si="1"/>
        <v/>
      </c>
      <c r="J21" s="6" t="str">
        <f t="shared" si="2"/>
        <v/>
      </c>
      <c r="K21" s="24"/>
      <c r="L21" s="24"/>
    </row>
    <row r="22" spans="1:12" x14ac:dyDescent="0.3">
      <c r="A22" s="17">
        <v>17</v>
      </c>
      <c r="B22" s="18" t="s">
        <v>86</v>
      </c>
      <c r="C22" s="4"/>
      <c r="D22" s="19" t="s">
        <v>65</v>
      </c>
      <c r="E22" s="16">
        <v>1</v>
      </c>
      <c r="F22" s="6"/>
      <c r="G22" s="6" t="str">
        <f t="shared" si="0"/>
        <v/>
      </c>
      <c r="H22" s="2"/>
      <c r="I22" s="6" t="str">
        <f t="shared" si="1"/>
        <v/>
      </c>
      <c r="J22" s="6" t="str">
        <f t="shared" si="2"/>
        <v/>
      </c>
      <c r="K22" s="24"/>
      <c r="L22" s="24"/>
    </row>
    <row r="23" spans="1:12" x14ac:dyDescent="0.3">
      <c r="A23" s="17">
        <v>18</v>
      </c>
      <c r="B23" s="18" t="s">
        <v>81</v>
      </c>
      <c r="C23" s="4"/>
      <c r="D23" s="19" t="s">
        <v>65</v>
      </c>
      <c r="E23" s="16">
        <v>1</v>
      </c>
      <c r="F23" s="6"/>
      <c r="G23" s="6" t="str">
        <f t="shared" si="0"/>
        <v/>
      </c>
      <c r="H23" s="2"/>
      <c r="I23" s="6" t="str">
        <f t="shared" si="1"/>
        <v/>
      </c>
      <c r="J23" s="6" t="str">
        <f t="shared" si="2"/>
        <v/>
      </c>
      <c r="K23" s="24"/>
      <c r="L23" s="24"/>
    </row>
    <row r="24" spans="1:12" x14ac:dyDescent="0.3">
      <c r="A24" s="2">
        <v>19</v>
      </c>
      <c r="B24" s="18" t="s">
        <v>80</v>
      </c>
      <c r="C24" s="4"/>
      <c r="D24" s="19" t="s">
        <v>65</v>
      </c>
      <c r="E24" s="16">
        <v>1</v>
      </c>
      <c r="F24" s="6"/>
      <c r="G24" s="6" t="str">
        <f t="shared" si="0"/>
        <v/>
      </c>
      <c r="H24" s="2"/>
      <c r="I24" s="6" t="str">
        <f t="shared" si="1"/>
        <v/>
      </c>
      <c r="J24" s="6" t="str">
        <f t="shared" si="2"/>
        <v/>
      </c>
      <c r="K24" s="24"/>
      <c r="L24" s="24"/>
    </row>
    <row r="25" spans="1:12" x14ac:dyDescent="0.3">
      <c r="A25" s="17">
        <v>20</v>
      </c>
      <c r="B25" s="18" t="s">
        <v>78</v>
      </c>
      <c r="C25" s="4"/>
      <c r="D25" s="19" t="s">
        <v>65</v>
      </c>
      <c r="E25" s="16">
        <v>1</v>
      </c>
      <c r="F25" s="6"/>
      <c r="G25" s="6" t="str">
        <f t="shared" si="0"/>
        <v/>
      </c>
      <c r="H25" s="2"/>
      <c r="I25" s="6" t="str">
        <f t="shared" si="1"/>
        <v/>
      </c>
      <c r="J25" s="6" t="str">
        <f t="shared" si="2"/>
        <v/>
      </c>
      <c r="K25" s="24"/>
      <c r="L25" s="24"/>
    </row>
    <row r="26" spans="1:12" ht="27.6" x14ac:dyDescent="0.3">
      <c r="A26" s="17">
        <v>21</v>
      </c>
      <c r="B26" s="18" t="s">
        <v>123</v>
      </c>
      <c r="C26" s="4"/>
      <c r="D26" s="17" t="s">
        <v>65</v>
      </c>
      <c r="E26" s="16">
        <v>1</v>
      </c>
      <c r="F26" s="6"/>
      <c r="G26" s="6" t="str">
        <f t="shared" si="0"/>
        <v/>
      </c>
      <c r="H26" s="2"/>
      <c r="I26" s="6" t="str">
        <f t="shared" si="1"/>
        <v/>
      </c>
      <c r="J26" s="6" t="str">
        <f t="shared" si="2"/>
        <v/>
      </c>
      <c r="K26" s="24"/>
      <c r="L26" s="24"/>
    </row>
    <row r="27" spans="1:12" ht="27.6" x14ac:dyDescent="0.3">
      <c r="A27" s="2">
        <v>22</v>
      </c>
      <c r="B27" s="18" t="s">
        <v>124</v>
      </c>
      <c r="C27" s="4"/>
      <c r="D27" s="17" t="s">
        <v>7</v>
      </c>
      <c r="E27" s="16">
        <v>1</v>
      </c>
      <c r="F27" s="6"/>
      <c r="G27" s="6" t="str">
        <f t="shared" si="0"/>
        <v/>
      </c>
      <c r="H27" s="2"/>
      <c r="I27" s="6" t="str">
        <f t="shared" si="1"/>
        <v/>
      </c>
      <c r="J27" s="6" t="str">
        <f t="shared" si="2"/>
        <v/>
      </c>
      <c r="K27" s="24"/>
      <c r="L27" s="24"/>
    </row>
    <row r="28" spans="1:12" x14ac:dyDescent="0.3">
      <c r="A28" s="17">
        <v>23</v>
      </c>
      <c r="B28" s="18" t="s">
        <v>87</v>
      </c>
      <c r="C28" s="4"/>
      <c r="D28" s="19" t="s">
        <v>7</v>
      </c>
      <c r="E28" s="16">
        <v>1</v>
      </c>
      <c r="F28" s="6"/>
      <c r="G28" s="6" t="str">
        <f t="shared" si="0"/>
        <v/>
      </c>
      <c r="H28" s="2"/>
      <c r="I28" s="6" t="str">
        <f t="shared" si="1"/>
        <v/>
      </c>
      <c r="J28" s="6" t="str">
        <f t="shared" si="2"/>
        <v/>
      </c>
      <c r="K28" s="24"/>
      <c r="L28" s="24"/>
    </row>
    <row r="29" spans="1:12" ht="27.6" x14ac:dyDescent="0.3">
      <c r="A29" s="17">
        <v>24</v>
      </c>
      <c r="B29" s="18" t="s">
        <v>125</v>
      </c>
      <c r="C29" s="4"/>
      <c r="D29" s="17" t="s">
        <v>65</v>
      </c>
      <c r="E29" s="16">
        <v>1</v>
      </c>
      <c r="F29" s="6"/>
      <c r="G29" s="6" t="str">
        <f t="shared" si="0"/>
        <v/>
      </c>
      <c r="H29" s="2"/>
      <c r="I29" s="6" t="str">
        <f t="shared" si="1"/>
        <v/>
      </c>
      <c r="J29" s="6" t="str">
        <f t="shared" si="2"/>
        <v/>
      </c>
      <c r="K29" s="24"/>
      <c r="L29" s="24"/>
    </row>
    <row r="30" spans="1:12" ht="27.6" x14ac:dyDescent="0.3">
      <c r="A30" s="2">
        <v>25</v>
      </c>
      <c r="B30" s="20" t="s">
        <v>119</v>
      </c>
      <c r="C30" s="4"/>
      <c r="D30" s="19" t="s">
        <v>7</v>
      </c>
      <c r="E30" s="16">
        <v>1</v>
      </c>
      <c r="F30" s="6"/>
      <c r="G30" s="6" t="str">
        <f t="shared" si="0"/>
        <v/>
      </c>
      <c r="H30" s="2"/>
      <c r="I30" s="6" t="str">
        <f t="shared" si="1"/>
        <v/>
      </c>
      <c r="J30" s="6" t="str">
        <f t="shared" si="2"/>
        <v/>
      </c>
      <c r="K30" s="24"/>
      <c r="L30" s="24"/>
    </row>
    <row r="31" spans="1:12" ht="27.6" x14ac:dyDescent="0.3">
      <c r="A31" s="17">
        <v>26</v>
      </c>
      <c r="B31" s="18" t="s">
        <v>126</v>
      </c>
      <c r="C31" s="4"/>
      <c r="D31" s="17" t="s">
        <v>7</v>
      </c>
      <c r="E31" s="16">
        <v>1</v>
      </c>
      <c r="F31" s="6"/>
      <c r="G31" s="6" t="str">
        <f t="shared" si="0"/>
        <v/>
      </c>
      <c r="H31" s="2"/>
      <c r="I31" s="6" t="str">
        <f t="shared" si="1"/>
        <v/>
      </c>
      <c r="J31" s="6" t="str">
        <f t="shared" si="2"/>
        <v/>
      </c>
      <c r="K31" s="24"/>
      <c r="L31" s="24"/>
    </row>
    <row r="32" spans="1:12" ht="69" x14ac:dyDescent="0.3">
      <c r="A32" s="17">
        <v>27</v>
      </c>
      <c r="B32" s="20" t="s">
        <v>135</v>
      </c>
      <c r="C32" s="4"/>
      <c r="D32" s="19" t="s">
        <v>65</v>
      </c>
      <c r="E32" s="16">
        <v>1</v>
      </c>
      <c r="F32" s="6"/>
      <c r="G32" s="6" t="str">
        <f t="shared" si="0"/>
        <v/>
      </c>
      <c r="H32" s="2"/>
      <c r="I32" s="6" t="str">
        <f t="shared" si="1"/>
        <v/>
      </c>
      <c r="J32" s="6" t="str">
        <f t="shared" si="2"/>
        <v/>
      </c>
      <c r="K32" s="24"/>
      <c r="L32" s="24"/>
    </row>
    <row r="33" spans="1:12" ht="27.6" x14ac:dyDescent="0.3">
      <c r="A33" s="2">
        <v>28</v>
      </c>
      <c r="B33" s="18" t="s">
        <v>197</v>
      </c>
      <c r="C33" s="4"/>
      <c r="D33" s="17" t="s">
        <v>7</v>
      </c>
      <c r="E33" s="16">
        <v>1</v>
      </c>
      <c r="F33" s="6"/>
      <c r="G33" s="6" t="str">
        <f t="shared" si="0"/>
        <v/>
      </c>
      <c r="H33" s="2"/>
      <c r="I33" s="6" t="str">
        <f t="shared" si="1"/>
        <v/>
      </c>
      <c r="J33" s="6" t="str">
        <f t="shared" si="2"/>
        <v/>
      </c>
      <c r="K33" s="24"/>
      <c r="L33" s="24"/>
    </row>
    <row r="34" spans="1:12" x14ac:dyDescent="0.3">
      <c r="A34" s="17">
        <v>29</v>
      </c>
      <c r="B34" s="18" t="s">
        <v>99</v>
      </c>
      <c r="C34" s="4"/>
      <c r="D34" s="19" t="s">
        <v>7</v>
      </c>
      <c r="E34" s="16">
        <v>1</v>
      </c>
      <c r="F34" s="6"/>
      <c r="G34" s="6" t="str">
        <f t="shared" si="0"/>
        <v/>
      </c>
      <c r="H34" s="2"/>
      <c r="I34" s="6" t="str">
        <f t="shared" si="1"/>
        <v/>
      </c>
      <c r="J34" s="6" t="str">
        <f t="shared" si="2"/>
        <v/>
      </c>
      <c r="K34" s="24"/>
      <c r="L34" s="24"/>
    </row>
    <row r="35" spans="1:12" ht="27.6" x14ac:dyDescent="0.3">
      <c r="A35" s="17">
        <v>30</v>
      </c>
      <c r="B35" s="18" t="s">
        <v>74</v>
      </c>
      <c r="C35" s="4"/>
      <c r="D35" s="22" t="s">
        <v>7</v>
      </c>
      <c r="E35" s="16">
        <v>1</v>
      </c>
      <c r="F35" s="6"/>
      <c r="G35" s="6" t="str">
        <f t="shared" si="0"/>
        <v/>
      </c>
      <c r="H35" s="2"/>
      <c r="I35" s="6" t="str">
        <f t="shared" si="1"/>
        <v/>
      </c>
      <c r="J35" s="6" t="str">
        <f t="shared" si="2"/>
        <v/>
      </c>
      <c r="K35" s="24"/>
      <c r="L35" s="24"/>
    </row>
    <row r="36" spans="1:12" ht="27.6" x14ac:dyDescent="0.3">
      <c r="A36" s="2">
        <v>31</v>
      </c>
      <c r="B36" s="18" t="s">
        <v>98</v>
      </c>
      <c r="C36" s="4"/>
      <c r="D36" s="17" t="s">
        <v>7</v>
      </c>
      <c r="E36" s="16">
        <v>1</v>
      </c>
      <c r="F36" s="6"/>
      <c r="G36" s="6" t="str">
        <f t="shared" si="0"/>
        <v/>
      </c>
      <c r="H36" s="2"/>
      <c r="I36" s="6" t="str">
        <f t="shared" si="1"/>
        <v/>
      </c>
      <c r="J36" s="6" t="str">
        <f t="shared" si="2"/>
        <v/>
      </c>
      <c r="K36" s="24"/>
      <c r="L36" s="24"/>
    </row>
    <row r="37" spans="1:12" ht="27.6" x14ac:dyDescent="0.3">
      <c r="A37" s="17">
        <v>32</v>
      </c>
      <c r="B37" s="18" t="s">
        <v>195</v>
      </c>
      <c r="C37" s="4"/>
      <c r="D37" s="17" t="s">
        <v>7</v>
      </c>
      <c r="E37" s="16">
        <v>1</v>
      </c>
      <c r="F37" s="6"/>
      <c r="G37" s="6" t="str">
        <f t="shared" si="0"/>
        <v/>
      </c>
      <c r="H37" s="2"/>
      <c r="I37" s="6" t="str">
        <f t="shared" si="1"/>
        <v/>
      </c>
      <c r="J37" s="6" t="str">
        <f t="shared" si="2"/>
        <v/>
      </c>
      <c r="K37" s="24"/>
      <c r="L37" s="24"/>
    </row>
    <row r="38" spans="1:12" ht="27.6" x14ac:dyDescent="0.3">
      <c r="A38" s="17">
        <v>33</v>
      </c>
      <c r="B38" s="18" t="s">
        <v>226</v>
      </c>
      <c r="C38" s="4"/>
      <c r="D38" s="17" t="s">
        <v>7</v>
      </c>
      <c r="E38" s="16">
        <v>1</v>
      </c>
      <c r="F38" s="6"/>
      <c r="G38" s="6" t="str">
        <f t="shared" ref="G38:G69" si="3">IF(F38*E38&gt;0,F38*E38,"")</f>
        <v/>
      </c>
      <c r="H38" s="2"/>
      <c r="I38" s="6" t="str">
        <f t="shared" ref="I38:I69" si="4">IF(F38&gt;0,F38*(ROUND(0+(H38/100),2)*E38),"")</f>
        <v/>
      </c>
      <c r="J38" s="6" t="str">
        <f t="shared" ref="J38:J69" si="5">IFERROR(G38+I38,"")</f>
        <v/>
      </c>
      <c r="K38" s="24"/>
      <c r="L38" s="24"/>
    </row>
    <row r="39" spans="1:12" ht="27.6" x14ac:dyDescent="0.3">
      <c r="A39" s="2">
        <v>34</v>
      </c>
      <c r="B39" s="18" t="s">
        <v>196</v>
      </c>
      <c r="C39" s="4"/>
      <c r="D39" s="17" t="s">
        <v>7</v>
      </c>
      <c r="E39" s="16">
        <v>1</v>
      </c>
      <c r="F39" s="6"/>
      <c r="G39" s="6" t="str">
        <f t="shared" si="3"/>
        <v/>
      </c>
      <c r="H39" s="2"/>
      <c r="I39" s="6" t="str">
        <f t="shared" si="4"/>
        <v/>
      </c>
      <c r="J39" s="6" t="str">
        <f t="shared" si="5"/>
        <v/>
      </c>
      <c r="K39" s="24"/>
      <c r="L39" s="24"/>
    </row>
    <row r="40" spans="1:12" x14ac:dyDescent="0.3">
      <c r="A40" s="17">
        <v>35</v>
      </c>
      <c r="B40" s="18" t="s">
        <v>44</v>
      </c>
      <c r="C40" s="4"/>
      <c r="D40" s="19" t="s">
        <v>7</v>
      </c>
      <c r="E40" s="16">
        <v>1</v>
      </c>
      <c r="F40" s="6"/>
      <c r="G40" s="6" t="str">
        <f t="shared" si="3"/>
        <v/>
      </c>
      <c r="H40" s="2"/>
      <c r="I40" s="6" t="str">
        <f t="shared" si="4"/>
        <v/>
      </c>
      <c r="J40" s="6" t="str">
        <f t="shared" si="5"/>
        <v/>
      </c>
      <c r="K40" s="24"/>
      <c r="L40" s="24"/>
    </row>
    <row r="41" spans="1:12" x14ac:dyDescent="0.3">
      <c r="A41" s="17">
        <v>36</v>
      </c>
      <c r="B41" s="18" t="s">
        <v>43</v>
      </c>
      <c r="C41" s="4"/>
      <c r="D41" s="19" t="s">
        <v>7</v>
      </c>
      <c r="E41" s="16">
        <v>1</v>
      </c>
      <c r="F41" s="6"/>
      <c r="G41" s="6" t="str">
        <f t="shared" si="3"/>
        <v/>
      </c>
      <c r="H41" s="2"/>
      <c r="I41" s="6" t="str">
        <f t="shared" si="4"/>
        <v/>
      </c>
      <c r="J41" s="6" t="str">
        <f t="shared" si="5"/>
        <v/>
      </c>
      <c r="K41" s="24"/>
      <c r="L41" s="24"/>
    </row>
    <row r="42" spans="1:12" x14ac:dyDescent="0.3">
      <c r="A42" s="2">
        <v>37</v>
      </c>
      <c r="B42" s="18" t="s">
        <v>40</v>
      </c>
      <c r="C42" s="4"/>
      <c r="D42" s="19" t="s">
        <v>7</v>
      </c>
      <c r="E42" s="16">
        <v>1</v>
      </c>
      <c r="F42" s="6"/>
      <c r="G42" s="6" t="str">
        <f t="shared" si="3"/>
        <v/>
      </c>
      <c r="H42" s="2"/>
      <c r="I42" s="6" t="str">
        <f t="shared" si="4"/>
        <v/>
      </c>
      <c r="J42" s="6" t="str">
        <f t="shared" si="5"/>
        <v/>
      </c>
      <c r="K42" s="24"/>
      <c r="L42" s="24"/>
    </row>
    <row r="43" spans="1:12" x14ac:dyDescent="0.3">
      <c r="A43" s="17">
        <v>38</v>
      </c>
      <c r="B43" s="18" t="s">
        <v>41</v>
      </c>
      <c r="C43" s="4"/>
      <c r="D43" s="19" t="s">
        <v>7</v>
      </c>
      <c r="E43" s="16">
        <v>1</v>
      </c>
      <c r="F43" s="6"/>
      <c r="G43" s="6" t="str">
        <f t="shared" si="3"/>
        <v/>
      </c>
      <c r="H43" s="2"/>
      <c r="I43" s="6" t="str">
        <f t="shared" si="4"/>
        <v/>
      </c>
      <c r="J43" s="6" t="str">
        <f t="shared" si="5"/>
        <v/>
      </c>
      <c r="K43" s="24"/>
      <c r="L43" s="24"/>
    </row>
    <row r="44" spans="1:12" ht="27.6" x14ac:dyDescent="0.3">
      <c r="A44" s="17">
        <v>39</v>
      </c>
      <c r="B44" s="18" t="s">
        <v>225</v>
      </c>
      <c r="C44" s="4"/>
      <c r="D44" s="17" t="s">
        <v>7</v>
      </c>
      <c r="E44" s="16">
        <v>1</v>
      </c>
      <c r="F44" s="6"/>
      <c r="G44" s="6" t="str">
        <f t="shared" si="3"/>
        <v/>
      </c>
      <c r="H44" s="2"/>
      <c r="I44" s="6" t="str">
        <f t="shared" si="4"/>
        <v/>
      </c>
      <c r="J44" s="6" t="str">
        <f t="shared" si="5"/>
        <v/>
      </c>
      <c r="K44" s="24"/>
      <c r="L44" s="24"/>
    </row>
    <row r="45" spans="1:12" ht="41.4" x14ac:dyDescent="0.3">
      <c r="A45" s="2">
        <v>40</v>
      </c>
      <c r="B45" s="20" t="s">
        <v>118</v>
      </c>
      <c r="C45" s="4"/>
      <c r="D45" s="19" t="s">
        <v>7</v>
      </c>
      <c r="E45" s="16">
        <v>1</v>
      </c>
      <c r="F45" s="6"/>
      <c r="G45" s="6" t="str">
        <f t="shared" si="3"/>
        <v/>
      </c>
      <c r="H45" s="2"/>
      <c r="I45" s="6" t="str">
        <f t="shared" si="4"/>
        <v/>
      </c>
      <c r="J45" s="6" t="str">
        <f t="shared" si="5"/>
        <v/>
      </c>
      <c r="K45" s="24"/>
      <c r="L45" s="24"/>
    </row>
    <row r="46" spans="1:12" ht="27.6" x14ac:dyDescent="0.3">
      <c r="A46" s="17">
        <v>41</v>
      </c>
      <c r="B46" s="18" t="s">
        <v>46</v>
      </c>
      <c r="C46" s="4"/>
      <c r="D46" s="17" t="s">
        <v>7</v>
      </c>
      <c r="E46" s="16">
        <v>1</v>
      </c>
      <c r="F46" s="6"/>
      <c r="G46" s="6" t="str">
        <f t="shared" si="3"/>
        <v/>
      </c>
      <c r="H46" s="2"/>
      <c r="I46" s="6" t="str">
        <f t="shared" si="4"/>
        <v/>
      </c>
      <c r="J46" s="6" t="str">
        <f t="shared" si="5"/>
        <v/>
      </c>
      <c r="K46" s="24"/>
      <c r="L46" s="24"/>
    </row>
    <row r="47" spans="1:12" ht="55.2" x14ac:dyDescent="0.3">
      <c r="A47" s="17">
        <v>42</v>
      </c>
      <c r="B47" s="18" t="s">
        <v>182</v>
      </c>
      <c r="C47" s="4"/>
      <c r="D47" s="17" t="s">
        <v>7</v>
      </c>
      <c r="E47" s="16">
        <v>1</v>
      </c>
      <c r="F47" s="6"/>
      <c r="G47" s="6" t="str">
        <f t="shared" si="3"/>
        <v/>
      </c>
      <c r="H47" s="2"/>
      <c r="I47" s="6" t="str">
        <f t="shared" si="4"/>
        <v/>
      </c>
      <c r="J47" s="6" t="str">
        <f t="shared" si="5"/>
        <v/>
      </c>
      <c r="K47" s="24"/>
      <c r="L47" s="24"/>
    </row>
    <row r="48" spans="1:12" ht="55.2" x14ac:dyDescent="0.3">
      <c r="A48" s="2">
        <v>43</v>
      </c>
      <c r="B48" s="18" t="s">
        <v>181</v>
      </c>
      <c r="C48" s="4"/>
      <c r="D48" s="17" t="s">
        <v>7</v>
      </c>
      <c r="E48" s="16">
        <v>1</v>
      </c>
      <c r="F48" s="6"/>
      <c r="G48" s="6" t="str">
        <f t="shared" si="3"/>
        <v/>
      </c>
      <c r="H48" s="2"/>
      <c r="I48" s="6" t="str">
        <f t="shared" si="4"/>
        <v/>
      </c>
      <c r="J48" s="6" t="str">
        <f t="shared" si="5"/>
        <v/>
      </c>
      <c r="K48" s="24"/>
      <c r="L48" s="24"/>
    </row>
    <row r="49" spans="1:12" ht="55.2" x14ac:dyDescent="0.3">
      <c r="A49" s="17">
        <v>44</v>
      </c>
      <c r="B49" s="18" t="s">
        <v>183</v>
      </c>
      <c r="C49" s="4"/>
      <c r="D49" s="17" t="s">
        <v>7</v>
      </c>
      <c r="E49" s="16">
        <v>1</v>
      </c>
      <c r="F49" s="6"/>
      <c r="G49" s="6" t="str">
        <f t="shared" si="3"/>
        <v/>
      </c>
      <c r="H49" s="2"/>
      <c r="I49" s="6" t="str">
        <f t="shared" si="4"/>
        <v/>
      </c>
      <c r="J49" s="6" t="str">
        <f t="shared" si="5"/>
        <v/>
      </c>
      <c r="K49" s="24"/>
      <c r="L49" s="24"/>
    </row>
    <row r="50" spans="1:12" ht="55.2" x14ac:dyDescent="0.3">
      <c r="A50" s="17">
        <v>45</v>
      </c>
      <c r="B50" s="18" t="s">
        <v>180</v>
      </c>
      <c r="C50" s="4"/>
      <c r="D50" s="19" t="s">
        <v>7</v>
      </c>
      <c r="E50" s="16">
        <v>1</v>
      </c>
      <c r="F50" s="6"/>
      <c r="G50" s="6" t="str">
        <f t="shared" si="3"/>
        <v/>
      </c>
      <c r="H50" s="2"/>
      <c r="I50" s="6" t="str">
        <f t="shared" si="4"/>
        <v/>
      </c>
      <c r="J50" s="6" t="str">
        <f t="shared" si="5"/>
        <v/>
      </c>
      <c r="K50" s="24"/>
      <c r="L50" s="24"/>
    </row>
    <row r="51" spans="1:12" ht="55.2" x14ac:dyDescent="0.3">
      <c r="A51" s="2">
        <v>46</v>
      </c>
      <c r="B51" s="18" t="s">
        <v>184</v>
      </c>
      <c r="C51" s="4"/>
      <c r="D51" s="21" t="s">
        <v>7</v>
      </c>
      <c r="E51" s="16">
        <v>1</v>
      </c>
      <c r="F51" s="6"/>
      <c r="G51" s="6" t="str">
        <f t="shared" si="3"/>
        <v/>
      </c>
      <c r="H51" s="2"/>
      <c r="I51" s="6" t="str">
        <f t="shared" si="4"/>
        <v/>
      </c>
      <c r="J51" s="6" t="str">
        <f t="shared" si="5"/>
        <v/>
      </c>
      <c r="K51" s="24"/>
      <c r="L51" s="24"/>
    </row>
    <row r="52" spans="1:12" ht="27.6" x14ac:dyDescent="0.3">
      <c r="A52" s="17">
        <v>47</v>
      </c>
      <c r="B52" s="18" t="s">
        <v>178</v>
      </c>
      <c r="C52" s="4"/>
      <c r="D52" s="17" t="s">
        <v>7</v>
      </c>
      <c r="E52" s="16">
        <v>1</v>
      </c>
      <c r="F52" s="6"/>
      <c r="G52" s="6" t="str">
        <f t="shared" si="3"/>
        <v/>
      </c>
      <c r="H52" s="2"/>
      <c r="I52" s="6" t="str">
        <f t="shared" si="4"/>
        <v/>
      </c>
      <c r="J52" s="6" t="str">
        <f t="shared" si="5"/>
        <v/>
      </c>
      <c r="K52" s="24"/>
      <c r="L52" s="24"/>
    </row>
    <row r="53" spans="1:12" ht="27.6" x14ac:dyDescent="0.3">
      <c r="A53" s="17">
        <v>48</v>
      </c>
      <c r="B53" s="18" t="s">
        <v>179</v>
      </c>
      <c r="C53" s="4"/>
      <c r="D53" s="17" t="s">
        <v>7</v>
      </c>
      <c r="E53" s="16">
        <v>1</v>
      </c>
      <c r="F53" s="6"/>
      <c r="G53" s="6" t="str">
        <f t="shared" si="3"/>
        <v/>
      </c>
      <c r="H53" s="2"/>
      <c r="I53" s="6" t="str">
        <f t="shared" si="4"/>
        <v/>
      </c>
      <c r="J53" s="6" t="str">
        <f t="shared" si="5"/>
        <v/>
      </c>
      <c r="K53" s="24"/>
      <c r="L53" s="24"/>
    </row>
    <row r="54" spans="1:12" ht="27.6" x14ac:dyDescent="0.3">
      <c r="A54" s="2">
        <v>49</v>
      </c>
      <c r="B54" s="18" t="s">
        <v>148</v>
      </c>
      <c r="C54" s="4"/>
      <c r="D54" s="17" t="s">
        <v>7</v>
      </c>
      <c r="E54" s="16">
        <v>1</v>
      </c>
      <c r="F54" s="6"/>
      <c r="G54" s="6" t="str">
        <f t="shared" si="3"/>
        <v/>
      </c>
      <c r="H54" s="2"/>
      <c r="I54" s="6" t="str">
        <f t="shared" si="4"/>
        <v/>
      </c>
      <c r="J54" s="6" t="str">
        <f t="shared" si="5"/>
        <v/>
      </c>
      <c r="K54" s="24"/>
      <c r="L54" s="24"/>
    </row>
    <row r="55" spans="1:12" ht="27.6" x14ac:dyDescent="0.3">
      <c r="A55" s="17">
        <v>50</v>
      </c>
      <c r="B55" s="18" t="s">
        <v>83</v>
      </c>
      <c r="C55" s="4"/>
      <c r="D55" s="17" t="s">
        <v>65</v>
      </c>
      <c r="E55" s="16">
        <v>1</v>
      </c>
      <c r="F55" s="6"/>
      <c r="G55" s="6" t="str">
        <f t="shared" si="3"/>
        <v/>
      </c>
      <c r="H55" s="2"/>
      <c r="I55" s="6" t="str">
        <f t="shared" si="4"/>
        <v/>
      </c>
      <c r="J55" s="6" t="str">
        <f t="shared" si="5"/>
        <v/>
      </c>
      <c r="K55" s="24"/>
      <c r="L55" s="24"/>
    </row>
    <row r="56" spans="1:12" ht="27.6" x14ac:dyDescent="0.3">
      <c r="A56" s="17">
        <v>51</v>
      </c>
      <c r="B56" s="20" t="s">
        <v>92</v>
      </c>
      <c r="C56" s="4"/>
      <c r="D56" s="19" t="s">
        <v>7</v>
      </c>
      <c r="E56" s="16">
        <v>1</v>
      </c>
      <c r="F56" s="6"/>
      <c r="G56" s="6" t="str">
        <f t="shared" si="3"/>
        <v/>
      </c>
      <c r="H56" s="2"/>
      <c r="I56" s="6" t="str">
        <f t="shared" si="4"/>
        <v/>
      </c>
      <c r="J56" s="6" t="str">
        <f t="shared" si="5"/>
        <v/>
      </c>
      <c r="K56" s="24"/>
      <c r="L56" s="24"/>
    </row>
    <row r="57" spans="1:12" ht="27.6" x14ac:dyDescent="0.3">
      <c r="A57" s="2">
        <v>52</v>
      </c>
      <c r="B57" s="20" t="s">
        <v>84</v>
      </c>
      <c r="C57" s="4"/>
      <c r="D57" s="19" t="s">
        <v>7</v>
      </c>
      <c r="E57" s="16">
        <v>1</v>
      </c>
      <c r="F57" s="6"/>
      <c r="G57" s="6" t="str">
        <f t="shared" si="3"/>
        <v/>
      </c>
      <c r="H57" s="2"/>
      <c r="I57" s="6" t="str">
        <f t="shared" si="4"/>
        <v/>
      </c>
      <c r="J57" s="6" t="str">
        <f t="shared" si="5"/>
        <v/>
      </c>
      <c r="K57" s="24"/>
      <c r="L57" s="24"/>
    </row>
    <row r="58" spans="1:12" x14ac:dyDescent="0.3">
      <c r="A58" s="17">
        <v>53</v>
      </c>
      <c r="B58" s="18" t="s">
        <v>47</v>
      </c>
      <c r="C58" s="4"/>
      <c r="D58" s="17" t="s">
        <v>7</v>
      </c>
      <c r="E58" s="16">
        <v>1</v>
      </c>
      <c r="F58" s="6"/>
      <c r="G58" s="6" t="str">
        <f t="shared" si="3"/>
        <v/>
      </c>
      <c r="H58" s="2"/>
      <c r="I58" s="6" t="str">
        <f t="shared" si="4"/>
        <v/>
      </c>
      <c r="J58" s="6" t="str">
        <f t="shared" si="5"/>
        <v/>
      </c>
      <c r="K58" s="24"/>
      <c r="L58" s="24"/>
    </row>
    <row r="59" spans="1:12" ht="27.6" x14ac:dyDescent="0.3">
      <c r="A59" s="17">
        <v>54</v>
      </c>
      <c r="B59" s="18" t="s">
        <v>198</v>
      </c>
      <c r="C59" s="4"/>
      <c r="D59" s="17" t="s">
        <v>7</v>
      </c>
      <c r="E59" s="16">
        <v>1</v>
      </c>
      <c r="F59" s="6"/>
      <c r="G59" s="6" t="str">
        <f t="shared" si="3"/>
        <v/>
      </c>
      <c r="H59" s="2"/>
      <c r="I59" s="6" t="str">
        <f t="shared" si="4"/>
        <v/>
      </c>
      <c r="J59" s="6" t="str">
        <f t="shared" si="5"/>
        <v/>
      </c>
      <c r="K59" s="24"/>
      <c r="L59" s="24"/>
    </row>
    <row r="60" spans="1:12" x14ac:dyDescent="0.3">
      <c r="A60" s="2">
        <v>55</v>
      </c>
      <c r="B60" s="18" t="s">
        <v>220</v>
      </c>
      <c r="C60" s="4"/>
      <c r="D60" s="17" t="s">
        <v>7</v>
      </c>
      <c r="E60" s="16">
        <v>1</v>
      </c>
      <c r="F60" s="6"/>
      <c r="G60" s="6" t="str">
        <f t="shared" si="3"/>
        <v/>
      </c>
      <c r="H60" s="2"/>
      <c r="I60" s="6" t="str">
        <f t="shared" si="4"/>
        <v/>
      </c>
      <c r="J60" s="6" t="str">
        <f t="shared" si="5"/>
        <v/>
      </c>
      <c r="K60" s="24"/>
      <c r="L60" s="24"/>
    </row>
    <row r="61" spans="1:12" ht="69" x14ac:dyDescent="0.3">
      <c r="A61" s="17">
        <v>56</v>
      </c>
      <c r="B61" s="18" t="s">
        <v>199</v>
      </c>
      <c r="C61" s="4"/>
      <c r="D61" s="17" t="s">
        <v>7</v>
      </c>
      <c r="E61" s="16">
        <v>1</v>
      </c>
      <c r="F61" s="6"/>
      <c r="G61" s="6" t="str">
        <f t="shared" si="3"/>
        <v/>
      </c>
      <c r="H61" s="2"/>
      <c r="I61" s="6" t="str">
        <f t="shared" si="4"/>
        <v/>
      </c>
      <c r="J61" s="6" t="str">
        <f t="shared" si="5"/>
        <v/>
      </c>
      <c r="K61" s="24"/>
      <c r="L61" s="24"/>
    </row>
    <row r="62" spans="1:12" ht="55.2" x14ac:dyDescent="0.3">
      <c r="A62" s="17">
        <v>57</v>
      </c>
      <c r="B62" s="20" t="s">
        <v>200</v>
      </c>
      <c r="C62" s="4"/>
      <c r="D62" s="19" t="s">
        <v>7</v>
      </c>
      <c r="E62" s="16">
        <v>1</v>
      </c>
      <c r="F62" s="6"/>
      <c r="G62" s="6" t="str">
        <f t="shared" si="3"/>
        <v/>
      </c>
      <c r="H62" s="2"/>
      <c r="I62" s="6" t="str">
        <f t="shared" si="4"/>
        <v/>
      </c>
      <c r="J62" s="6" t="str">
        <f t="shared" si="5"/>
        <v/>
      </c>
      <c r="K62" s="24"/>
      <c r="L62" s="24"/>
    </row>
    <row r="63" spans="1:12" x14ac:dyDescent="0.3">
      <c r="A63" s="2">
        <v>58</v>
      </c>
      <c r="B63" s="18" t="s">
        <v>27</v>
      </c>
      <c r="C63" s="4"/>
      <c r="D63" s="21" t="s">
        <v>7</v>
      </c>
      <c r="E63" s="16">
        <v>1</v>
      </c>
      <c r="F63" s="6"/>
      <c r="G63" s="6" t="str">
        <f t="shared" si="3"/>
        <v/>
      </c>
      <c r="H63" s="2"/>
      <c r="I63" s="6" t="str">
        <f t="shared" si="4"/>
        <v/>
      </c>
      <c r="J63" s="6" t="str">
        <f t="shared" si="5"/>
        <v/>
      </c>
      <c r="K63" s="24"/>
      <c r="L63" s="24"/>
    </row>
    <row r="64" spans="1:12" x14ac:dyDescent="0.3">
      <c r="A64" s="17">
        <v>59</v>
      </c>
      <c r="B64" s="18" t="s">
        <v>31</v>
      </c>
      <c r="C64" s="4"/>
      <c r="D64" s="17" t="s">
        <v>30</v>
      </c>
      <c r="E64" s="16">
        <v>1</v>
      </c>
      <c r="F64" s="6"/>
      <c r="G64" s="6" t="str">
        <f t="shared" si="3"/>
        <v/>
      </c>
      <c r="H64" s="2"/>
      <c r="I64" s="6" t="str">
        <f t="shared" si="4"/>
        <v/>
      </c>
      <c r="J64" s="6" t="str">
        <f t="shared" si="5"/>
        <v/>
      </c>
      <c r="K64" s="24"/>
      <c r="L64" s="24"/>
    </row>
    <row r="65" spans="1:12" x14ac:dyDescent="0.3">
      <c r="A65" s="17">
        <v>60</v>
      </c>
      <c r="B65" s="18" t="s">
        <v>28</v>
      </c>
      <c r="C65" s="4"/>
      <c r="D65" s="17" t="s">
        <v>30</v>
      </c>
      <c r="E65" s="16">
        <v>1</v>
      </c>
      <c r="F65" s="6"/>
      <c r="G65" s="6" t="str">
        <f t="shared" si="3"/>
        <v/>
      </c>
      <c r="H65" s="2"/>
      <c r="I65" s="6" t="str">
        <f t="shared" si="4"/>
        <v/>
      </c>
      <c r="J65" s="6" t="str">
        <f t="shared" si="5"/>
        <v/>
      </c>
      <c r="K65" s="24"/>
      <c r="L65" s="24"/>
    </row>
    <row r="66" spans="1:12" x14ac:dyDescent="0.3">
      <c r="A66" s="2">
        <v>61</v>
      </c>
      <c r="B66" s="18" t="s">
        <v>35</v>
      </c>
      <c r="C66" s="4"/>
      <c r="D66" s="17" t="s">
        <v>7</v>
      </c>
      <c r="E66" s="16">
        <v>1</v>
      </c>
      <c r="F66" s="6"/>
      <c r="G66" s="6" t="str">
        <f t="shared" si="3"/>
        <v/>
      </c>
      <c r="H66" s="2"/>
      <c r="I66" s="6" t="str">
        <f t="shared" si="4"/>
        <v/>
      </c>
      <c r="J66" s="6" t="str">
        <f t="shared" si="5"/>
        <v/>
      </c>
      <c r="K66" s="24"/>
      <c r="L66" s="24"/>
    </row>
    <row r="67" spans="1:12" x14ac:dyDescent="0.3">
      <c r="A67" s="17">
        <v>62</v>
      </c>
      <c r="B67" s="18" t="s">
        <v>70</v>
      </c>
      <c r="C67" s="4"/>
      <c r="D67" s="19" t="s">
        <v>7</v>
      </c>
      <c r="E67" s="16">
        <v>1</v>
      </c>
      <c r="F67" s="6"/>
      <c r="G67" s="6" t="str">
        <f t="shared" si="3"/>
        <v/>
      </c>
      <c r="H67" s="2"/>
      <c r="I67" s="6" t="str">
        <f t="shared" si="4"/>
        <v/>
      </c>
      <c r="J67" s="6" t="str">
        <f t="shared" si="5"/>
        <v/>
      </c>
      <c r="K67" s="24"/>
      <c r="L67" s="24"/>
    </row>
    <row r="68" spans="1:12" ht="27.6" x14ac:dyDescent="0.3">
      <c r="A68" s="17">
        <v>63</v>
      </c>
      <c r="B68" s="18" t="s">
        <v>67</v>
      </c>
      <c r="C68" s="4"/>
      <c r="D68" s="21" t="s">
        <v>7</v>
      </c>
      <c r="E68" s="16">
        <v>1</v>
      </c>
      <c r="F68" s="6"/>
      <c r="G68" s="6" t="str">
        <f t="shared" si="3"/>
        <v/>
      </c>
      <c r="H68" s="2"/>
      <c r="I68" s="6" t="str">
        <f t="shared" si="4"/>
        <v/>
      </c>
      <c r="J68" s="6" t="str">
        <f t="shared" si="5"/>
        <v/>
      </c>
      <c r="K68" s="24"/>
      <c r="L68" s="24"/>
    </row>
    <row r="69" spans="1:12" x14ac:dyDescent="0.3">
      <c r="A69" s="2">
        <v>64</v>
      </c>
      <c r="B69" s="18" t="s">
        <v>75</v>
      </c>
      <c r="C69" s="4"/>
      <c r="D69" s="19" t="s">
        <v>7</v>
      </c>
      <c r="E69" s="16">
        <v>1</v>
      </c>
      <c r="F69" s="6"/>
      <c r="G69" s="6" t="str">
        <f t="shared" si="3"/>
        <v/>
      </c>
      <c r="H69" s="2"/>
      <c r="I69" s="6" t="str">
        <f t="shared" si="4"/>
        <v/>
      </c>
      <c r="J69" s="6" t="str">
        <f t="shared" si="5"/>
        <v/>
      </c>
      <c r="K69" s="24"/>
      <c r="L69" s="24"/>
    </row>
    <row r="70" spans="1:12" x14ac:dyDescent="0.3">
      <c r="A70" s="17">
        <v>65</v>
      </c>
      <c r="B70" s="18" t="s">
        <v>177</v>
      </c>
      <c r="C70" s="4"/>
      <c r="D70" s="17" t="s">
        <v>7</v>
      </c>
      <c r="E70" s="16">
        <v>1</v>
      </c>
      <c r="F70" s="6"/>
      <c r="G70" s="6" t="str">
        <f t="shared" ref="G70:G101" si="6">IF(F70*E70&gt;0,F70*E70,"")</f>
        <v/>
      </c>
      <c r="H70" s="2"/>
      <c r="I70" s="6" t="str">
        <f t="shared" ref="I70:I101" si="7">IF(F70&gt;0,F70*(ROUND(0+(H70/100),2)*E70),"")</f>
        <v/>
      </c>
      <c r="J70" s="6" t="str">
        <f t="shared" ref="J70:J101" si="8">IFERROR(G70+I70,"")</f>
        <v/>
      </c>
      <c r="K70" s="24"/>
      <c r="L70" s="24"/>
    </row>
    <row r="71" spans="1:12" ht="27.6" x14ac:dyDescent="0.3">
      <c r="A71" s="17">
        <v>66</v>
      </c>
      <c r="B71" s="18" t="s">
        <v>48</v>
      </c>
      <c r="C71" s="4"/>
      <c r="D71" s="19" t="s">
        <v>7</v>
      </c>
      <c r="E71" s="16">
        <v>1</v>
      </c>
      <c r="F71" s="6"/>
      <c r="G71" s="6" t="str">
        <f t="shared" si="6"/>
        <v/>
      </c>
      <c r="H71" s="2"/>
      <c r="I71" s="6" t="str">
        <f t="shared" si="7"/>
        <v/>
      </c>
      <c r="J71" s="6" t="str">
        <f t="shared" si="8"/>
        <v/>
      </c>
      <c r="K71" s="24"/>
      <c r="L71" s="24"/>
    </row>
    <row r="72" spans="1:12" ht="27.6" x14ac:dyDescent="0.3">
      <c r="A72" s="2">
        <v>67</v>
      </c>
      <c r="B72" s="18" t="s">
        <v>50</v>
      </c>
      <c r="C72" s="4"/>
      <c r="D72" s="19" t="s">
        <v>7</v>
      </c>
      <c r="E72" s="16">
        <v>1</v>
      </c>
      <c r="F72" s="6"/>
      <c r="G72" s="6" t="str">
        <f t="shared" si="6"/>
        <v/>
      </c>
      <c r="H72" s="2"/>
      <c r="I72" s="6" t="str">
        <f t="shared" si="7"/>
        <v/>
      </c>
      <c r="J72" s="6" t="str">
        <f t="shared" si="8"/>
        <v/>
      </c>
      <c r="K72" s="24"/>
      <c r="L72" s="24"/>
    </row>
    <row r="73" spans="1:12" ht="27.6" x14ac:dyDescent="0.3">
      <c r="A73" s="17">
        <v>68</v>
      </c>
      <c r="B73" s="18" t="s">
        <v>49</v>
      </c>
      <c r="C73" s="4"/>
      <c r="D73" s="21" t="s">
        <v>7</v>
      </c>
      <c r="E73" s="16">
        <v>1</v>
      </c>
      <c r="F73" s="6"/>
      <c r="G73" s="6" t="str">
        <f t="shared" si="6"/>
        <v/>
      </c>
      <c r="H73" s="2"/>
      <c r="I73" s="6" t="str">
        <f t="shared" si="7"/>
        <v/>
      </c>
      <c r="J73" s="6" t="str">
        <f t="shared" si="8"/>
        <v/>
      </c>
      <c r="K73" s="24"/>
      <c r="L73" s="24"/>
    </row>
    <row r="74" spans="1:12" ht="27.6" x14ac:dyDescent="0.3">
      <c r="A74" s="17">
        <v>69</v>
      </c>
      <c r="B74" s="18" t="s">
        <v>49</v>
      </c>
      <c r="C74" s="4"/>
      <c r="D74" s="17" t="s">
        <v>7</v>
      </c>
      <c r="E74" s="16">
        <v>1</v>
      </c>
      <c r="F74" s="6"/>
      <c r="G74" s="6" t="str">
        <f t="shared" si="6"/>
        <v/>
      </c>
      <c r="H74" s="2"/>
      <c r="I74" s="6" t="str">
        <f t="shared" si="7"/>
        <v/>
      </c>
      <c r="J74" s="6" t="str">
        <f t="shared" si="8"/>
        <v/>
      </c>
      <c r="K74" s="24"/>
      <c r="L74" s="24"/>
    </row>
    <row r="75" spans="1:12" x14ac:dyDescent="0.3">
      <c r="A75" s="2">
        <v>70</v>
      </c>
      <c r="B75" s="20" t="s">
        <v>120</v>
      </c>
      <c r="C75" s="4"/>
      <c r="D75" s="19" t="s">
        <v>7</v>
      </c>
      <c r="E75" s="16">
        <v>1</v>
      </c>
      <c r="F75" s="6"/>
      <c r="G75" s="6" t="str">
        <f t="shared" si="6"/>
        <v/>
      </c>
      <c r="H75" s="2"/>
      <c r="I75" s="6" t="str">
        <f t="shared" si="7"/>
        <v/>
      </c>
      <c r="J75" s="6" t="str">
        <f t="shared" si="8"/>
        <v/>
      </c>
      <c r="K75" s="24"/>
      <c r="L75" s="24"/>
    </row>
    <row r="76" spans="1:12" ht="27.6" x14ac:dyDescent="0.3">
      <c r="A76" s="17">
        <v>71</v>
      </c>
      <c r="B76" s="18" t="s">
        <v>127</v>
      </c>
      <c r="C76" s="4"/>
      <c r="D76" s="17" t="s">
        <v>7</v>
      </c>
      <c r="E76" s="16">
        <v>1</v>
      </c>
      <c r="F76" s="6"/>
      <c r="G76" s="6" t="str">
        <f t="shared" si="6"/>
        <v/>
      </c>
      <c r="H76" s="2"/>
      <c r="I76" s="6" t="str">
        <f t="shared" si="7"/>
        <v/>
      </c>
      <c r="J76" s="6" t="str">
        <f t="shared" si="8"/>
        <v/>
      </c>
      <c r="K76" s="24"/>
      <c r="L76" s="24"/>
    </row>
    <row r="77" spans="1:12" ht="27.6" x14ac:dyDescent="0.3">
      <c r="A77" s="17">
        <v>72</v>
      </c>
      <c r="B77" s="18" t="s">
        <v>132</v>
      </c>
      <c r="C77" s="4"/>
      <c r="D77" s="17" t="s">
        <v>62</v>
      </c>
      <c r="E77" s="16">
        <v>1</v>
      </c>
      <c r="F77" s="6"/>
      <c r="G77" s="6" t="str">
        <f t="shared" si="6"/>
        <v/>
      </c>
      <c r="H77" s="2"/>
      <c r="I77" s="6" t="str">
        <f t="shared" si="7"/>
        <v/>
      </c>
      <c r="J77" s="6" t="str">
        <f t="shared" si="8"/>
        <v/>
      </c>
      <c r="K77" s="24"/>
      <c r="L77" s="24"/>
    </row>
    <row r="78" spans="1:12" ht="27.6" x14ac:dyDescent="0.3">
      <c r="A78" s="2">
        <v>73</v>
      </c>
      <c r="B78" s="20" t="s">
        <v>185</v>
      </c>
      <c r="C78" s="4"/>
      <c r="D78" s="19" t="s">
        <v>7</v>
      </c>
      <c r="E78" s="16">
        <v>1</v>
      </c>
      <c r="F78" s="6"/>
      <c r="G78" s="6" t="str">
        <f t="shared" si="6"/>
        <v/>
      </c>
      <c r="H78" s="2"/>
      <c r="I78" s="6" t="str">
        <f t="shared" si="7"/>
        <v/>
      </c>
      <c r="J78" s="6" t="str">
        <f t="shared" si="8"/>
        <v/>
      </c>
      <c r="K78" s="24"/>
      <c r="L78" s="24"/>
    </row>
    <row r="79" spans="1:12" x14ac:dyDescent="0.3">
      <c r="A79" s="17">
        <v>74</v>
      </c>
      <c r="B79" s="18" t="s">
        <v>201</v>
      </c>
      <c r="C79" s="4"/>
      <c r="D79" s="17" t="s">
        <v>7</v>
      </c>
      <c r="E79" s="16">
        <v>1</v>
      </c>
      <c r="F79" s="6"/>
      <c r="G79" s="6" t="str">
        <f t="shared" si="6"/>
        <v/>
      </c>
      <c r="H79" s="2"/>
      <c r="I79" s="6" t="str">
        <f t="shared" si="7"/>
        <v/>
      </c>
      <c r="J79" s="6" t="str">
        <f t="shared" si="8"/>
        <v/>
      </c>
      <c r="K79" s="24"/>
      <c r="L79" s="24"/>
    </row>
    <row r="80" spans="1:12" ht="69" x14ac:dyDescent="0.3">
      <c r="A80" s="17">
        <v>75</v>
      </c>
      <c r="B80" s="18" t="s">
        <v>42</v>
      </c>
      <c r="C80" s="4"/>
      <c r="D80" s="17" t="s">
        <v>7</v>
      </c>
      <c r="E80" s="16">
        <v>1</v>
      </c>
      <c r="F80" s="6"/>
      <c r="G80" s="6" t="str">
        <f t="shared" si="6"/>
        <v/>
      </c>
      <c r="H80" s="2"/>
      <c r="I80" s="6" t="str">
        <f t="shared" si="7"/>
        <v/>
      </c>
      <c r="J80" s="6" t="str">
        <f t="shared" si="8"/>
        <v/>
      </c>
      <c r="K80" s="24"/>
      <c r="L80" s="24"/>
    </row>
    <row r="81" spans="1:12" x14ac:dyDescent="0.3">
      <c r="A81" s="2">
        <v>76</v>
      </c>
      <c r="B81" s="20" t="s">
        <v>110</v>
      </c>
      <c r="C81" s="4"/>
      <c r="D81" s="19" t="s">
        <v>7</v>
      </c>
      <c r="E81" s="16">
        <v>1</v>
      </c>
      <c r="F81" s="6"/>
      <c r="G81" s="6" t="str">
        <f t="shared" si="6"/>
        <v/>
      </c>
      <c r="H81" s="2"/>
      <c r="I81" s="6" t="str">
        <f t="shared" si="7"/>
        <v/>
      </c>
      <c r="J81" s="6" t="str">
        <f t="shared" si="8"/>
        <v/>
      </c>
      <c r="K81" s="24"/>
      <c r="L81" s="24"/>
    </row>
    <row r="82" spans="1:12" ht="27.6" x14ac:dyDescent="0.3">
      <c r="A82" s="17">
        <v>77</v>
      </c>
      <c r="B82" s="18" t="s">
        <v>202</v>
      </c>
      <c r="C82" s="4"/>
      <c r="D82" s="17" t="s">
        <v>7</v>
      </c>
      <c r="E82" s="16">
        <v>1</v>
      </c>
      <c r="F82" s="6"/>
      <c r="G82" s="6" t="str">
        <f t="shared" si="6"/>
        <v/>
      </c>
      <c r="H82" s="2"/>
      <c r="I82" s="6" t="str">
        <f t="shared" si="7"/>
        <v/>
      </c>
      <c r="J82" s="6" t="str">
        <f t="shared" si="8"/>
        <v/>
      </c>
      <c r="K82" s="24"/>
      <c r="L82" s="24"/>
    </row>
    <row r="83" spans="1:12" ht="41.4" x14ac:dyDescent="0.3">
      <c r="A83" s="17">
        <v>78</v>
      </c>
      <c r="B83" s="20" t="s">
        <v>203</v>
      </c>
      <c r="C83" s="4"/>
      <c r="D83" s="17" t="s">
        <v>7</v>
      </c>
      <c r="E83" s="16">
        <v>1</v>
      </c>
      <c r="F83" s="6"/>
      <c r="G83" s="6" t="str">
        <f t="shared" si="6"/>
        <v/>
      </c>
      <c r="H83" s="2"/>
      <c r="I83" s="6" t="str">
        <f t="shared" si="7"/>
        <v/>
      </c>
      <c r="J83" s="6" t="str">
        <f t="shared" si="8"/>
        <v/>
      </c>
      <c r="K83" s="24"/>
      <c r="L83" s="24"/>
    </row>
    <row r="84" spans="1:12" x14ac:dyDescent="0.3">
      <c r="A84" s="2">
        <v>79</v>
      </c>
      <c r="B84" s="18" t="s">
        <v>149</v>
      </c>
      <c r="C84" s="4"/>
      <c r="D84" s="17" t="s">
        <v>10</v>
      </c>
      <c r="E84" s="16">
        <v>1</v>
      </c>
      <c r="F84" s="6"/>
      <c r="G84" s="6" t="str">
        <f t="shared" si="6"/>
        <v/>
      </c>
      <c r="H84" s="2"/>
      <c r="I84" s="6" t="str">
        <f t="shared" si="7"/>
        <v/>
      </c>
      <c r="J84" s="6" t="str">
        <f t="shared" si="8"/>
        <v/>
      </c>
      <c r="K84" s="24"/>
      <c r="L84" s="24"/>
    </row>
    <row r="85" spans="1:12" x14ac:dyDescent="0.3">
      <c r="A85" s="17">
        <v>80</v>
      </c>
      <c r="B85" s="18" t="s">
        <v>94</v>
      </c>
      <c r="C85" s="4"/>
      <c r="D85" s="19" t="s">
        <v>7</v>
      </c>
      <c r="E85" s="16">
        <v>1</v>
      </c>
      <c r="F85" s="6"/>
      <c r="G85" s="6" t="str">
        <f t="shared" si="6"/>
        <v/>
      </c>
      <c r="H85" s="2"/>
      <c r="I85" s="6" t="str">
        <f t="shared" si="7"/>
        <v/>
      </c>
      <c r="J85" s="6" t="str">
        <f t="shared" si="8"/>
        <v/>
      </c>
      <c r="K85" s="24"/>
      <c r="L85" s="24"/>
    </row>
    <row r="86" spans="1:12" x14ac:dyDescent="0.3">
      <c r="A86" s="17">
        <v>81</v>
      </c>
      <c r="B86" s="18" t="s">
        <v>95</v>
      </c>
      <c r="C86" s="4"/>
      <c r="D86" s="19" t="s">
        <v>7</v>
      </c>
      <c r="E86" s="16">
        <v>1</v>
      </c>
      <c r="F86" s="6"/>
      <c r="G86" s="6" t="str">
        <f t="shared" si="6"/>
        <v/>
      </c>
      <c r="H86" s="2"/>
      <c r="I86" s="6" t="str">
        <f t="shared" si="7"/>
        <v/>
      </c>
      <c r="J86" s="6" t="str">
        <f t="shared" si="8"/>
        <v/>
      </c>
      <c r="K86" s="24"/>
      <c r="L86" s="24"/>
    </row>
    <row r="87" spans="1:12" x14ac:dyDescent="0.3">
      <c r="A87" s="2">
        <v>82</v>
      </c>
      <c r="B87" s="18" t="s">
        <v>115</v>
      </c>
      <c r="C87" s="4"/>
      <c r="D87" s="19" t="s">
        <v>30</v>
      </c>
      <c r="E87" s="16">
        <v>1</v>
      </c>
      <c r="F87" s="6"/>
      <c r="G87" s="6" t="str">
        <f t="shared" si="6"/>
        <v/>
      </c>
      <c r="H87" s="2"/>
      <c r="I87" s="6" t="str">
        <f t="shared" si="7"/>
        <v/>
      </c>
      <c r="J87" s="6" t="str">
        <f t="shared" si="8"/>
        <v/>
      </c>
      <c r="K87" s="24"/>
      <c r="L87" s="24"/>
    </row>
    <row r="88" spans="1:12" x14ac:dyDescent="0.3">
      <c r="A88" s="17">
        <v>83</v>
      </c>
      <c r="B88" s="18" t="s">
        <v>204</v>
      </c>
      <c r="C88" s="4"/>
      <c r="D88" s="19" t="s">
        <v>30</v>
      </c>
      <c r="E88" s="16">
        <v>1</v>
      </c>
      <c r="F88" s="6"/>
      <c r="G88" s="6" t="str">
        <f t="shared" si="6"/>
        <v/>
      </c>
      <c r="H88" s="2"/>
      <c r="I88" s="6" t="str">
        <f t="shared" si="7"/>
        <v/>
      </c>
      <c r="J88" s="6" t="str">
        <f t="shared" si="8"/>
        <v/>
      </c>
      <c r="K88" s="24"/>
      <c r="L88" s="24"/>
    </row>
    <row r="89" spans="1:12" x14ac:dyDescent="0.3">
      <c r="A89" s="17">
        <v>84</v>
      </c>
      <c r="B89" s="18" t="s">
        <v>77</v>
      </c>
      <c r="C89" s="4"/>
      <c r="D89" s="17" t="s">
        <v>7</v>
      </c>
      <c r="E89" s="16">
        <v>1</v>
      </c>
      <c r="F89" s="6"/>
      <c r="G89" s="6" t="str">
        <f t="shared" si="6"/>
        <v/>
      </c>
      <c r="H89" s="2"/>
      <c r="I89" s="6" t="str">
        <f t="shared" si="7"/>
        <v/>
      </c>
      <c r="J89" s="6" t="str">
        <f t="shared" si="8"/>
        <v/>
      </c>
      <c r="K89" s="24"/>
      <c r="L89" s="24"/>
    </row>
    <row r="90" spans="1:12" ht="41.4" x14ac:dyDescent="0.3">
      <c r="A90" s="2">
        <v>85</v>
      </c>
      <c r="B90" s="18" t="s">
        <v>205</v>
      </c>
      <c r="C90" s="4"/>
      <c r="D90" s="17" t="s">
        <v>7</v>
      </c>
      <c r="E90" s="16">
        <v>1</v>
      </c>
      <c r="F90" s="6"/>
      <c r="G90" s="6" t="str">
        <f t="shared" si="6"/>
        <v/>
      </c>
      <c r="H90" s="2"/>
      <c r="I90" s="6" t="str">
        <f t="shared" si="7"/>
        <v/>
      </c>
      <c r="J90" s="6" t="str">
        <f t="shared" si="8"/>
        <v/>
      </c>
      <c r="K90" s="24"/>
      <c r="L90" s="24"/>
    </row>
    <row r="91" spans="1:12" ht="27.6" x14ac:dyDescent="0.3">
      <c r="A91" s="17">
        <v>86</v>
      </c>
      <c r="B91" s="18" t="s">
        <v>128</v>
      </c>
      <c r="C91" s="4"/>
      <c r="D91" s="17" t="s">
        <v>7</v>
      </c>
      <c r="E91" s="16">
        <v>1</v>
      </c>
      <c r="F91" s="6"/>
      <c r="G91" s="6" t="str">
        <f t="shared" si="6"/>
        <v/>
      </c>
      <c r="H91" s="2"/>
      <c r="I91" s="6" t="str">
        <f t="shared" si="7"/>
        <v/>
      </c>
      <c r="J91" s="6" t="str">
        <f t="shared" si="8"/>
        <v/>
      </c>
      <c r="K91" s="24"/>
      <c r="L91" s="24"/>
    </row>
    <row r="92" spans="1:12" ht="27.6" x14ac:dyDescent="0.3">
      <c r="A92" s="17">
        <v>87</v>
      </c>
      <c r="B92" s="18" t="s">
        <v>206</v>
      </c>
      <c r="C92" s="4"/>
      <c r="D92" s="17" t="s">
        <v>7</v>
      </c>
      <c r="E92" s="16">
        <v>1</v>
      </c>
      <c r="F92" s="6"/>
      <c r="G92" s="6" t="str">
        <f t="shared" si="6"/>
        <v/>
      </c>
      <c r="H92" s="2"/>
      <c r="I92" s="6" t="str">
        <f t="shared" si="7"/>
        <v/>
      </c>
      <c r="J92" s="6" t="str">
        <f t="shared" si="8"/>
        <v/>
      </c>
      <c r="K92" s="24"/>
      <c r="L92" s="24"/>
    </row>
    <row r="93" spans="1:12" ht="27.6" x14ac:dyDescent="0.3">
      <c r="A93" s="2">
        <v>88</v>
      </c>
      <c r="B93" s="18" t="s">
        <v>207</v>
      </c>
      <c r="C93" s="4"/>
      <c r="D93" s="19" t="s">
        <v>7</v>
      </c>
      <c r="E93" s="16">
        <v>1</v>
      </c>
      <c r="F93" s="6"/>
      <c r="G93" s="6" t="str">
        <f t="shared" si="6"/>
        <v/>
      </c>
      <c r="H93" s="2"/>
      <c r="I93" s="6" t="str">
        <f t="shared" si="7"/>
        <v/>
      </c>
      <c r="J93" s="6" t="str">
        <f t="shared" si="8"/>
        <v/>
      </c>
      <c r="K93" s="24"/>
      <c r="L93" s="24"/>
    </row>
    <row r="94" spans="1:12" ht="27.6" x14ac:dyDescent="0.3">
      <c r="A94" s="17">
        <v>89</v>
      </c>
      <c r="B94" s="18" t="s">
        <v>208</v>
      </c>
      <c r="C94" s="5"/>
      <c r="D94" s="17" t="s">
        <v>7</v>
      </c>
      <c r="E94" s="16">
        <v>1</v>
      </c>
      <c r="F94" s="6"/>
      <c r="G94" s="6" t="str">
        <f t="shared" si="6"/>
        <v/>
      </c>
      <c r="H94" s="2"/>
      <c r="I94" s="6" t="str">
        <f t="shared" si="7"/>
        <v/>
      </c>
      <c r="J94" s="6" t="str">
        <f t="shared" si="8"/>
        <v/>
      </c>
      <c r="K94" s="24"/>
      <c r="L94" s="24"/>
    </row>
    <row r="95" spans="1:12" x14ac:dyDescent="0.3">
      <c r="A95" s="17">
        <v>90</v>
      </c>
      <c r="B95" s="18" t="s">
        <v>29</v>
      </c>
      <c r="C95" s="4"/>
      <c r="D95" s="21" t="s">
        <v>30</v>
      </c>
      <c r="E95" s="16">
        <v>1</v>
      </c>
      <c r="F95" s="6"/>
      <c r="G95" s="6" t="str">
        <f t="shared" si="6"/>
        <v/>
      </c>
      <c r="H95" s="2"/>
      <c r="I95" s="6" t="str">
        <f t="shared" si="7"/>
        <v/>
      </c>
      <c r="J95" s="6" t="str">
        <f t="shared" si="8"/>
        <v/>
      </c>
      <c r="K95" s="24"/>
      <c r="L95" s="24"/>
    </row>
    <row r="96" spans="1:12" x14ac:dyDescent="0.3">
      <c r="A96" s="2">
        <v>91</v>
      </c>
      <c r="B96" s="18" t="s">
        <v>32</v>
      </c>
      <c r="C96" s="4"/>
      <c r="D96" s="21" t="s">
        <v>30</v>
      </c>
      <c r="E96" s="16">
        <v>1</v>
      </c>
      <c r="F96" s="6"/>
      <c r="G96" s="6" t="str">
        <f t="shared" si="6"/>
        <v/>
      </c>
      <c r="H96" s="2"/>
      <c r="I96" s="6" t="str">
        <f t="shared" si="7"/>
        <v/>
      </c>
      <c r="J96" s="6" t="str">
        <f t="shared" si="8"/>
        <v/>
      </c>
      <c r="K96" s="24"/>
      <c r="L96" s="24"/>
    </row>
    <row r="97" spans="1:12" x14ac:dyDescent="0.3">
      <c r="A97" s="17">
        <v>92</v>
      </c>
      <c r="B97" s="18" t="s">
        <v>34</v>
      </c>
      <c r="C97" s="4"/>
      <c r="D97" s="17" t="s">
        <v>30</v>
      </c>
      <c r="E97" s="16">
        <v>1</v>
      </c>
      <c r="F97" s="6"/>
      <c r="G97" s="6" t="str">
        <f t="shared" si="6"/>
        <v/>
      </c>
      <c r="H97" s="2"/>
      <c r="I97" s="6" t="str">
        <f t="shared" si="7"/>
        <v/>
      </c>
      <c r="J97" s="6" t="str">
        <f t="shared" si="8"/>
        <v/>
      </c>
      <c r="K97" s="24"/>
      <c r="L97" s="24"/>
    </row>
    <row r="98" spans="1:12" x14ac:dyDescent="0.3">
      <c r="A98" s="17">
        <v>93</v>
      </c>
      <c r="B98" s="20" t="s">
        <v>122</v>
      </c>
      <c r="C98" s="4"/>
      <c r="D98" s="19" t="s">
        <v>30</v>
      </c>
      <c r="E98" s="16">
        <v>1</v>
      </c>
      <c r="F98" s="6"/>
      <c r="G98" s="6" t="str">
        <f t="shared" si="6"/>
        <v/>
      </c>
      <c r="H98" s="2"/>
      <c r="I98" s="6" t="str">
        <f t="shared" si="7"/>
        <v/>
      </c>
      <c r="J98" s="6" t="str">
        <f t="shared" si="8"/>
        <v/>
      </c>
      <c r="K98" s="24"/>
      <c r="L98" s="24"/>
    </row>
    <row r="99" spans="1:12" ht="27.6" x14ac:dyDescent="0.3">
      <c r="A99" s="2">
        <v>94</v>
      </c>
      <c r="B99" s="18" t="s">
        <v>33</v>
      </c>
      <c r="C99" s="4"/>
      <c r="D99" s="17" t="s">
        <v>30</v>
      </c>
      <c r="E99" s="16">
        <v>1</v>
      </c>
      <c r="F99" s="6"/>
      <c r="G99" s="6" t="str">
        <f t="shared" si="6"/>
        <v/>
      </c>
      <c r="H99" s="2"/>
      <c r="I99" s="6" t="str">
        <f t="shared" si="7"/>
        <v/>
      </c>
      <c r="J99" s="6" t="str">
        <f t="shared" si="8"/>
        <v/>
      </c>
      <c r="K99" s="24"/>
      <c r="L99" s="24"/>
    </row>
    <row r="100" spans="1:12" ht="41.4" x14ac:dyDescent="0.3">
      <c r="A100" s="17">
        <v>95</v>
      </c>
      <c r="B100" s="20" t="s">
        <v>209</v>
      </c>
      <c r="C100" s="4"/>
      <c r="D100" s="19" t="s">
        <v>7</v>
      </c>
      <c r="E100" s="16">
        <v>1</v>
      </c>
      <c r="F100" s="6"/>
      <c r="G100" s="6" t="str">
        <f t="shared" si="6"/>
        <v/>
      </c>
      <c r="H100" s="2"/>
      <c r="I100" s="6" t="str">
        <f t="shared" si="7"/>
        <v/>
      </c>
      <c r="J100" s="6" t="str">
        <f t="shared" si="8"/>
        <v/>
      </c>
      <c r="K100" s="24"/>
      <c r="L100" s="24"/>
    </row>
    <row r="101" spans="1:12" ht="55.2" x14ac:dyDescent="0.3">
      <c r="A101" s="17">
        <v>96</v>
      </c>
      <c r="B101" s="18" t="s">
        <v>210</v>
      </c>
      <c r="C101" s="4"/>
      <c r="D101" s="17" t="s">
        <v>101</v>
      </c>
      <c r="E101" s="16">
        <v>1</v>
      </c>
      <c r="F101" s="6"/>
      <c r="G101" s="6" t="str">
        <f t="shared" si="6"/>
        <v/>
      </c>
      <c r="H101" s="2"/>
      <c r="I101" s="6" t="str">
        <f t="shared" si="7"/>
        <v/>
      </c>
      <c r="J101" s="6" t="str">
        <f t="shared" si="8"/>
        <v/>
      </c>
      <c r="K101" s="24"/>
      <c r="L101" s="24"/>
    </row>
    <row r="102" spans="1:12" ht="27.6" x14ac:dyDescent="0.3">
      <c r="A102" s="2">
        <v>97</v>
      </c>
      <c r="B102" s="18" t="s">
        <v>211</v>
      </c>
      <c r="C102" s="4"/>
      <c r="D102" s="17" t="s">
        <v>7</v>
      </c>
      <c r="E102" s="16">
        <v>1</v>
      </c>
      <c r="F102" s="6"/>
      <c r="G102" s="6" t="str">
        <f t="shared" ref="G102:G133" si="9">IF(F102*E102&gt;0,F102*E102,"")</f>
        <v/>
      </c>
      <c r="H102" s="2"/>
      <c r="I102" s="6" t="str">
        <f t="shared" ref="I102:I133" si="10">IF(F102&gt;0,F102*(ROUND(0+(H102/100),2)*E102),"")</f>
        <v/>
      </c>
      <c r="J102" s="6" t="str">
        <f t="shared" ref="J102:J133" si="11">IFERROR(G102+I102,"")</f>
        <v/>
      </c>
      <c r="K102" s="24"/>
      <c r="L102" s="24"/>
    </row>
    <row r="103" spans="1:12" ht="55.2" x14ac:dyDescent="0.3">
      <c r="A103" s="17">
        <v>98</v>
      </c>
      <c r="B103" s="18" t="s">
        <v>66</v>
      </c>
      <c r="C103" s="4"/>
      <c r="D103" s="21" t="s">
        <v>7</v>
      </c>
      <c r="E103" s="16">
        <v>1</v>
      </c>
      <c r="F103" s="6"/>
      <c r="G103" s="6" t="str">
        <f t="shared" si="9"/>
        <v/>
      </c>
      <c r="H103" s="2"/>
      <c r="I103" s="6" t="str">
        <f t="shared" si="10"/>
        <v/>
      </c>
      <c r="J103" s="6" t="str">
        <f t="shared" si="11"/>
        <v/>
      </c>
      <c r="K103" s="24"/>
      <c r="L103" s="24"/>
    </row>
    <row r="104" spans="1:12" ht="27.6" x14ac:dyDescent="0.3">
      <c r="A104" s="17">
        <v>99</v>
      </c>
      <c r="B104" s="18" t="s">
        <v>212</v>
      </c>
      <c r="C104" s="4"/>
      <c r="D104" s="19" t="s">
        <v>7</v>
      </c>
      <c r="E104" s="16">
        <v>1</v>
      </c>
      <c r="F104" s="6"/>
      <c r="G104" s="6" t="str">
        <f t="shared" si="9"/>
        <v/>
      </c>
      <c r="H104" s="2"/>
      <c r="I104" s="6" t="str">
        <f t="shared" si="10"/>
        <v/>
      </c>
      <c r="J104" s="6" t="str">
        <f t="shared" si="11"/>
        <v/>
      </c>
      <c r="K104" s="24"/>
      <c r="L104" s="24"/>
    </row>
    <row r="105" spans="1:12" ht="41.4" x14ac:dyDescent="0.3">
      <c r="A105" s="2">
        <v>100</v>
      </c>
      <c r="B105" s="18" t="s">
        <v>222</v>
      </c>
      <c r="C105" s="4"/>
      <c r="D105" s="17" t="s">
        <v>7</v>
      </c>
      <c r="E105" s="16">
        <v>1</v>
      </c>
      <c r="F105" s="6"/>
      <c r="G105" s="6" t="str">
        <f t="shared" si="9"/>
        <v/>
      </c>
      <c r="H105" s="2"/>
      <c r="I105" s="6" t="str">
        <f t="shared" si="10"/>
        <v/>
      </c>
      <c r="J105" s="6" t="str">
        <f t="shared" si="11"/>
        <v/>
      </c>
      <c r="K105" s="24"/>
      <c r="L105" s="24"/>
    </row>
    <row r="106" spans="1:12" ht="41.4" x14ac:dyDescent="0.3">
      <c r="A106" s="17">
        <v>101</v>
      </c>
      <c r="B106" s="18" t="s">
        <v>96</v>
      </c>
      <c r="C106" s="4"/>
      <c r="D106" s="19" t="s">
        <v>7</v>
      </c>
      <c r="E106" s="16">
        <v>1</v>
      </c>
      <c r="F106" s="6"/>
      <c r="G106" s="6" t="str">
        <f t="shared" si="9"/>
        <v/>
      </c>
      <c r="H106" s="2"/>
      <c r="I106" s="6" t="str">
        <f t="shared" si="10"/>
        <v/>
      </c>
      <c r="J106" s="6" t="str">
        <f t="shared" si="11"/>
        <v/>
      </c>
      <c r="K106" s="24"/>
      <c r="L106" s="24"/>
    </row>
    <row r="107" spans="1:12" ht="27.6" x14ac:dyDescent="0.3">
      <c r="A107" s="17">
        <v>102</v>
      </c>
      <c r="B107" s="18" t="s">
        <v>213</v>
      </c>
      <c r="C107" s="4"/>
      <c r="D107" s="17" t="s">
        <v>7</v>
      </c>
      <c r="E107" s="16">
        <v>1</v>
      </c>
      <c r="F107" s="6"/>
      <c r="G107" s="6" t="str">
        <f t="shared" si="9"/>
        <v/>
      </c>
      <c r="H107" s="2"/>
      <c r="I107" s="6" t="str">
        <f t="shared" si="10"/>
        <v/>
      </c>
      <c r="J107" s="6" t="str">
        <f t="shared" si="11"/>
        <v/>
      </c>
      <c r="K107" s="24"/>
      <c r="L107" s="24"/>
    </row>
    <row r="108" spans="1:12" ht="27.6" x14ac:dyDescent="0.3">
      <c r="A108" s="2">
        <v>103</v>
      </c>
      <c r="B108" s="18" t="s">
        <v>214</v>
      </c>
      <c r="C108" s="4"/>
      <c r="D108" s="17" t="s">
        <v>10</v>
      </c>
      <c r="E108" s="16">
        <v>1</v>
      </c>
      <c r="F108" s="6"/>
      <c r="G108" s="6" t="str">
        <f t="shared" si="9"/>
        <v/>
      </c>
      <c r="H108" s="2"/>
      <c r="I108" s="6" t="str">
        <f t="shared" si="10"/>
        <v/>
      </c>
      <c r="J108" s="6" t="str">
        <f t="shared" si="11"/>
        <v/>
      </c>
      <c r="K108" s="24"/>
      <c r="L108" s="24"/>
    </row>
    <row r="109" spans="1:12" ht="27.6" x14ac:dyDescent="0.3">
      <c r="A109" s="17">
        <v>104</v>
      </c>
      <c r="B109" s="18" t="s">
        <v>13</v>
      </c>
      <c r="C109" s="4"/>
      <c r="D109" s="17" t="s">
        <v>10</v>
      </c>
      <c r="E109" s="16">
        <v>1</v>
      </c>
      <c r="F109" s="6"/>
      <c r="G109" s="6" t="str">
        <f t="shared" si="9"/>
        <v/>
      </c>
      <c r="H109" s="2"/>
      <c r="I109" s="6" t="str">
        <f t="shared" si="10"/>
        <v/>
      </c>
      <c r="J109" s="6" t="str">
        <f t="shared" si="11"/>
        <v/>
      </c>
      <c r="K109" s="24"/>
      <c r="L109" s="24"/>
    </row>
    <row r="110" spans="1:12" x14ac:dyDescent="0.3">
      <c r="A110" s="17">
        <v>105</v>
      </c>
      <c r="B110" s="18" t="s">
        <v>51</v>
      </c>
      <c r="C110" s="4"/>
      <c r="D110" s="19" t="s">
        <v>10</v>
      </c>
      <c r="E110" s="16">
        <v>1</v>
      </c>
      <c r="F110" s="6"/>
      <c r="G110" s="6" t="str">
        <f t="shared" si="9"/>
        <v/>
      </c>
      <c r="H110" s="2"/>
      <c r="I110" s="6" t="str">
        <f t="shared" si="10"/>
        <v/>
      </c>
      <c r="J110" s="6" t="str">
        <f t="shared" si="11"/>
        <v/>
      </c>
      <c r="K110" s="24"/>
      <c r="L110" s="24"/>
    </row>
    <row r="111" spans="1:12" x14ac:dyDescent="0.3">
      <c r="A111" s="2">
        <v>106</v>
      </c>
      <c r="B111" s="18" t="s">
        <v>8</v>
      </c>
      <c r="C111" s="4"/>
      <c r="D111" s="17" t="s">
        <v>10</v>
      </c>
      <c r="E111" s="16">
        <v>1</v>
      </c>
      <c r="F111" s="6"/>
      <c r="G111" s="6" t="str">
        <f t="shared" si="9"/>
        <v/>
      </c>
      <c r="H111" s="2"/>
      <c r="I111" s="6" t="str">
        <f t="shared" si="10"/>
        <v/>
      </c>
      <c r="J111" s="6" t="str">
        <f t="shared" si="11"/>
        <v/>
      </c>
      <c r="K111" s="24"/>
      <c r="L111" s="24"/>
    </row>
    <row r="112" spans="1:12" ht="27.6" x14ac:dyDescent="0.3">
      <c r="A112" s="17">
        <v>107</v>
      </c>
      <c r="B112" s="20" t="s">
        <v>133</v>
      </c>
      <c r="C112" s="4"/>
      <c r="D112" s="19" t="s">
        <v>3</v>
      </c>
      <c r="E112" s="16">
        <v>1</v>
      </c>
      <c r="F112" s="6"/>
      <c r="G112" s="6" t="str">
        <f t="shared" si="9"/>
        <v/>
      </c>
      <c r="H112" s="2"/>
      <c r="I112" s="6" t="str">
        <f t="shared" si="10"/>
        <v/>
      </c>
      <c r="J112" s="6" t="str">
        <f t="shared" si="11"/>
        <v/>
      </c>
      <c r="K112" s="24"/>
      <c r="L112" s="24"/>
    </row>
    <row r="113" spans="1:12" x14ac:dyDescent="0.3">
      <c r="A113" s="17">
        <v>108</v>
      </c>
      <c r="B113" s="18" t="s">
        <v>108</v>
      </c>
      <c r="C113" s="4"/>
      <c r="D113" s="17" t="s">
        <v>3</v>
      </c>
      <c r="E113" s="16">
        <v>1</v>
      </c>
      <c r="F113" s="6"/>
      <c r="G113" s="6" t="str">
        <f t="shared" si="9"/>
        <v/>
      </c>
      <c r="H113" s="2"/>
      <c r="I113" s="6" t="str">
        <f t="shared" si="10"/>
        <v/>
      </c>
      <c r="J113" s="6" t="str">
        <f t="shared" si="11"/>
        <v/>
      </c>
      <c r="K113" s="24"/>
      <c r="L113" s="24"/>
    </row>
    <row r="114" spans="1:12" x14ac:dyDescent="0.3">
      <c r="A114" s="2">
        <v>109</v>
      </c>
      <c r="B114" s="18" t="s">
        <v>102</v>
      </c>
      <c r="C114" s="4"/>
      <c r="D114" s="22" t="s">
        <v>103</v>
      </c>
      <c r="E114" s="16">
        <v>1</v>
      </c>
      <c r="F114" s="6"/>
      <c r="G114" s="6" t="str">
        <f t="shared" si="9"/>
        <v/>
      </c>
      <c r="H114" s="2"/>
      <c r="I114" s="6" t="str">
        <f t="shared" si="10"/>
        <v/>
      </c>
      <c r="J114" s="6" t="str">
        <f t="shared" si="11"/>
        <v/>
      </c>
      <c r="K114" s="24"/>
      <c r="L114" s="24"/>
    </row>
    <row r="115" spans="1:12" ht="27.6" x14ac:dyDescent="0.3">
      <c r="A115" s="17">
        <v>110</v>
      </c>
      <c r="B115" s="18" t="s">
        <v>61</v>
      </c>
      <c r="C115" s="4"/>
      <c r="D115" s="21" t="s">
        <v>62</v>
      </c>
      <c r="E115" s="16">
        <v>1</v>
      </c>
      <c r="F115" s="6"/>
      <c r="G115" s="6" t="str">
        <f t="shared" si="9"/>
        <v/>
      </c>
      <c r="H115" s="2"/>
      <c r="I115" s="6" t="str">
        <f t="shared" si="10"/>
        <v/>
      </c>
      <c r="J115" s="6" t="str">
        <f t="shared" si="11"/>
        <v/>
      </c>
      <c r="K115" s="24"/>
      <c r="L115" s="24"/>
    </row>
    <row r="116" spans="1:12" ht="27.6" x14ac:dyDescent="0.3">
      <c r="A116" s="17">
        <v>111</v>
      </c>
      <c r="B116" s="18" t="s">
        <v>104</v>
      </c>
      <c r="C116" s="4"/>
      <c r="D116" s="22" t="s">
        <v>103</v>
      </c>
      <c r="E116" s="16">
        <v>1</v>
      </c>
      <c r="F116" s="6"/>
      <c r="G116" s="6" t="str">
        <f t="shared" si="9"/>
        <v/>
      </c>
      <c r="H116" s="2"/>
      <c r="I116" s="6" t="str">
        <f t="shared" si="10"/>
        <v/>
      </c>
      <c r="J116" s="6" t="str">
        <f t="shared" si="11"/>
        <v/>
      </c>
      <c r="K116" s="24"/>
      <c r="L116" s="24"/>
    </row>
    <row r="117" spans="1:12" ht="55.2" x14ac:dyDescent="0.3">
      <c r="A117" s="2">
        <v>112</v>
      </c>
      <c r="B117" s="20" t="s">
        <v>215</v>
      </c>
      <c r="C117" s="4"/>
      <c r="D117" s="22" t="s">
        <v>103</v>
      </c>
      <c r="E117" s="16">
        <v>1</v>
      </c>
      <c r="F117" s="6"/>
      <c r="G117" s="6" t="str">
        <f t="shared" si="9"/>
        <v/>
      </c>
      <c r="H117" s="2"/>
      <c r="I117" s="6" t="str">
        <f t="shared" si="10"/>
        <v/>
      </c>
      <c r="J117" s="6" t="str">
        <f t="shared" si="11"/>
        <v/>
      </c>
      <c r="K117" s="24"/>
      <c r="L117" s="24"/>
    </row>
    <row r="118" spans="1:12" ht="27.6" x14ac:dyDescent="0.3">
      <c r="A118" s="17">
        <v>113</v>
      </c>
      <c r="B118" s="18" t="s">
        <v>105</v>
      </c>
      <c r="C118" s="4"/>
      <c r="D118" s="22" t="s">
        <v>103</v>
      </c>
      <c r="E118" s="16">
        <v>1</v>
      </c>
      <c r="F118" s="6"/>
      <c r="G118" s="6" t="str">
        <f t="shared" si="9"/>
        <v/>
      </c>
      <c r="H118" s="2"/>
      <c r="I118" s="6" t="str">
        <f t="shared" si="10"/>
        <v/>
      </c>
      <c r="J118" s="6" t="str">
        <f t="shared" si="11"/>
        <v/>
      </c>
      <c r="K118" s="24"/>
      <c r="L118" s="24"/>
    </row>
    <row r="119" spans="1:12" ht="27.6" x14ac:dyDescent="0.3">
      <c r="A119" s="17">
        <v>114</v>
      </c>
      <c r="B119" s="18" t="s">
        <v>2</v>
      </c>
      <c r="C119" s="4"/>
      <c r="D119" s="17" t="s">
        <v>62</v>
      </c>
      <c r="E119" s="16">
        <v>1</v>
      </c>
      <c r="F119" s="6"/>
      <c r="G119" s="6" t="str">
        <f t="shared" si="9"/>
        <v/>
      </c>
      <c r="H119" s="2"/>
      <c r="I119" s="6" t="str">
        <f t="shared" si="10"/>
        <v/>
      </c>
      <c r="J119" s="6" t="str">
        <f t="shared" si="11"/>
        <v/>
      </c>
      <c r="K119" s="24"/>
      <c r="L119" s="24"/>
    </row>
    <row r="120" spans="1:12" ht="27.6" x14ac:dyDescent="0.3">
      <c r="A120" s="2">
        <v>115</v>
      </c>
      <c r="B120" s="20" t="s">
        <v>134</v>
      </c>
      <c r="C120" s="4"/>
      <c r="D120" s="19" t="s">
        <v>62</v>
      </c>
      <c r="E120" s="16">
        <v>1</v>
      </c>
      <c r="F120" s="6"/>
      <c r="G120" s="6" t="str">
        <f t="shared" si="9"/>
        <v/>
      </c>
      <c r="H120" s="2"/>
      <c r="I120" s="6" t="str">
        <f t="shared" si="10"/>
        <v/>
      </c>
      <c r="J120" s="6" t="str">
        <f t="shared" si="11"/>
        <v/>
      </c>
      <c r="K120" s="24"/>
      <c r="L120" s="24"/>
    </row>
    <row r="121" spans="1:12" x14ac:dyDescent="0.3">
      <c r="A121" s="17">
        <v>116</v>
      </c>
      <c r="B121" s="18" t="s">
        <v>64</v>
      </c>
      <c r="C121" s="4"/>
      <c r="D121" s="19" t="s">
        <v>65</v>
      </c>
      <c r="E121" s="16">
        <v>1</v>
      </c>
      <c r="F121" s="6"/>
      <c r="G121" s="6" t="str">
        <f t="shared" si="9"/>
        <v/>
      </c>
      <c r="H121" s="2"/>
      <c r="I121" s="6" t="str">
        <f t="shared" si="10"/>
        <v/>
      </c>
      <c r="J121" s="6" t="str">
        <f t="shared" si="11"/>
        <v/>
      </c>
      <c r="K121" s="24"/>
      <c r="L121" s="24"/>
    </row>
    <row r="122" spans="1:12" x14ac:dyDescent="0.3">
      <c r="A122" s="17">
        <v>117</v>
      </c>
      <c r="B122" s="18" t="s">
        <v>63</v>
      </c>
      <c r="C122" s="4"/>
      <c r="D122" s="17" t="s">
        <v>65</v>
      </c>
      <c r="E122" s="16">
        <v>1</v>
      </c>
      <c r="F122" s="6"/>
      <c r="G122" s="6" t="str">
        <f t="shared" si="9"/>
        <v/>
      </c>
      <c r="H122" s="2"/>
      <c r="I122" s="6" t="str">
        <f t="shared" si="10"/>
        <v/>
      </c>
      <c r="J122" s="6" t="str">
        <f t="shared" si="11"/>
        <v/>
      </c>
      <c r="K122" s="24"/>
      <c r="L122" s="24"/>
    </row>
    <row r="123" spans="1:12" ht="27.6" x14ac:dyDescent="0.3">
      <c r="A123" s="2">
        <v>118</v>
      </c>
      <c r="B123" s="18" t="s">
        <v>129</v>
      </c>
      <c r="C123" s="4"/>
      <c r="D123" s="17" t="s">
        <v>7</v>
      </c>
      <c r="E123" s="16">
        <v>1</v>
      </c>
      <c r="F123" s="6"/>
      <c r="G123" s="6" t="str">
        <f t="shared" si="9"/>
        <v/>
      </c>
      <c r="H123" s="2"/>
      <c r="I123" s="6" t="str">
        <f t="shared" si="10"/>
        <v/>
      </c>
      <c r="J123" s="6" t="str">
        <f t="shared" si="11"/>
        <v/>
      </c>
      <c r="K123" s="24"/>
      <c r="L123" s="24"/>
    </row>
    <row r="124" spans="1:12" x14ac:dyDescent="0.3">
      <c r="A124" s="17">
        <v>119</v>
      </c>
      <c r="B124" s="18" t="s">
        <v>130</v>
      </c>
      <c r="C124" s="4"/>
      <c r="D124" s="17" t="s">
        <v>7</v>
      </c>
      <c r="E124" s="16">
        <v>1</v>
      </c>
      <c r="F124" s="6"/>
      <c r="G124" s="6" t="str">
        <f t="shared" si="9"/>
        <v/>
      </c>
      <c r="H124" s="2"/>
      <c r="I124" s="6" t="str">
        <f t="shared" si="10"/>
        <v/>
      </c>
      <c r="J124" s="6" t="str">
        <f t="shared" si="11"/>
        <v/>
      </c>
      <c r="K124" s="24"/>
      <c r="L124" s="24"/>
    </row>
    <row r="125" spans="1:12" ht="27.6" x14ac:dyDescent="0.3">
      <c r="A125" s="17">
        <v>120</v>
      </c>
      <c r="B125" s="18" t="s">
        <v>216</v>
      </c>
      <c r="C125" s="4"/>
      <c r="D125" s="17" t="s">
        <v>7</v>
      </c>
      <c r="E125" s="16">
        <v>1</v>
      </c>
      <c r="F125" s="6"/>
      <c r="G125" s="6" t="str">
        <f t="shared" si="9"/>
        <v/>
      </c>
      <c r="H125" s="2"/>
      <c r="I125" s="6" t="str">
        <f t="shared" si="10"/>
        <v/>
      </c>
      <c r="J125" s="6" t="str">
        <f t="shared" si="11"/>
        <v/>
      </c>
      <c r="K125" s="24"/>
      <c r="L125" s="24"/>
    </row>
    <row r="126" spans="1:12" ht="96.6" x14ac:dyDescent="0.3">
      <c r="A126" s="2">
        <v>121</v>
      </c>
      <c r="B126" s="18" t="s">
        <v>217</v>
      </c>
      <c r="C126" s="4"/>
      <c r="D126" s="17" t="s">
        <v>7</v>
      </c>
      <c r="E126" s="16">
        <v>1</v>
      </c>
      <c r="F126" s="6"/>
      <c r="G126" s="6" t="str">
        <f t="shared" si="9"/>
        <v/>
      </c>
      <c r="H126" s="2"/>
      <c r="I126" s="6" t="str">
        <f t="shared" si="10"/>
        <v/>
      </c>
      <c r="J126" s="6" t="str">
        <f t="shared" si="11"/>
        <v/>
      </c>
      <c r="K126" s="24"/>
      <c r="L126" s="24"/>
    </row>
    <row r="127" spans="1:12" ht="96.6" x14ac:dyDescent="0.3">
      <c r="A127" s="17">
        <v>122</v>
      </c>
      <c r="B127" s="18" t="s">
        <v>221</v>
      </c>
      <c r="C127" s="4"/>
      <c r="D127" s="19" t="s">
        <v>7</v>
      </c>
      <c r="E127" s="16">
        <v>1</v>
      </c>
      <c r="F127" s="6"/>
      <c r="G127" s="6" t="str">
        <f t="shared" si="9"/>
        <v/>
      </c>
      <c r="H127" s="2"/>
      <c r="I127" s="6" t="str">
        <f t="shared" si="10"/>
        <v/>
      </c>
      <c r="J127" s="6" t="str">
        <f t="shared" si="11"/>
        <v/>
      </c>
      <c r="K127" s="24"/>
      <c r="L127" s="24"/>
    </row>
    <row r="128" spans="1:12" x14ac:dyDescent="0.3">
      <c r="A128" s="17">
        <v>123</v>
      </c>
      <c r="B128" s="18" t="s">
        <v>111</v>
      </c>
      <c r="C128" s="4"/>
      <c r="D128" s="17" t="s">
        <v>7</v>
      </c>
      <c r="E128" s="16">
        <v>1</v>
      </c>
      <c r="F128" s="6"/>
      <c r="G128" s="6" t="str">
        <f t="shared" si="9"/>
        <v/>
      </c>
      <c r="H128" s="2"/>
      <c r="I128" s="6" t="str">
        <f t="shared" si="10"/>
        <v/>
      </c>
      <c r="J128" s="6" t="str">
        <f t="shared" si="11"/>
        <v/>
      </c>
      <c r="K128" s="24"/>
      <c r="L128" s="24"/>
    </row>
    <row r="129" spans="1:12" ht="69" x14ac:dyDescent="0.3">
      <c r="A129" s="2">
        <v>124</v>
      </c>
      <c r="B129" s="20" t="s">
        <v>224</v>
      </c>
      <c r="C129" s="4"/>
      <c r="D129" s="19" t="s">
        <v>7</v>
      </c>
      <c r="E129" s="16">
        <v>1</v>
      </c>
      <c r="F129" s="6"/>
      <c r="G129" s="6" t="str">
        <f t="shared" si="9"/>
        <v/>
      </c>
      <c r="H129" s="2"/>
      <c r="I129" s="6" t="str">
        <f t="shared" si="10"/>
        <v/>
      </c>
      <c r="J129" s="6" t="str">
        <f t="shared" si="11"/>
        <v/>
      </c>
      <c r="K129" s="24"/>
      <c r="L129" s="24"/>
    </row>
    <row r="130" spans="1:12" ht="27.6" x14ac:dyDescent="0.3">
      <c r="A130" s="17">
        <v>125</v>
      </c>
      <c r="B130" s="20" t="s">
        <v>176</v>
      </c>
      <c r="C130" s="4"/>
      <c r="D130" s="19" t="s">
        <v>7</v>
      </c>
      <c r="E130" s="16">
        <v>1</v>
      </c>
      <c r="F130" s="6"/>
      <c r="G130" s="6" t="str">
        <f t="shared" si="9"/>
        <v/>
      </c>
      <c r="H130" s="2"/>
      <c r="I130" s="6" t="str">
        <f t="shared" si="10"/>
        <v/>
      </c>
      <c r="J130" s="6" t="str">
        <f t="shared" si="11"/>
        <v/>
      </c>
      <c r="K130" s="24"/>
      <c r="L130" s="24"/>
    </row>
    <row r="131" spans="1:12" ht="27.6" x14ac:dyDescent="0.3">
      <c r="A131" s="17">
        <v>126</v>
      </c>
      <c r="B131" s="20" t="s">
        <v>186</v>
      </c>
      <c r="C131" s="4"/>
      <c r="D131" s="19" t="s">
        <v>7</v>
      </c>
      <c r="E131" s="16">
        <v>1</v>
      </c>
      <c r="F131" s="6"/>
      <c r="G131" s="6" t="str">
        <f t="shared" si="9"/>
        <v/>
      </c>
      <c r="H131" s="2"/>
      <c r="I131" s="6" t="str">
        <f t="shared" si="10"/>
        <v/>
      </c>
      <c r="J131" s="6" t="str">
        <f t="shared" si="11"/>
        <v/>
      </c>
      <c r="K131" s="24"/>
      <c r="L131" s="24"/>
    </row>
    <row r="132" spans="1:12" x14ac:dyDescent="0.3">
      <c r="A132" s="2">
        <v>127</v>
      </c>
      <c r="B132" s="20" t="s">
        <v>109</v>
      </c>
      <c r="C132" s="4"/>
      <c r="D132" s="19" t="s">
        <v>7</v>
      </c>
      <c r="E132" s="16">
        <v>1</v>
      </c>
      <c r="F132" s="6"/>
      <c r="G132" s="6" t="str">
        <f t="shared" si="9"/>
        <v/>
      </c>
      <c r="H132" s="2"/>
      <c r="I132" s="6" t="str">
        <f t="shared" si="10"/>
        <v/>
      </c>
      <c r="J132" s="6" t="str">
        <f t="shared" si="11"/>
        <v/>
      </c>
      <c r="K132" s="24"/>
      <c r="L132" s="24"/>
    </row>
    <row r="133" spans="1:12" x14ac:dyDescent="0.3">
      <c r="A133" s="17">
        <v>128</v>
      </c>
      <c r="B133" s="18" t="s">
        <v>188</v>
      </c>
      <c r="C133" s="4"/>
      <c r="D133" s="19" t="s">
        <v>7</v>
      </c>
      <c r="E133" s="16">
        <v>1</v>
      </c>
      <c r="F133" s="6"/>
      <c r="G133" s="6" t="str">
        <f t="shared" si="9"/>
        <v/>
      </c>
      <c r="H133" s="2"/>
      <c r="I133" s="6" t="str">
        <f t="shared" si="10"/>
        <v/>
      </c>
      <c r="J133" s="6" t="str">
        <f t="shared" si="11"/>
        <v/>
      </c>
      <c r="K133" s="24"/>
      <c r="L133" s="24"/>
    </row>
    <row r="134" spans="1:12" x14ac:dyDescent="0.3">
      <c r="A134" s="17">
        <v>129</v>
      </c>
      <c r="B134" s="18" t="s">
        <v>82</v>
      </c>
      <c r="C134" s="4"/>
      <c r="D134" s="19" t="s">
        <v>65</v>
      </c>
      <c r="E134" s="16">
        <v>1</v>
      </c>
      <c r="F134" s="6"/>
      <c r="G134" s="6" t="str">
        <f t="shared" ref="G134:G165" si="12">IF(F134*E134&gt;0,F134*E134,"")</f>
        <v/>
      </c>
      <c r="H134" s="2"/>
      <c r="I134" s="6" t="str">
        <f t="shared" ref="I134:I165" si="13">IF(F134&gt;0,F134*(ROUND(0+(H134/100),2)*E134),"")</f>
        <v/>
      </c>
      <c r="J134" s="6" t="str">
        <f t="shared" ref="J134:J165" si="14">IFERROR(G134+I134,"")</f>
        <v/>
      </c>
      <c r="K134" s="24"/>
      <c r="L134" s="24"/>
    </row>
    <row r="135" spans="1:12" x14ac:dyDescent="0.3">
      <c r="A135" s="2">
        <v>130</v>
      </c>
      <c r="B135" s="18" t="s">
        <v>72</v>
      </c>
      <c r="C135" s="4"/>
      <c r="D135" s="19" t="s">
        <v>7</v>
      </c>
      <c r="E135" s="16">
        <v>1</v>
      </c>
      <c r="F135" s="6"/>
      <c r="G135" s="6" t="str">
        <f t="shared" si="12"/>
        <v/>
      </c>
      <c r="H135" s="2"/>
      <c r="I135" s="6" t="str">
        <f t="shared" si="13"/>
        <v/>
      </c>
      <c r="J135" s="6" t="str">
        <f t="shared" si="14"/>
        <v/>
      </c>
      <c r="K135" s="24"/>
      <c r="L135" s="24"/>
    </row>
    <row r="136" spans="1:12" ht="27.6" x14ac:dyDescent="0.3">
      <c r="A136" s="17">
        <v>131</v>
      </c>
      <c r="B136" s="20" t="s">
        <v>117</v>
      </c>
      <c r="C136" s="4"/>
      <c r="D136" s="19" t="s">
        <v>7</v>
      </c>
      <c r="E136" s="16">
        <v>1</v>
      </c>
      <c r="F136" s="6"/>
      <c r="G136" s="6" t="str">
        <f t="shared" si="12"/>
        <v/>
      </c>
      <c r="H136" s="2"/>
      <c r="I136" s="6" t="str">
        <f t="shared" si="13"/>
        <v/>
      </c>
      <c r="J136" s="6" t="str">
        <f t="shared" si="14"/>
        <v/>
      </c>
      <c r="K136" s="24"/>
      <c r="L136" s="24"/>
    </row>
    <row r="137" spans="1:12" x14ac:dyDescent="0.3">
      <c r="A137" s="17">
        <v>132</v>
      </c>
      <c r="B137" s="20" t="s">
        <v>21</v>
      </c>
      <c r="C137" s="4"/>
      <c r="D137" s="19" t="s">
        <v>7</v>
      </c>
      <c r="E137" s="16">
        <v>1</v>
      </c>
      <c r="F137" s="6"/>
      <c r="G137" s="6" t="str">
        <f t="shared" si="12"/>
        <v/>
      </c>
      <c r="H137" s="2"/>
      <c r="I137" s="6" t="str">
        <f t="shared" si="13"/>
        <v/>
      </c>
      <c r="J137" s="6" t="str">
        <f t="shared" si="14"/>
        <v/>
      </c>
      <c r="K137" s="24"/>
      <c r="L137" s="24"/>
    </row>
    <row r="138" spans="1:12" x14ac:dyDescent="0.3">
      <c r="A138" s="2">
        <v>133</v>
      </c>
      <c r="B138" s="20" t="s">
        <v>22</v>
      </c>
      <c r="C138" s="4"/>
      <c r="D138" s="19" t="s">
        <v>7</v>
      </c>
      <c r="E138" s="16">
        <v>1</v>
      </c>
      <c r="F138" s="6"/>
      <c r="G138" s="6" t="str">
        <f t="shared" si="12"/>
        <v/>
      </c>
      <c r="H138" s="2"/>
      <c r="I138" s="6" t="str">
        <f t="shared" si="13"/>
        <v/>
      </c>
      <c r="J138" s="6" t="str">
        <f t="shared" si="14"/>
        <v/>
      </c>
      <c r="K138" s="24"/>
      <c r="L138" s="24"/>
    </row>
    <row r="139" spans="1:12" x14ac:dyDescent="0.3">
      <c r="A139" s="17">
        <v>134</v>
      </c>
      <c r="B139" s="18" t="s">
        <v>97</v>
      </c>
      <c r="C139" s="4"/>
      <c r="D139" s="17" t="s">
        <v>7</v>
      </c>
      <c r="E139" s="16">
        <v>1</v>
      </c>
      <c r="F139" s="6"/>
      <c r="G139" s="6" t="str">
        <f t="shared" si="12"/>
        <v/>
      </c>
      <c r="H139" s="2"/>
      <c r="I139" s="6" t="str">
        <f t="shared" si="13"/>
        <v/>
      </c>
      <c r="J139" s="6" t="str">
        <f t="shared" si="14"/>
        <v/>
      </c>
      <c r="K139" s="24"/>
      <c r="L139" s="24"/>
    </row>
    <row r="140" spans="1:12" x14ac:dyDescent="0.3">
      <c r="A140" s="17">
        <v>135</v>
      </c>
      <c r="B140" s="20" t="s">
        <v>175</v>
      </c>
      <c r="C140" s="4"/>
      <c r="D140" s="19" t="s">
        <v>62</v>
      </c>
      <c r="E140" s="16">
        <v>1</v>
      </c>
      <c r="F140" s="6"/>
      <c r="G140" s="6" t="str">
        <f t="shared" si="12"/>
        <v/>
      </c>
      <c r="H140" s="2"/>
      <c r="I140" s="6" t="str">
        <f t="shared" si="13"/>
        <v/>
      </c>
      <c r="J140" s="6" t="str">
        <f t="shared" si="14"/>
        <v/>
      </c>
      <c r="K140" s="24"/>
      <c r="L140" s="24"/>
    </row>
    <row r="141" spans="1:12" ht="27.6" x14ac:dyDescent="0.3">
      <c r="A141" s="2">
        <v>136</v>
      </c>
      <c r="B141" s="20" t="s">
        <v>121</v>
      </c>
      <c r="C141" s="4"/>
      <c r="D141" s="19" t="s">
        <v>7</v>
      </c>
      <c r="E141" s="16">
        <v>1</v>
      </c>
      <c r="F141" s="6"/>
      <c r="G141" s="6" t="str">
        <f t="shared" si="12"/>
        <v/>
      </c>
      <c r="H141" s="2"/>
      <c r="I141" s="6" t="str">
        <f t="shared" si="13"/>
        <v/>
      </c>
      <c r="J141" s="6" t="str">
        <f t="shared" si="14"/>
        <v/>
      </c>
      <c r="K141" s="24"/>
      <c r="L141" s="24"/>
    </row>
    <row r="142" spans="1:12" ht="27.6" x14ac:dyDescent="0.3">
      <c r="A142" s="17">
        <v>137</v>
      </c>
      <c r="B142" s="18" t="s">
        <v>76</v>
      </c>
      <c r="C142" s="4"/>
      <c r="D142" s="19" t="s">
        <v>7</v>
      </c>
      <c r="E142" s="16">
        <v>1</v>
      </c>
      <c r="F142" s="6"/>
      <c r="G142" s="6" t="str">
        <f t="shared" si="12"/>
        <v/>
      </c>
      <c r="H142" s="2"/>
      <c r="I142" s="6" t="str">
        <f t="shared" si="13"/>
        <v/>
      </c>
      <c r="J142" s="6" t="str">
        <f t="shared" si="14"/>
        <v/>
      </c>
      <c r="K142" s="24"/>
      <c r="L142" s="24"/>
    </row>
    <row r="143" spans="1:12" ht="41.4" x14ac:dyDescent="0.3">
      <c r="A143" s="17">
        <v>138</v>
      </c>
      <c r="B143" s="18" t="s">
        <v>218</v>
      </c>
      <c r="C143" s="4"/>
      <c r="D143" s="19" t="s">
        <v>7</v>
      </c>
      <c r="E143" s="16">
        <v>1</v>
      </c>
      <c r="F143" s="6"/>
      <c r="G143" s="6" t="str">
        <f t="shared" si="12"/>
        <v/>
      </c>
      <c r="H143" s="2"/>
      <c r="I143" s="6" t="str">
        <f t="shared" si="13"/>
        <v/>
      </c>
      <c r="J143" s="6" t="str">
        <f t="shared" si="14"/>
        <v/>
      </c>
      <c r="K143" s="24"/>
      <c r="L143" s="24"/>
    </row>
    <row r="144" spans="1:12" x14ac:dyDescent="0.3">
      <c r="A144" s="2">
        <v>139</v>
      </c>
      <c r="B144" s="18" t="s">
        <v>26</v>
      </c>
      <c r="C144" s="4"/>
      <c r="D144" s="17" t="s">
        <v>30</v>
      </c>
      <c r="E144" s="16">
        <v>1</v>
      </c>
      <c r="F144" s="6"/>
      <c r="G144" s="6" t="str">
        <f t="shared" si="12"/>
        <v/>
      </c>
      <c r="H144" s="2"/>
      <c r="I144" s="6" t="str">
        <f t="shared" si="13"/>
        <v/>
      </c>
      <c r="J144" s="6" t="str">
        <f t="shared" si="14"/>
        <v/>
      </c>
      <c r="K144" s="24"/>
      <c r="L144" s="24"/>
    </row>
    <row r="145" spans="1:12" x14ac:dyDescent="0.3">
      <c r="A145" s="17">
        <v>140</v>
      </c>
      <c r="B145" s="18" t="s">
        <v>174</v>
      </c>
      <c r="C145" s="4"/>
      <c r="D145" s="17" t="s">
        <v>7</v>
      </c>
      <c r="E145" s="16">
        <v>1</v>
      </c>
      <c r="F145" s="6"/>
      <c r="G145" s="6" t="str">
        <f t="shared" si="12"/>
        <v/>
      </c>
      <c r="H145" s="2"/>
      <c r="I145" s="6" t="str">
        <f t="shared" si="13"/>
        <v/>
      </c>
      <c r="J145" s="6" t="str">
        <f t="shared" si="14"/>
        <v/>
      </c>
      <c r="K145" s="24"/>
      <c r="L145" s="24"/>
    </row>
    <row r="146" spans="1:12" x14ac:dyDescent="0.3">
      <c r="A146" s="17">
        <v>141</v>
      </c>
      <c r="B146" s="18" t="s">
        <v>24</v>
      </c>
      <c r="C146" s="4"/>
      <c r="D146" s="17" t="s">
        <v>7</v>
      </c>
      <c r="E146" s="16">
        <v>1</v>
      </c>
      <c r="F146" s="6"/>
      <c r="G146" s="6" t="str">
        <f t="shared" si="12"/>
        <v/>
      </c>
      <c r="H146" s="2"/>
      <c r="I146" s="6" t="str">
        <f t="shared" si="13"/>
        <v/>
      </c>
      <c r="J146" s="6" t="str">
        <f t="shared" si="14"/>
        <v/>
      </c>
      <c r="K146" s="24"/>
      <c r="L146" s="24"/>
    </row>
    <row r="147" spans="1:12" x14ac:dyDescent="0.3">
      <c r="A147" s="2">
        <v>142</v>
      </c>
      <c r="B147" s="18" t="s">
        <v>25</v>
      </c>
      <c r="C147" s="4"/>
      <c r="D147" s="21" t="s">
        <v>7</v>
      </c>
      <c r="E147" s="16">
        <v>1</v>
      </c>
      <c r="F147" s="6"/>
      <c r="G147" s="6" t="str">
        <f t="shared" si="12"/>
        <v/>
      </c>
      <c r="H147" s="2"/>
      <c r="I147" s="6" t="str">
        <f t="shared" si="13"/>
        <v/>
      </c>
      <c r="J147" s="6" t="str">
        <f t="shared" si="14"/>
        <v/>
      </c>
      <c r="K147" s="24"/>
      <c r="L147" s="24"/>
    </row>
    <row r="148" spans="1:12" x14ac:dyDescent="0.3">
      <c r="A148" s="17">
        <v>143</v>
      </c>
      <c r="B148" s="20" t="s">
        <v>114</v>
      </c>
      <c r="C148" s="4"/>
      <c r="D148" s="19" t="s">
        <v>7</v>
      </c>
      <c r="E148" s="16">
        <v>1</v>
      </c>
      <c r="F148" s="6"/>
      <c r="G148" s="6" t="str">
        <f t="shared" si="12"/>
        <v/>
      </c>
      <c r="H148" s="2"/>
      <c r="I148" s="6" t="str">
        <f t="shared" si="13"/>
        <v/>
      </c>
      <c r="J148" s="6" t="str">
        <f t="shared" si="14"/>
        <v/>
      </c>
      <c r="K148" s="24"/>
      <c r="L148" s="24"/>
    </row>
    <row r="149" spans="1:12" ht="27.6" x14ac:dyDescent="0.3">
      <c r="A149" s="17">
        <v>144</v>
      </c>
      <c r="B149" s="20" t="s">
        <v>113</v>
      </c>
      <c r="C149" s="4"/>
      <c r="D149" s="19" t="s">
        <v>7</v>
      </c>
      <c r="E149" s="16">
        <v>1</v>
      </c>
      <c r="F149" s="6"/>
      <c r="G149" s="6" t="str">
        <f t="shared" si="12"/>
        <v/>
      </c>
      <c r="H149" s="2"/>
      <c r="I149" s="6" t="str">
        <f t="shared" si="13"/>
        <v/>
      </c>
      <c r="J149" s="6" t="str">
        <f t="shared" si="14"/>
        <v/>
      </c>
      <c r="K149" s="24"/>
      <c r="L149" s="24"/>
    </row>
    <row r="150" spans="1:12" x14ac:dyDescent="0.3">
      <c r="A150" s="2">
        <v>145</v>
      </c>
      <c r="B150" s="18" t="s">
        <v>23</v>
      </c>
      <c r="C150" s="4"/>
      <c r="D150" s="17" t="s">
        <v>7</v>
      </c>
      <c r="E150" s="16">
        <v>1</v>
      </c>
      <c r="F150" s="6"/>
      <c r="G150" s="6" t="str">
        <f t="shared" si="12"/>
        <v/>
      </c>
      <c r="H150" s="2"/>
      <c r="I150" s="6" t="str">
        <f t="shared" si="13"/>
        <v/>
      </c>
      <c r="J150" s="6" t="str">
        <f t="shared" si="14"/>
        <v/>
      </c>
      <c r="K150" s="24"/>
      <c r="L150" s="24"/>
    </row>
    <row r="151" spans="1:12" ht="41.4" x14ac:dyDescent="0.3">
      <c r="A151" s="17">
        <v>146</v>
      </c>
      <c r="B151" s="18" t="s">
        <v>173</v>
      </c>
      <c r="C151" s="4"/>
      <c r="D151" s="17" t="s">
        <v>7</v>
      </c>
      <c r="E151" s="16">
        <v>1</v>
      </c>
      <c r="F151" s="6"/>
      <c r="G151" s="6" t="str">
        <f t="shared" si="12"/>
        <v/>
      </c>
      <c r="H151" s="2"/>
      <c r="I151" s="6" t="str">
        <f t="shared" si="13"/>
        <v/>
      </c>
      <c r="J151" s="6" t="str">
        <f t="shared" si="14"/>
        <v/>
      </c>
      <c r="K151" s="24"/>
      <c r="L151" s="24"/>
    </row>
    <row r="152" spans="1:12" x14ac:dyDescent="0.3">
      <c r="A152" s="17">
        <v>147</v>
      </c>
      <c r="B152" s="18" t="s">
        <v>45</v>
      </c>
      <c r="C152" s="4"/>
      <c r="D152" s="17" t="s">
        <v>7</v>
      </c>
      <c r="E152" s="16">
        <v>1</v>
      </c>
      <c r="F152" s="6"/>
      <c r="G152" s="6" t="str">
        <f t="shared" si="12"/>
        <v/>
      </c>
      <c r="H152" s="2"/>
      <c r="I152" s="6" t="str">
        <f t="shared" si="13"/>
        <v/>
      </c>
      <c r="J152" s="6" t="str">
        <f t="shared" si="14"/>
        <v/>
      </c>
      <c r="K152" s="24"/>
      <c r="L152" s="24"/>
    </row>
    <row r="153" spans="1:12" ht="27.6" x14ac:dyDescent="0.3">
      <c r="A153" s="2">
        <v>148</v>
      </c>
      <c r="B153" s="18" t="s">
        <v>223</v>
      </c>
      <c r="C153" s="4"/>
      <c r="D153" s="17" t="s">
        <v>7</v>
      </c>
      <c r="E153" s="16">
        <v>1</v>
      </c>
      <c r="F153" s="6"/>
      <c r="G153" s="6" t="str">
        <f t="shared" si="12"/>
        <v/>
      </c>
      <c r="H153" s="2"/>
      <c r="I153" s="6" t="str">
        <f t="shared" si="13"/>
        <v/>
      </c>
      <c r="J153" s="6" t="str">
        <f t="shared" si="14"/>
        <v/>
      </c>
      <c r="K153" s="24"/>
      <c r="L153" s="24"/>
    </row>
    <row r="154" spans="1:12" x14ac:dyDescent="0.3">
      <c r="A154" s="17">
        <v>149</v>
      </c>
      <c r="B154" s="18" t="s">
        <v>171</v>
      </c>
      <c r="C154" s="4"/>
      <c r="D154" s="17" t="s">
        <v>7</v>
      </c>
      <c r="E154" s="16">
        <v>1</v>
      </c>
      <c r="F154" s="6"/>
      <c r="G154" s="6" t="str">
        <f t="shared" si="12"/>
        <v/>
      </c>
      <c r="H154" s="2"/>
      <c r="I154" s="6" t="str">
        <f t="shared" si="13"/>
        <v/>
      </c>
      <c r="J154" s="6" t="str">
        <f t="shared" si="14"/>
        <v/>
      </c>
      <c r="K154" s="24"/>
      <c r="L154" s="24"/>
    </row>
    <row r="155" spans="1:12" x14ac:dyDescent="0.3">
      <c r="A155" s="17">
        <v>150</v>
      </c>
      <c r="B155" s="18" t="s">
        <v>172</v>
      </c>
      <c r="C155" s="4"/>
      <c r="D155" s="17" t="s">
        <v>7</v>
      </c>
      <c r="E155" s="16">
        <v>1</v>
      </c>
      <c r="F155" s="6"/>
      <c r="G155" s="6" t="str">
        <f t="shared" si="12"/>
        <v/>
      </c>
      <c r="H155" s="2"/>
      <c r="I155" s="6" t="str">
        <f t="shared" si="13"/>
        <v/>
      </c>
      <c r="J155" s="6" t="str">
        <f t="shared" si="14"/>
        <v/>
      </c>
      <c r="K155" s="24"/>
      <c r="L155" s="24"/>
    </row>
    <row r="156" spans="1:12" x14ac:dyDescent="0.3">
      <c r="A156" s="2">
        <v>151</v>
      </c>
      <c r="B156" s="18" t="s">
        <v>71</v>
      </c>
      <c r="C156" s="4"/>
      <c r="D156" s="19" t="s">
        <v>7</v>
      </c>
      <c r="E156" s="16">
        <v>1</v>
      </c>
      <c r="F156" s="6"/>
      <c r="G156" s="6" t="str">
        <f t="shared" si="12"/>
        <v/>
      </c>
      <c r="H156" s="2"/>
      <c r="I156" s="6" t="str">
        <f t="shared" si="13"/>
        <v/>
      </c>
      <c r="J156" s="6" t="str">
        <f t="shared" si="14"/>
        <v/>
      </c>
      <c r="K156" s="24"/>
      <c r="L156" s="24"/>
    </row>
    <row r="157" spans="1:12" ht="27.6" x14ac:dyDescent="0.3">
      <c r="A157" s="17">
        <v>152</v>
      </c>
      <c r="B157" s="20" t="s">
        <v>107</v>
      </c>
      <c r="C157" s="4"/>
      <c r="D157" s="19" t="s">
        <v>7</v>
      </c>
      <c r="E157" s="16">
        <v>1</v>
      </c>
      <c r="F157" s="6"/>
      <c r="G157" s="6" t="str">
        <f t="shared" si="12"/>
        <v/>
      </c>
      <c r="H157" s="2"/>
      <c r="I157" s="6" t="str">
        <f t="shared" si="13"/>
        <v/>
      </c>
      <c r="J157" s="6" t="str">
        <f t="shared" si="14"/>
        <v/>
      </c>
      <c r="K157" s="24"/>
      <c r="L157" s="24"/>
    </row>
    <row r="158" spans="1:12" ht="27.6" x14ac:dyDescent="0.3">
      <c r="A158" s="17">
        <v>153</v>
      </c>
      <c r="B158" s="20" t="s">
        <v>106</v>
      </c>
      <c r="C158" s="4"/>
      <c r="D158" s="19" t="s">
        <v>7</v>
      </c>
      <c r="E158" s="16">
        <v>1</v>
      </c>
      <c r="F158" s="6"/>
      <c r="G158" s="6" t="str">
        <f t="shared" si="12"/>
        <v/>
      </c>
      <c r="H158" s="2"/>
      <c r="I158" s="6" t="str">
        <f t="shared" si="13"/>
        <v/>
      </c>
      <c r="J158" s="6" t="str">
        <f t="shared" si="14"/>
        <v/>
      </c>
      <c r="K158" s="24"/>
      <c r="L158" s="24"/>
    </row>
    <row r="159" spans="1:12" x14ac:dyDescent="0.3">
      <c r="A159" s="2">
        <v>154</v>
      </c>
      <c r="B159" s="18" t="s">
        <v>36</v>
      </c>
      <c r="C159" s="4"/>
      <c r="D159" s="17" t="s">
        <v>7</v>
      </c>
      <c r="E159" s="16">
        <v>1</v>
      </c>
      <c r="F159" s="6"/>
      <c r="G159" s="6" t="str">
        <f t="shared" si="12"/>
        <v/>
      </c>
      <c r="H159" s="2"/>
      <c r="I159" s="6" t="str">
        <f t="shared" si="13"/>
        <v/>
      </c>
      <c r="J159" s="6" t="str">
        <f t="shared" si="14"/>
        <v/>
      </c>
      <c r="K159" s="24"/>
      <c r="L159" s="24"/>
    </row>
    <row r="160" spans="1:12" x14ac:dyDescent="0.3">
      <c r="A160" s="17">
        <v>155</v>
      </c>
      <c r="B160" s="18" t="s">
        <v>37</v>
      </c>
      <c r="C160" s="4"/>
      <c r="D160" s="17" t="s">
        <v>7</v>
      </c>
      <c r="E160" s="16">
        <v>1</v>
      </c>
      <c r="F160" s="6"/>
      <c r="G160" s="6" t="str">
        <f t="shared" si="12"/>
        <v/>
      </c>
      <c r="H160" s="2"/>
      <c r="I160" s="6" t="str">
        <f t="shared" si="13"/>
        <v/>
      </c>
      <c r="J160" s="6" t="str">
        <f t="shared" si="14"/>
        <v/>
      </c>
      <c r="K160" s="24"/>
      <c r="L160" s="24"/>
    </row>
    <row r="161" spans="1:12" x14ac:dyDescent="0.3">
      <c r="A161" s="17">
        <v>156</v>
      </c>
      <c r="B161" s="18" t="s">
        <v>12</v>
      </c>
      <c r="C161" s="4"/>
      <c r="D161" s="17" t="s">
        <v>10</v>
      </c>
      <c r="E161" s="16">
        <v>1</v>
      </c>
      <c r="F161" s="6"/>
      <c r="G161" s="6" t="str">
        <f t="shared" si="12"/>
        <v/>
      </c>
      <c r="H161" s="2"/>
      <c r="I161" s="6" t="str">
        <f t="shared" si="13"/>
        <v/>
      </c>
      <c r="J161" s="6" t="str">
        <f t="shared" si="14"/>
        <v/>
      </c>
      <c r="K161" s="24"/>
      <c r="L161" s="24"/>
    </row>
    <row r="162" spans="1:12" x14ac:dyDescent="0.3">
      <c r="A162" s="2">
        <v>157</v>
      </c>
      <c r="B162" s="18" t="s">
        <v>19</v>
      </c>
      <c r="C162" s="4"/>
      <c r="D162" s="17" t="s">
        <v>10</v>
      </c>
      <c r="E162" s="16">
        <v>1</v>
      </c>
      <c r="F162" s="6"/>
      <c r="G162" s="6" t="str">
        <f t="shared" si="12"/>
        <v/>
      </c>
      <c r="H162" s="2"/>
      <c r="I162" s="6" t="str">
        <f t="shared" si="13"/>
        <v/>
      </c>
      <c r="J162" s="6" t="str">
        <f t="shared" si="14"/>
        <v/>
      </c>
      <c r="K162" s="24"/>
      <c r="L162" s="24"/>
    </row>
    <row r="163" spans="1:12" x14ac:dyDescent="0.3">
      <c r="A163" s="17">
        <v>158</v>
      </c>
      <c r="B163" s="20" t="s">
        <v>9</v>
      </c>
      <c r="C163" s="4"/>
      <c r="D163" s="19" t="s">
        <v>10</v>
      </c>
      <c r="E163" s="16">
        <v>1</v>
      </c>
      <c r="F163" s="6"/>
      <c r="G163" s="6" t="str">
        <f t="shared" si="12"/>
        <v/>
      </c>
      <c r="H163" s="2"/>
      <c r="I163" s="6" t="str">
        <f t="shared" si="13"/>
        <v/>
      </c>
      <c r="J163" s="6" t="str">
        <f t="shared" si="14"/>
        <v/>
      </c>
      <c r="K163" s="24"/>
      <c r="L163" s="24"/>
    </row>
    <row r="164" spans="1:12" x14ac:dyDescent="0.3">
      <c r="A164" s="17">
        <v>159</v>
      </c>
      <c r="B164" s="18" t="s">
        <v>18</v>
      </c>
      <c r="C164" s="4"/>
      <c r="D164" s="17" t="s">
        <v>10</v>
      </c>
      <c r="E164" s="16">
        <v>1</v>
      </c>
      <c r="F164" s="6"/>
      <c r="G164" s="6" t="str">
        <f t="shared" si="12"/>
        <v/>
      </c>
      <c r="H164" s="2"/>
      <c r="I164" s="6" t="str">
        <f t="shared" si="13"/>
        <v/>
      </c>
      <c r="J164" s="6" t="str">
        <f t="shared" si="14"/>
        <v/>
      </c>
      <c r="K164" s="24"/>
      <c r="L164" s="24"/>
    </row>
    <row r="165" spans="1:12" x14ac:dyDescent="0.3">
      <c r="A165" s="2">
        <v>160</v>
      </c>
      <c r="B165" s="20" t="s">
        <v>15</v>
      </c>
      <c r="C165" s="4"/>
      <c r="D165" s="19" t="s">
        <v>10</v>
      </c>
      <c r="E165" s="16">
        <v>1</v>
      </c>
      <c r="F165" s="6"/>
      <c r="G165" s="6" t="str">
        <f t="shared" si="12"/>
        <v/>
      </c>
      <c r="H165" s="2"/>
      <c r="I165" s="6" t="str">
        <f t="shared" si="13"/>
        <v/>
      </c>
      <c r="J165" s="6" t="str">
        <f t="shared" si="14"/>
        <v/>
      </c>
      <c r="K165" s="24"/>
      <c r="L165" s="24"/>
    </row>
    <row r="166" spans="1:12" x14ac:dyDescent="0.3">
      <c r="A166" s="17">
        <v>161</v>
      </c>
      <c r="B166" s="18" t="s">
        <v>14</v>
      </c>
      <c r="C166" s="4"/>
      <c r="D166" s="17" t="s">
        <v>10</v>
      </c>
      <c r="E166" s="16">
        <v>1</v>
      </c>
      <c r="F166" s="6"/>
      <c r="G166" s="6" t="str">
        <f t="shared" ref="G166:G177" si="15">IF(F166*E166&gt;0,F166*E166,"")</f>
        <v/>
      </c>
      <c r="H166" s="2"/>
      <c r="I166" s="6" t="str">
        <f t="shared" ref="I166:I177" si="16">IF(F166&gt;0,F166*(ROUND(0+(H166/100),2)*E166),"")</f>
        <v/>
      </c>
      <c r="J166" s="6" t="str">
        <f t="shared" ref="J166:J177" si="17">IFERROR(G166+I166,"")</f>
        <v/>
      </c>
      <c r="K166" s="24"/>
      <c r="L166" s="24"/>
    </row>
    <row r="167" spans="1:12" ht="27.6" x14ac:dyDescent="0.3">
      <c r="A167" s="17">
        <v>162</v>
      </c>
      <c r="B167" s="20" t="s">
        <v>11</v>
      </c>
      <c r="C167" s="4"/>
      <c r="D167" s="19" t="s">
        <v>10</v>
      </c>
      <c r="E167" s="16">
        <v>1</v>
      </c>
      <c r="F167" s="6"/>
      <c r="G167" s="6" t="str">
        <f t="shared" si="15"/>
        <v/>
      </c>
      <c r="H167" s="2"/>
      <c r="I167" s="6" t="str">
        <f t="shared" si="16"/>
        <v/>
      </c>
      <c r="J167" s="6" t="str">
        <f t="shared" si="17"/>
        <v/>
      </c>
      <c r="K167" s="24"/>
      <c r="L167" s="24"/>
    </row>
    <row r="168" spans="1:12" ht="27.6" x14ac:dyDescent="0.3">
      <c r="A168" s="2">
        <v>163</v>
      </c>
      <c r="B168" s="18" t="s">
        <v>16</v>
      </c>
      <c r="C168" s="4"/>
      <c r="D168" s="19" t="s">
        <v>10</v>
      </c>
      <c r="E168" s="16">
        <v>1</v>
      </c>
      <c r="F168" s="6"/>
      <c r="G168" s="6" t="str">
        <f t="shared" si="15"/>
        <v/>
      </c>
      <c r="H168" s="2"/>
      <c r="I168" s="6" t="str">
        <f t="shared" si="16"/>
        <v/>
      </c>
      <c r="J168" s="6" t="str">
        <f t="shared" si="17"/>
        <v/>
      </c>
      <c r="K168" s="24"/>
      <c r="L168" s="24"/>
    </row>
    <row r="169" spans="1:12" x14ac:dyDescent="0.3">
      <c r="A169" s="17">
        <v>164</v>
      </c>
      <c r="B169" s="18" t="s">
        <v>17</v>
      </c>
      <c r="C169" s="4"/>
      <c r="D169" s="17" t="s">
        <v>10</v>
      </c>
      <c r="E169" s="16">
        <v>1</v>
      </c>
      <c r="F169" s="6"/>
      <c r="G169" s="6" t="str">
        <f t="shared" si="15"/>
        <v/>
      </c>
      <c r="H169" s="2"/>
      <c r="I169" s="6" t="str">
        <f t="shared" si="16"/>
        <v/>
      </c>
      <c r="J169" s="6" t="str">
        <f t="shared" si="17"/>
        <v/>
      </c>
      <c r="K169" s="24"/>
      <c r="L169" s="24"/>
    </row>
    <row r="170" spans="1:12" x14ac:dyDescent="0.3">
      <c r="A170" s="17">
        <v>165</v>
      </c>
      <c r="B170" s="18" t="s">
        <v>187</v>
      </c>
      <c r="C170" s="4"/>
      <c r="D170" s="17" t="s">
        <v>7</v>
      </c>
      <c r="E170" s="16">
        <v>1</v>
      </c>
      <c r="F170" s="6"/>
      <c r="G170" s="6" t="str">
        <f t="shared" si="15"/>
        <v/>
      </c>
      <c r="H170" s="2"/>
      <c r="I170" s="6" t="str">
        <f t="shared" si="16"/>
        <v/>
      </c>
      <c r="J170" s="6" t="str">
        <f t="shared" si="17"/>
        <v/>
      </c>
      <c r="K170" s="24"/>
      <c r="L170" s="24"/>
    </row>
    <row r="171" spans="1:12" ht="27.6" x14ac:dyDescent="0.3">
      <c r="A171" s="2">
        <v>166</v>
      </c>
      <c r="B171" s="18" t="s">
        <v>131</v>
      </c>
      <c r="C171" s="4"/>
      <c r="D171" s="17" t="s">
        <v>7</v>
      </c>
      <c r="E171" s="16">
        <v>1</v>
      </c>
      <c r="F171" s="6"/>
      <c r="G171" s="6" t="str">
        <f t="shared" si="15"/>
        <v/>
      </c>
      <c r="H171" s="2"/>
      <c r="I171" s="6" t="str">
        <f t="shared" si="16"/>
        <v/>
      </c>
      <c r="J171" s="6" t="str">
        <f t="shared" si="17"/>
        <v/>
      </c>
      <c r="K171" s="24"/>
      <c r="L171" s="24"/>
    </row>
    <row r="172" spans="1:12" ht="27.6" x14ac:dyDescent="0.3">
      <c r="A172" s="17">
        <v>167</v>
      </c>
      <c r="B172" s="18" t="s">
        <v>170</v>
      </c>
      <c r="C172" s="4"/>
      <c r="D172" s="19" t="s">
        <v>62</v>
      </c>
      <c r="E172" s="16">
        <v>1</v>
      </c>
      <c r="F172" s="6"/>
      <c r="G172" s="6" t="str">
        <f t="shared" si="15"/>
        <v/>
      </c>
      <c r="H172" s="2"/>
      <c r="I172" s="6" t="str">
        <f t="shared" si="16"/>
        <v/>
      </c>
      <c r="J172" s="6" t="str">
        <f t="shared" si="17"/>
        <v/>
      </c>
      <c r="K172" s="24"/>
      <c r="L172" s="24"/>
    </row>
    <row r="173" spans="1:12" ht="27.6" x14ac:dyDescent="0.3">
      <c r="A173" s="17">
        <v>168</v>
      </c>
      <c r="B173" s="18" t="s">
        <v>73</v>
      </c>
      <c r="C173" s="4"/>
      <c r="D173" s="19" t="s">
        <v>10</v>
      </c>
      <c r="E173" s="16">
        <v>1</v>
      </c>
      <c r="F173" s="6"/>
      <c r="G173" s="6" t="str">
        <f t="shared" si="15"/>
        <v/>
      </c>
      <c r="H173" s="2"/>
      <c r="I173" s="6" t="str">
        <f t="shared" si="16"/>
        <v/>
      </c>
      <c r="J173" s="6" t="str">
        <f t="shared" si="17"/>
        <v/>
      </c>
      <c r="K173" s="24"/>
      <c r="L173" s="24"/>
    </row>
    <row r="174" spans="1:12" ht="27.6" x14ac:dyDescent="0.3">
      <c r="A174" s="2">
        <v>169</v>
      </c>
      <c r="B174" s="20" t="s">
        <v>6</v>
      </c>
      <c r="C174" s="4"/>
      <c r="D174" s="19" t="s">
        <v>7</v>
      </c>
      <c r="E174" s="16">
        <v>1</v>
      </c>
      <c r="F174" s="6"/>
      <c r="G174" s="6" t="str">
        <f t="shared" si="15"/>
        <v/>
      </c>
      <c r="H174" s="2"/>
      <c r="I174" s="6" t="str">
        <f t="shared" si="16"/>
        <v/>
      </c>
      <c r="J174" s="6" t="str">
        <f t="shared" si="17"/>
        <v/>
      </c>
      <c r="K174" s="24"/>
      <c r="L174" s="24"/>
    </row>
    <row r="175" spans="1:12" s="30" customFormat="1" ht="409.6" x14ac:dyDescent="0.3">
      <c r="A175" s="17">
        <v>170</v>
      </c>
      <c r="B175" s="20" t="s">
        <v>169</v>
      </c>
      <c r="C175" s="5"/>
      <c r="D175" s="19" t="s">
        <v>7</v>
      </c>
      <c r="E175" s="16">
        <v>1</v>
      </c>
      <c r="F175" s="6"/>
      <c r="G175" s="6" t="str">
        <f t="shared" si="15"/>
        <v/>
      </c>
      <c r="H175" s="2"/>
      <c r="I175" s="6" t="str">
        <f t="shared" si="16"/>
        <v/>
      </c>
      <c r="J175" s="6" t="str">
        <f t="shared" si="17"/>
        <v/>
      </c>
      <c r="K175" s="41"/>
      <c r="L175" s="41"/>
    </row>
    <row r="176" spans="1:12" ht="27.6" x14ac:dyDescent="0.3">
      <c r="A176" s="17">
        <v>171</v>
      </c>
      <c r="B176" s="18" t="s">
        <v>189</v>
      </c>
      <c r="C176" s="4"/>
      <c r="D176" s="17" t="s">
        <v>7</v>
      </c>
      <c r="E176" s="16">
        <v>1</v>
      </c>
      <c r="F176" s="6"/>
      <c r="G176" s="6" t="str">
        <f t="shared" si="15"/>
        <v/>
      </c>
      <c r="H176" s="2"/>
      <c r="I176" s="6" t="str">
        <f t="shared" si="16"/>
        <v/>
      </c>
      <c r="J176" s="6" t="str">
        <f t="shared" si="17"/>
        <v/>
      </c>
      <c r="K176" s="24"/>
      <c r="L176" s="24"/>
    </row>
    <row r="177" spans="1:12" ht="41.4" x14ac:dyDescent="0.3">
      <c r="A177" s="2">
        <v>172</v>
      </c>
      <c r="B177" s="18" t="s">
        <v>192</v>
      </c>
      <c r="C177" s="4"/>
      <c r="D177" s="19" t="s">
        <v>7</v>
      </c>
      <c r="E177" s="16">
        <v>1</v>
      </c>
      <c r="F177" s="6"/>
      <c r="G177" s="6" t="str">
        <f t="shared" si="15"/>
        <v/>
      </c>
      <c r="H177" s="2"/>
      <c r="I177" s="6" t="str">
        <f t="shared" si="16"/>
        <v/>
      </c>
      <c r="J177" s="6" t="str">
        <f t="shared" si="17"/>
        <v/>
      </c>
      <c r="K177" s="24"/>
      <c r="L177" s="24"/>
    </row>
    <row r="178" spans="1:12" ht="55.2" x14ac:dyDescent="0.3">
      <c r="A178" s="17">
        <v>173</v>
      </c>
      <c r="B178" s="18" t="s">
        <v>190</v>
      </c>
      <c r="C178" s="4"/>
      <c r="D178" s="19" t="s">
        <v>7</v>
      </c>
      <c r="E178" s="16">
        <v>1</v>
      </c>
      <c r="F178" s="6"/>
      <c r="G178" s="6" t="str">
        <f t="shared" ref="G178:G179" si="18">IF(F178*E178&gt;0,F178*E178,"")</f>
        <v/>
      </c>
      <c r="H178" s="2"/>
      <c r="I178" s="6" t="str">
        <f t="shared" ref="I178:I179" si="19">IF(F178&gt;0,F178*(ROUND(0+(H178/100),2)*E178),"")</f>
        <v/>
      </c>
      <c r="J178" s="6" t="str">
        <f t="shared" ref="J178:J179" si="20">IFERROR(G178+I178,"")</f>
        <v/>
      </c>
      <c r="K178" s="24"/>
      <c r="L178" s="24"/>
    </row>
    <row r="179" spans="1:12" ht="55.2" x14ac:dyDescent="0.3">
      <c r="A179" s="2">
        <v>174</v>
      </c>
      <c r="B179" s="18" t="s">
        <v>191</v>
      </c>
      <c r="C179" s="4"/>
      <c r="D179" s="19" t="s">
        <v>7</v>
      </c>
      <c r="E179" s="16">
        <v>1</v>
      </c>
      <c r="F179" s="6"/>
      <c r="G179" s="6" t="str">
        <f t="shared" si="18"/>
        <v/>
      </c>
      <c r="H179" s="2"/>
      <c r="I179" s="6" t="str">
        <f t="shared" si="19"/>
        <v/>
      </c>
      <c r="J179" s="6" t="str">
        <f t="shared" si="20"/>
        <v/>
      </c>
      <c r="K179" s="24"/>
      <c r="L179" s="24"/>
    </row>
    <row r="180" spans="1:12" ht="27.6" x14ac:dyDescent="0.3">
      <c r="A180" s="17">
        <v>175</v>
      </c>
      <c r="B180" s="18" t="s">
        <v>20</v>
      </c>
      <c r="C180" s="4"/>
      <c r="D180" s="17" t="s">
        <v>7</v>
      </c>
      <c r="E180" s="16">
        <v>1</v>
      </c>
      <c r="F180" s="6"/>
      <c r="G180" s="6" t="str">
        <f t="shared" ref="G180:G191" si="21">IF(F180*E180&gt;0,F180*E180,"")</f>
        <v/>
      </c>
      <c r="H180" s="2"/>
      <c r="I180" s="6" t="str">
        <f t="shared" ref="I180:I191" si="22">IF(F180&gt;0,F180*(ROUND(0+(H180/100),2)*E180),"")</f>
        <v/>
      </c>
      <c r="J180" s="6" t="str">
        <f t="shared" ref="J180:J191" si="23">IFERROR(G180+I180,"")</f>
        <v/>
      </c>
      <c r="K180" s="24"/>
      <c r="L180" s="24"/>
    </row>
    <row r="181" spans="1:12" ht="55.2" x14ac:dyDescent="0.3">
      <c r="A181" s="17">
        <v>177</v>
      </c>
      <c r="B181" s="20" t="s">
        <v>219</v>
      </c>
      <c r="C181" s="4"/>
      <c r="D181" s="19" t="s">
        <v>7</v>
      </c>
      <c r="E181" s="16">
        <v>1</v>
      </c>
      <c r="F181" s="6"/>
      <c r="G181" s="6" t="str">
        <f t="shared" si="21"/>
        <v/>
      </c>
      <c r="H181" s="2"/>
      <c r="I181" s="6" t="str">
        <f t="shared" si="22"/>
        <v/>
      </c>
      <c r="J181" s="6" t="str">
        <f t="shared" si="23"/>
        <v/>
      </c>
      <c r="K181" s="24"/>
      <c r="L181" s="24"/>
    </row>
    <row r="182" spans="1:12" x14ac:dyDescent="0.3">
      <c r="A182" s="2">
        <v>178</v>
      </c>
      <c r="B182" s="20" t="s">
        <v>55</v>
      </c>
      <c r="C182" s="4"/>
      <c r="D182" s="19" t="s">
        <v>7</v>
      </c>
      <c r="E182" s="16">
        <v>1</v>
      </c>
      <c r="F182" s="6"/>
      <c r="G182" s="6" t="str">
        <f t="shared" si="21"/>
        <v/>
      </c>
      <c r="H182" s="2"/>
      <c r="I182" s="6" t="str">
        <f t="shared" si="22"/>
        <v/>
      </c>
      <c r="J182" s="6" t="str">
        <f t="shared" si="23"/>
        <v/>
      </c>
      <c r="K182" s="24"/>
      <c r="L182" s="24"/>
    </row>
    <row r="183" spans="1:12" x14ac:dyDescent="0.3">
      <c r="A183" s="17">
        <v>179</v>
      </c>
      <c r="B183" s="20" t="s">
        <v>57</v>
      </c>
      <c r="C183" s="4"/>
      <c r="D183" s="19" t="s">
        <v>7</v>
      </c>
      <c r="E183" s="16">
        <v>1</v>
      </c>
      <c r="F183" s="6"/>
      <c r="G183" s="6" t="str">
        <f t="shared" si="21"/>
        <v/>
      </c>
      <c r="H183" s="2"/>
      <c r="I183" s="6" t="str">
        <f t="shared" si="22"/>
        <v/>
      </c>
      <c r="J183" s="6" t="str">
        <f t="shared" si="23"/>
        <v/>
      </c>
      <c r="K183" s="24"/>
      <c r="L183" s="24"/>
    </row>
    <row r="184" spans="1:12" x14ac:dyDescent="0.3">
      <c r="A184" s="2">
        <v>180</v>
      </c>
      <c r="B184" s="18" t="s">
        <v>59</v>
      </c>
      <c r="C184" s="4"/>
      <c r="D184" s="19" t="s">
        <v>7</v>
      </c>
      <c r="E184" s="16">
        <v>1</v>
      </c>
      <c r="F184" s="6"/>
      <c r="G184" s="6" t="str">
        <f t="shared" si="21"/>
        <v/>
      </c>
      <c r="H184" s="2"/>
      <c r="I184" s="6" t="str">
        <f t="shared" si="22"/>
        <v/>
      </c>
      <c r="J184" s="6" t="str">
        <f t="shared" si="23"/>
        <v/>
      </c>
      <c r="K184" s="24"/>
      <c r="L184" s="24"/>
    </row>
    <row r="185" spans="1:12" x14ac:dyDescent="0.3">
      <c r="A185" s="17">
        <v>181</v>
      </c>
      <c r="B185" s="20" t="s">
        <v>58</v>
      </c>
      <c r="C185" s="4"/>
      <c r="D185" s="19" t="s">
        <v>7</v>
      </c>
      <c r="E185" s="16">
        <v>1</v>
      </c>
      <c r="F185" s="6"/>
      <c r="G185" s="6" t="str">
        <f t="shared" si="21"/>
        <v/>
      </c>
      <c r="H185" s="2"/>
      <c r="I185" s="6" t="str">
        <f t="shared" si="22"/>
        <v/>
      </c>
      <c r="J185" s="6" t="str">
        <f t="shared" si="23"/>
        <v/>
      </c>
      <c r="K185" s="24"/>
      <c r="L185" s="24"/>
    </row>
    <row r="186" spans="1:12" x14ac:dyDescent="0.3">
      <c r="A186" s="2">
        <v>182</v>
      </c>
      <c r="B186" s="18" t="s">
        <v>52</v>
      </c>
      <c r="C186" s="4"/>
      <c r="D186" s="19" t="s">
        <v>7</v>
      </c>
      <c r="E186" s="16">
        <v>1</v>
      </c>
      <c r="F186" s="6"/>
      <c r="G186" s="6" t="str">
        <f t="shared" si="21"/>
        <v/>
      </c>
      <c r="H186" s="2"/>
      <c r="I186" s="6" t="str">
        <f t="shared" si="22"/>
        <v/>
      </c>
      <c r="J186" s="6" t="str">
        <f t="shared" si="23"/>
        <v/>
      </c>
      <c r="K186" s="24"/>
      <c r="L186" s="24"/>
    </row>
    <row r="187" spans="1:12" x14ac:dyDescent="0.3">
      <c r="A187" s="17">
        <v>183</v>
      </c>
      <c r="B187" s="18" t="s">
        <v>53</v>
      </c>
      <c r="C187" s="4"/>
      <c r="D187" s="19" t="s">
        <v>7</v>
      </c>
      <c r="E187" s="16">
        <v>1</v>
      </c>
      <c r="F187" s="6"/>
      <c r="G187" s="6" t="str">
        <f t="shared" si="21"/>
        <v/>
      </c>
      <c r="H187" s="2"/>
      <c r="I187" s="6" t="str">
        <f t="shared" si="22"/>
        <v/>
      </c>
      <c r="J187" s="6" t="str">
        <f t="shared" si="23"/>
        <v/>
      </c>
      <c r="K187" s="24"/>
      <c r="L187" s="24"/>
    </row>
    <row r="188" spans="1:12" x14ac:dyDescent="0.3">
      <c r="A188" s="2">
        <v>184</v>
      </c>
      <c r="B188" s="18" t="s">
        <v>53</v>
      </c>
      <c r="C188" s="4"/>
      <c r="D188" s="17" t="s">
        <v>7</v>
      </c>
      <c r="E188" s="16">
        <v>1</v>
      </c>
      <c r="F188" s="6"/>
      <c r="G188" s="6" t="str">
        <f t="shared" si="21"/>
        <v/>
      </c>
      <c r="H188" s="2"/>
      <c r="I188" s="6" t="str">
        <f t="shared" si="22"/>
        <v/>
      </c>
      <c r="J188" s="6" t="str">
        <f t="shared" si="23"/>
        <v/>
      </c>
      <c r="K188" s="24"/>
      <c r="L188" s="24"/>
    </row>
    <row r="189" spans="1:12" ht="27.6" x14ac:dyDescent="0.3">
      <c r="A189" s="17">
        <v>185</v>
      </c>
      <c r="B189" s="18" t="s">
        <v>54</v>
      </c>
      <c r="C189" s="4"/>
      <c r="D189" s="19" t="s">
        <v>7</v>
      </c>
      <c r="E189" s="16">
        <v>1</v>
      </c>
      <c r="F189" s="6"/>
      <c r="G189" s="6" t="str">
        <f t="shared" si="21"/>
        <v/>
      </c>
      <c r="H189" s="2"/>
      <c r="I189" s="6" t="str">
        <f t="shared" si="22"/>
        <v/>
      </c>
      <c r="J189" s="6" t="str">
        <f t="shared" si="23"/>
        <v/>
      </c>
      <c r="K189" s="24"/>
      <c r="L189" s="24"/>
    </row>
    <row r="190" spans="1:12" ht="27.6" x14ac:dyDescent="0.3">
      <c r="A190" s="2">
        <v>186</v>
      </c>
      <c r="B190" s="20" t="s">
        <v>56</v>
      </c>
      <c r="C190" s="4"/>
      <c r="D190" s="19" t="s">
        <v>7</v>
      </c>
      <c r="E190" s="16">
        <v>1</v>
      </c>
      <c r="F190" s="6"/>
      <c r="G190" s="6" t="str">
        <f t="shared" si="21"/>
        <v/>
      </c>
      <c r="H190" s="2"/>
      <c r="I190" s="6" t="str">
        <f t="shared" si="22"/>
        <v/>
      </c>
      <c r="J190" s="6" t="str">
        <f t="shared" si="23"/>
        <v/>
      </c>
      <c r="K190" s="24"/>
      <c r="L190" s="24"/>
    </row>
    <row r="191" spans="1:12" ht="15.6" customHeight="1" x14ac:dyDescent="0.3">
      <c r="A191" s="17">
        <v>187</v>
      </c>
      <c r="B191" s="20" t="s">
        <v>60</v>
      </c>
      <c r="C191" s="4"/>
      <c r="D191" s="19" t="s">
        <v>7</v>
      </c>
      <c r="E191" s="16">
        <v>1</v>
      </c>
      <c r="F191" s="6"/>
      <c r="G191" s="6" t="str">
        <f t="shared" si="21"/>
        <v/>
      </c>
      <c r="H191" s="2"/>
      <c r="I191" s="6" t="str">
        <f t="shared" si="22"/>
        <v/>
      </c>
      <c r="J191" s="6" t="str">
        <f t="shared" si="23"/>
        <v/>
      </c>
      <c r="K191" s="24"/>
      <c r="L191" s="24"/>
    </row>
    <row r="192" spans="1:12" x14ac:dyDescent="0.3">
      <c r="F192" s="23" t="s">
        <v>168</v>
      </c>
      <c r="G192" s="6" t="str">
        <f>IF(SUM(G6:G191)&gt;0,SUM(G6:G191),"")</f>
        <v/>
      </c>
      <c r="H192" s="24"/>
      <c r="I192" s="6" t="str">
        <f>IF(SUM(I6:I191)&gt;0,SUM(I6:I191),"")</f>
        <v/>
      </c>
      <c r="J192" s="6" t="str">
        <f>IF(SUM(J6:J191)&gt;0,SUM(J6:J191),"")</f>
        <v/>
      </c>
    </row>
  </sheetData>
  <protectedRanges>
    <protectedRange sqref="B7" name="Rozstęp8_3_4_1"/>
  </protectedRanges>
  <mergeCells count="4">
    <mergeCell ref="F1:J1"/>
    <mergeCell ref="A2:B2"/>
    <mergeCell ref="F2:J2"/>
    <mergeCell ref="A3:J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&amp;RFormularz szacowania
Nr sprawy ……/CZ-SAM/2025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13"/>
  <sheetViews>
    <sheetView topLeftCell="G3" zoomScaleNormal="100" workbookViewId="0">
      <selection activeCell="K8" sqref="K8"/>
    </sheetView>
  </sheetViews>
  <sheetFormatPr defaultColWidth="9.109375" defaultRowHeight="14.4" x14ac:dyDescent="0.3"/>
  <cols>
    <col min="1" max="1" width="4.6640625" style="10" customWidth="1"/>
    <col min="2" max="2" width="31.6640625" style="10" customWidth="1"/>
    <col min="3" max="3" width="20.109375" style="10" customWidth="1"/>
    <col min="4" max="4" width="4.88671875" style="10" customWidth="1"/>
    <col min="5" max="5" width="6.33203125" style="10" customWidth="1"/>
    <col min="6" max="6" width="11.33203125" style="10" customWidth="1"/>
    <col min="7" max="7" width="12.5546875" style="10" customWidth="1"/>
    <col min="8" max="8" width="7.44140625" style="10" customWidth="1"/>
    <col min="9" max="9" width="8.88671875" style="10" customWidth="1"/>
    <col min="10" max="10" width="15" style="10" customWidth="1"/>
    <col min="11" max="11" width="50.44140625" style="10" customWidth="1"/>
    <col min="12" max="12" width="40" style="10" customWidth="1"/>
    <col min="13" max="16384" width="9.109375" style="10"/>
  </cols>
  <sheetData>
    <row r="1" spans="1:12" ht="30" hidden="1" customHeight="1" x14ac:dyDescent="0.3">
      <c r="F1" s="31" t="str">
        <f>"Załącznik Nr "&amp;Techniczny!B3&amp;" do SIWZ"&amp;CHAR(10)&amp;"Nr sprawy "&amp;Techniczny!B2</f>
        <v>Załącznik Nr …… do SIWZ
Nr sprawy ……/CZ-SAM/2025</v>
      </c>
      <c r="G1" s="31"/>
      <c r="H1" s="31"/>
      <c r="I1" s="31"/>
      <c r="J1" s="31"/>
      <c r="K1" s="25"/>
      <c r="L1" s="25"/>
    </row>
    <row r="2" spans="1:12" ht="28.35" hidden="1" customHeight="1" x14ac:dyDescent="0.3">
      <c r="A2" s="32" t="s">
        <v>146</v>
      </c>
      <c r="B2" s="33"/>
      <c r="C2" s="11"/>
      <c r="D2" s="11"/>
      <c r="E2" s="11"/>
      <c r="F2" s="34"/>
      <c r="G2" s="34"/>
      <c r="H2" s="34"/>
      <c r="I2" s="34"/>
      <c r="J2" s="34"/>
    </row>
    <row r="3" spans="1:12" ht="28.35" customHeight="1" x14ac:dyDescent="0.3">
      <c r="A3" s="35" t="s">
        <v>152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5" thickBot="1" x14ac:dyDescent="0.35"/>
    <row r="5" spans="1:12" ht="72.599999999999994" thickBot="1" x14ac:dyDescent="0.35">
      <c r="A5" s="12" t="s">
        <v>0</v>
      </c>
      <c r="B5" s="38" t="s">
        <v>227</v>
      </c>
      <c r="C5" s="13" t="s">
        <v>139</v>
      </c>
      <c r="D5" s="13" t="s">
        <v>140</v>
      </c>
      <c r="E5" s="13" t="s">
        <v>1</v>
      </c>
      <c r="F5" s="13" t="s">
        <v>141</v>
      </c>
      <c r="G5" s="13" t="s">
        <v>142</v>
      </c>
      <c r="H5" s="13" t="s">
        <v>143</v>
      </c>
      <c r="I5" s="13" t="s">
        <v>144</v>
      </c>
      <c r="J5" s="13" t="s">
        <v>145</v>
      </c>
      <c r="K5" s="39" t="s">
        <v>228</v>
      </c>
      <c r="L5" s="39" t="s">
        <v>229</v>
      </c>
    </row>
    <row r="6" spans="1:12" ht="82.8" x14ac:dyDescent="0.3">
      <c r="A6" s="2">
        <v>1</v>
      </c>
      <c r="B6" s="14" t="s">
        <v>154</v>
      </c>
      <c r="C6" s="7" t="s">
        <v>158</v>
      </c>
      <c r="D6" s="15" t="s">
        <v>65</v>
      </c>
      <c r="E6" s="16">
        <v>1</v>
      </c>
      <c r="F6" s="6"/>
      <c r="G6" s="6" t="str">
        <f>IF(F6*E6&gt;0,F6*E6,"")</f>
        <v/>
      </c>
      <c r="H6" s="2"/>
      <c r="I6" s="6" t="str">
        <f>IF(F6&gt;0,F6*(ROUND(0+(H6/100),2)*E6),"")</f>
        <v/>
      </c>
      <c r="J6" s="6" t="str">
        <f>IFERROR(G6+I6,"")</f>
        <v/>
      </c>
      <c r="K6" s="42"/>
      <c r="L6" s="42"/>
    </row>
    <row r="7" spans="1:12" ht="82.8" x14ac:dyDescent="0.3">
      <c r="A7" s="17">
        <v>2</v>
      </c>
      <c r="B7" s="18" t="s">
        <v>155</v>
      </c>
      <c r="C7" s="8" t="s">
        <v>158</v>
      </c>
      <c r="D7" s="17" t="s">
        <v>65</v>
      </c>
      <c r="E7" s="16">
        <v>1</v>
      </c>
      <c r="F7" s="6"/>
      <c r="G7" s="6" t="str">
        <f t="shared" ref="G7:G10" si="0">IF(F7*E7&gt;0,F7*E7,"")</f>
        <v/>
      </c>
      <c r="H7" s="2"/>
      <c r="I7" s="6" t="str">
        <f t="shared" ref="I7:I10" si="1">IF(F7&gt;0,F7*(ROUND(0+(H7/100),2)*E7),"")</f>
        <v/>
      </c>
      <c r="J7" s="6" t="str">
        <f t="shared" ref="J7:J10" si="2">IFERROR(G7+I7,"")</f>
        <v/>
      </c>
      <c r="K7" s="24"/>
      <c r="L7" s="24"/>
    </row>
    <row r="8" spans="1:12" ht="96.6" x14ac:dyDescent="0.3">
      <c r="A8" s="17">
        <v>3</v>
      </c>
      <c r="B8" s="18" t="s">
        <v>156</v>
      </c>
      <c r="C8" s="8" t="s">
        <v>158</v>
      </c>
      <c r="D8" s="19" t="s">
        <v>65</v>
      </c>
      <c r="E8" s="16">
        <v>1</v>
      </c>
      <c r="F8" s="6"/>
      <c r="G8" s="6" t="str">
        <f t="shared" si="0"/>
        <v/>
      </c>
      <c r="H8" s="2"/>
      <c r="I8" s="6" t="str">
        <f t="shared" si="1"/>
        <v/>
      </c>
      <c r="J8" s="6" t="str">
        <f t="shared" si="2"/>
        <v/>
      </c>
      <c r="K8" s="24"/>
      <c r="L8" s="24"/>
    </row>
    <row r="9" spans="1:12" ht="96.6" x14ac:dyDescent="0.3">
      <c r="A9" s="17">
        <v>4</v>
      </c>
      <c r="B9" s="18" t="s">
        <v>157</v>
      </c>
      <c r="C9" s="8" t="s">
        <v>158</v>
      </c>
      <c r="D9" s="17" t="s">
        <v>65</v>
      </c>
      <c r="E9" s="16">
        <v>1</v>
      </c>
      <c r="F9" s="6"/>
      <c r="G9" s="6" t="str">
        <f t="shared" si="0"/>
        <v/>
      </c>
      <c r="H9" s="2"/>
      <c r="I9" s="6" t="str">
        <f t="shared" si="1"/>
        <v/>
      </c>
      <c r="J9" s="6" t="str">
        <f t="shared" si="2"/>
        <v/>
      </c>
      <c r="K9" s="24"/>
      <c r="L9" s="24"/>
    </row>
    <row r="10" spans="1:12" ht="184.35" customHeight="1" x14ac:dyDescent="0.3">
      <c r="A10" s="17">
        <v>5</v>
      </c>
      <c r="B10" s="18" t="s">
        <v>153</v>
      </c>
      <c r="C10" s="4"/>
      <c r="D10" s="21" t="s">
        <v>65</v>
      </c>
      <c r="E10" s="16">
        <v>1</v>
      </c>
      <c r="F10" s="6"/>
      <c r="G10" s="6" t="str">
        <f t="shared" si="0"/>
        <v/>
      </c>
      <c r="H10" s="2"/>
      <c r="I10" s="6" t="str">
        <f t="shared" si="1"/>
        <v/>
      </c>
      <c r="J10" s="6" t="str">
        <f t="shared" si="2"/>
        <v/>
      </c>
      <c r="K10" s="24"/>
      <c r="L10" s="24"/>
    </row>
    <row r="11" spans="1:12" x14ac:dyDescent="0.3">
      <c r="F11" s="23" t="s">
        <v>168</v>
      </c>
      <c r="G11" s="6" t="str">
        <f>IF(SUM(G6:G10)&gt;0,SUM(G6:G10),"")</f>
        <v/>
      </c>
      <c r="H11" s="24"/>
      <c r="I11" s="6" t="str">
        <f>IF(SUM(I6:I10)&gt;0,SUM(I6:I10),"")</f>
        <v/>
      </c>
      <c r="J11" s="6" t="str">
        <f>IF(SUM(J6:J10)&gt;0,SUM(J6:J10),"")</f>
        <v/>
      </c>
    </row>
    <row r="13" spans="1:12" x14ac:dyDescent="0.3">
      <c r="A13" s="36" t="s">
        <v>159</v>
      </c>
      <c r="B13" s="36"/>
      <c r="C13" s="36"/>
      <c r="D13" s="36"/>
      <c r="E13" s="36"/>
      <c r="F13" s="36"/>
      <c r="G13" s="36"/>
      <c r="H13" s="36"/>
      <c r="I13" s="36"/>
      <c r="J13" s="36"/>
    </row>
  </sheetData>
  <protectedRanges>
    <protectedRange sqref="B7" name="Rozstęp8_3_4_1"/>
  </protectedRanges>
  <mergeCells count="5">
    <mergeCell ref="F1:J1"/>
    <mergeCell ref="A2:B2"/>
    <mergeCell ref="F2:J2"/>
    <mergeCell ref="A3:J3"/>
    <mergeCell ref="A13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&amp;RFormularz szacowania
Nr sprawy ……/CZ-SAM/2025</oddHead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13"/>
  <sheetViews>
    <sheetView topLeftCell="G3" zoomScaleNormal="100" workbookViewId="0">
      <selection activeCell="K7" sqref="K7"/>
    </sheetView>
  </sheetViews>
  <sheetFormatPr defaultColWidth="9.109375" defaultRowHeight="14.4" x14ac:dyDescent="0.3"/>
  <cols>
    <col min="1" max="1" width="4.6640625" style="10" customWidth="1"/>
    <col min="2" max="2" width="31.6640625" style="10" customWidth="1"/>
    <col min="3" max="3" width="20.109375" style="10" customWidth="1"/>
    <col min="4" max="4" width="4.88671875" style="10" customWidth="1"/>
    <col min="5" max="5" width="6.33203125" style="10" customWidth="1"/>
    <col min="6" max="6" width="11.33203125" style="10" customWidth="1"/>
    <col min="7" max="7" width="12.5546875" style="10" customWidth="1"/>
    <col min="8" max="8" width="7.44140625" style="10" customWidth="1"/>
    <col min="9" max="9" width="8.88671875" style="10" customWidth="1"/>
    <col min="10" max="10" width="15" style="10" customWidth="1"/>
    <col min="11" max="11" width="50.44140625" style="10" customWidth="1"/>
    <col min="12" max="12" width="40" style="10" customWidth="1"/>
    <col min="13" max="16384" width="9.109375" style="10"/>
  </cols>
  <sheetData>
    <row r="1" spans="1:12" ht="30" hidden="1" customHeight="1" x14ac:dyDescent="0.3">
      <c r="F1" s="31" t="str">
        <f>"Załącznik Nr "&amp;Techniczny!B3&amp;" do SIWZ"&amp;CHAR(10)&amp;"Nr sprawy "&amp;Techniczny!B2</f>
        <v>Załącznik Nr …… do SIWZ
Nr sprawy ……/CZ-SAM/2025</v>
      </c>
      <c r="G1" s="31"/>
      <c r="H1" s="31"/>
      <c r="I1" s="31"/>
      <c r="J1" s="31"/>
      <c r="K1" s="25"/>
      <c r="L1" s="25"/>
    </row>
    <row r="2" spans="1:12" ht="28.35" hidden="1" customHeight="1" x14ac:dyDescent="0.3">
      <c r="A2" s="32" t="s">
        <v>146</v>
      </c>
      <c r="B2" s="33"/>
      <c r="C2" s="11"/>
      <c r="D2" s="11"/>
      <c r="E2" s="11"/>
      <c r="F2" s="34"/>
      <c r="G2" s="34"/>
      <c r="H2" s="34"/>
      <c r="I2" s="34"/>
      <c r="J2" s="34"/>
    </row>
    <row r="3" spans="1:12" ht="28.35" customHeight="1" x14ac:dyDescent="0.3">
      <c r="A3" s="35" t="s">
        <v>160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5" thickBot="1" x14ac:dyDescent="0.35"/>
    <row r="5" spans="1:12" ht="72.599999999999994" thickBot="1" x14ac:dyDescent="0.35">
      <c r="A5" s="12" t="s">
        <v>0</v>
      </c>
      <c r="B5" s="38" t="s">
        <v>227</v>
      </c>
      <c r="C5" s="13" t="s">
        <v>139</v>
      </c>
      <c r="D5" s="13" t="s">
        <v>140</v>
      </c>
      <c r="E5" s="13" t="s">
        <v>1</v>
      </c>
      <c r="F5" s="13" t="s">
        <v>141</v>
      </c>
      <c r="G5" s="13" t="s">
        <v>142</v>
      </c>
      <c r="H5" s="13" t="s">
        <v>143</v>
      </c>
      <c r="I5" s="13" t="s">
        <v>144</v>
      </c>
      <c r="J5" s="13" t="s">
        <v>145</v>
      </c>
      <c r="K5" s="39" t="s">
        <v>228</v>
      </c>
      <c r="L5" s="39" t="s">
        <v>229</v>
      </c>
    </row>
    <row r="6" spans="1:12" ht="41.4" x14ac:dyDescent="0.3">
      <c r="A6" s="2">
        <v>1</v>
      </c>
      <c r="B6" s="14" t="s">
        <v>161</v>
      </c>
      <c r="C6" s="7"/>
      <c r="D6" s="15" t="s">
        <v>7</v>
      </c>
      <c r="E6" s="16">
        <v>1</v>
      </c>
      <c r="F6" s="6"/>
      <c r="G6" s="6" t="str">
        <f>IF(F6*E6&gt;0,F6*E6,"")</f>
        <v/>
      </c>
      <c r="H6" s="2"/>
      <c r="I6" s="6" t="str">
        <f>IF(F6&gt;0,F6*(ROUND(0+(H6/100),2)*E6),"")</f>
        <v/>
      </c>
      <c r="J6" s="6" t="str">
        <f>IFERROR(G6+I6,"")</f>
        <v/>
      </c>
      <c r="K6" s="42"/>
      <c r="L6" s="42"/>
    </row>
    <row r="7" spans="1:12" ht="41.4" x14ac:dyDescent="0.3">
      <c r="A7" s="17">
        <v>2</v>
      </c>
      <c r="B7" s="18" t="s">
        <v>162</v>
      </c>
      <c r="C7" s="8"/>
      <c r="D7" s="17" t="s">
        <v>7</v>
      </c>
      <c r="E7" s="26">
        <v>1</v>
      </c>
      <c r="F7" s="6"/>
      <c r="G7" s="6" t="str">
        <f t="shared" ref="G7:G12" si="0">IF(F7*E7&gt;0,F7*E7,"")</f>
        <v/>
      </c>
      <c r="H7" s="2"/>
      <c r="I7" s="6" t="str">
        <f t="shared" ref="I7:I12" si="1">IF(F7&gt;0,F7*(ROUND(0+(H7/100),2)*E7),"")</f>
        <v/>
      </c>
      <c r="J7" s="6" t="str">
        <f t="shared" ref="J7:J12" si="2">IFERROR(G7+I7,"")</f>
        <v/>
      </c>
      <c r="K7" s="24"/>
      <c r="L7" s="24"/>
    </row>
    <row r="8" spans="1:12" ht="69" x14ac:dyDescent="0.3">
      <c r="A8" s="17">
        <v>3</v>
      </c>
      <c r="B8" s="18" t="s">
        <v>163</v>
      </c>
      <c r="C8" s="8"/>
      <c r="D8" s="19" t="s">
        <v>62</v>
      </c>
      <c r="E8" s="26">
        <v>1</v>
      </c>
      <c r="F8" s="6"/>
      <c r="G8" s="6" t="str">
        <f t="shared" si="0"/>
        <v/>
      </c>
      <c r="H8" s="2"/>
      <c r="I8" s="6" t="str">
        <f t="shared" si="1"/>
        <v/>
      </c>
      <c r="J8" s="6" t="str">
        <f t="shared" si="2"/>
        <v/>
      </c>
      <c r="K8" s="24"/>
      <c r="L8" s="24"/>
    </row>
    <row r="9" spans="1:12" ht="69" x14ac:dyDescent="0.3">
      <c r="A9" s="17">
        <v>4</v>
      </c>
      <c r="B9" s="18" t="s">
        <v>164</v>
      </c>
      <c r="C9" s="8"/>
      <c r="D9" s="17" t="s">
        <v>62</v>
      </c>
      <c r="E9" s="26">
        <v>1</v>
      </c>
      <c r="F9" s="6"/>
      <c r="G9" s="6" t="str">
        <f t="shared" si="0"/>
        <v/>
      </c>
      <c r="H9" s="2"/>
      <c r="I9" s="6" t="str">
        <f t="shared" si="1"/>
        <v/>
      </c>
      <c r="J9" s="6" t="str">
        <f t="shared" si="2"/>
        <v/>
      </c>
      <c r="K9" s="24"/>
      <c r="L9" s="24"/>
    </row>
    <row r="10" spans="1:12" ht="69" x14ac:dyDescent="0.3">
      <c r="A10" s="17">
        <v>5</v>
      </c>
      <c r="B10" s="18" t="s">
        <v>165</v>
      </c>
      <c r="C10" s="8"/>
      <c r="D10" s="17" t="s">
        <v>30</v>
      </c>
      <c r="E10" s="26">
        <v>1</v>
      </c>
      <c r="F10" s="6"/>
      <c r="G10" s="6" t="str">
        <f t="shared" si="0"/>
        <v/>
      </c>
      <c r="H10" s="2"/>
      <c r="I10" s="6" t="str">
        <f t="shared" si="1"/>
        <v/>
      </c>
      <c r="J10" s="6" t="str">
        <f t="shared" si="2"/>
        <v/>
      </c>
      <c r="K10" s="24"/>
      <c r="L10" s="24"/>
    </row>
    <row r="11" spans="1:12" ht="27.6" x14ac:dyDescent="0.3">
      <c r="A11" s="17">
        <v>6</v>
      </c>
      <c r="B11" s="18" t="s">
        <v>166</v>
      </c>
      <c r="C11" s="8"/>
      <c r="D11" s="17" t="s">
        <v>30</v>
      </c>
      <c r="E11" s="26">
        <v>1</v>
      </c>
      <c r="F11" s="6"/>
      <c r="G11" s="6" t="str">
        <f t="shared" si="0"/>
        <v/>
      </c>
      <c r="H11" s="2"/>
      <c r="I11" s="6" t="str">
        <f t="shared" si="1"/>
        <v/>
      </c>
      <c r="J11" s="6" t="str">
        <f t="shared" si="2"/>
        <v/>
      </c>
      <c r="K11" s="24"/>
      <c r="L11" s="24"/>
    </row>
    <row r="12" spans="1:12" s="29" customFormat="1" ht="60" customHeight="1" x14ac:dyDescent="0.3">
      <c r="A12" s="17">
        <v>7</v>
      </c>
      <c r="B12" s="18" t="s">
        <v>167</v>
      </c>
      <c r="C12" s="9"/>
      <c r="D12" s="27" t="s">
        <v>7</v>
      </c>
      <c r="E12" s="28">
        <v>1</v>
      </c>
      <c r="F12" s="6"/>
      <c r="G12" s="6" t="str">
        <f t="shared" si="0"/>
        <v/>
      </c>
      <c r="H12" s="2"/>
      <c r="I12" s="6" t="str">
        <f t="shared" si="1"/>
        <v/>
      </c>
      <c r="J12" s="6" t="str">
        <f t="shared" si="2"/>
        <v/>
      </c>
      <c r="K12" s="40"/>
      <c r="L12" s="40"/>
    </row>
    <row r="13" spans="1:12" x14ac:dyDescent="0.3">
      <c r="F13" s="23" t="s">
        <v>168</v>
      </c>
      <c r="G13" s="6" t="str">
        <f>IF(SUM(G6:G12)&gt;0,SUM(G6:G12),"")</f>
        <v/>
      </c>
      <c r="H13" s="24"/>
      <c r="I13" s="6" t="str">
        <f>IF(SUM(I6:I12)&gt;0,SUM(I6:I12),"")</f>
        <v/>
      </c>
      <c r="J13" s="6" t="str">
        <f>IF(SUM(J6:J12)&gt;0,SUM(J6:J12),"")</f>
        <v/>
      </c>
    </row>
  </sheetData>
  <protectedRanges>
    <protectedRange sqref="B7" name="Rozstęp8_3_4_1"/>
  </protectedRanges>
  <mergeCells count="4">
    <mergeCell ref="F1:J1"/>
    <mergeCell ref="A2:B2"/>
    <mergeCell ref="F2:J2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&amp;RFormularz szacowania
Nr sprawy ……/CZ-SAM/2025</oddHead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7"/>
  <sheetViews>
    <sheetView workbookViewId="0">
      <selection activeCell="B5" sqref="B5:D5"/>
    </sheetView>
  </sheetViews>
  <sheetFormatPr defaultRowHeight="14.4" x14ac:dyDescent="0.3"/>
  <cols>
    <col min="1" max="1" width="16.6640625" customWidth="1"/>
  </cols>
  <sheetData>
    <row r="1" spans="1:6" x14ac:dyDescent="0.3">
      <c r="A1" t="s">
        <v>136</v>
      </c>
      <c r="B1" t="s">
        <v>138</v>
      </c>
    </row>
    <row r="2" spans="1:6" x14ac:dyDescent="0.3">
      <c r="A2" t="s">
        <v>137</v>
      </c>
      <c r="B2" t="s">
        <v>194</v>
      </c>
    </row>
    <row r="3" spans="1:6" x14ac:dyDescent="0.3">
      <c r="A3" t="s">
        <v>147</v>
      </c>
      <c r="B3" t="s">
        <v>193</v>
      </c>
    </row>
    <row r="5" spans="1:6" ht="120" customHeight="1" x14ac:dyDescent="0.3">
      <c r="A5" t="s">
        <v>150</v>
      </c>
      <c r="B5" s="37" t="str">
        <f>"Formularz szacowania"&amp;CHAR(10)&amp;"Nr sprawy "&amp;B2</f>
        <v>Formularz szacowania
Nr sprawy ……/CZ-SAM/2025</v>
      </c>
      <c r="C5" s="37"/>
      <c r="D5" s="37"/>
      <c r="E5" s="1"/>
      <c r="F5" s="1"/>
    </row>
    <row r="7" spans="1:6" x14ac:dyDescent="0.3">
      <c r="B7" s="37" t="str">
        <f>"Załącznik Nr "&amp;B5&amp;" do SIWZ"&amp;CHAR(10)&amp;"Nr sprawy "&amp;B4</f>
        <v xml:space="preserve">Załącznik Nr Formularz szacowania
Nr sprawy ……/CZ-SAM/2025 do SIWZ
Nr sprawy </v>
      </c>
      <c r="C7" s="37"/>
      <c r="D7" s="37"/>
    </row>
  </sheetData>
  <mergeCells count="2">
    <mergeCell ref="B5:D5"/>
    <mergeCell ref="B7:D7"/>
  </mergeCells>
  <pageMargins left="0.7" right="0.7" top="0.75" bottom="0.75" header="0.3" footer="0.3"/>
  <pageSetup paperSize="9" orientation="portrait" r:id="rId1"/>
  <headerFooter>
    <oddHeader>&amp;RZałącznik Nr …… do SIWZ
Nr sprawy ……/CZ-SAM/2025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FB7A388-B00D-4635-980B-2BE834B918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Zadanie 1</vt:lpstr>
      <vt:lpstr>Zadanie 2</vt:lpstr>
      <vt:lpstr>Zadanie 3</vt:lpstr>
      <vt:lpstr>Techniczny</vt:lpstr>
      <vt:lpstr>'Zadanie 1'!Print_Titles</vt:lpstr>
      <vt:lpstr>'Zadanie 2'!Print_Titles</vt:lpstr>
      <vt:lpstr>'Zadanie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2025-04-01T09:14:44Z</dcterms:created>
  <dcterms:modified xsi:type="dcterms:W3CDTF">2025-04-15T14:26:11Z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f0012314-7523-4d28-b86c-1865447b25ad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s5636:Creator type=IP">
    <vt:lpwstr>10.68.138.108</vt:lpwstr>
  </property>
  <property fmtid="{D5CDD505-2E9C-101B-9397-08002B2CF9AE}" pid="9" name="bjClsUserRVM">
    <vt:lpwstr>[]</vt:lpwstr>
  </property>
  <property fmtid="{D5CDD505-2E9C-101B-9397-08002B2CF9AE}" pid="10" name="bjSaver">
    <vt:lpwstr>RwWhj83a4UsGgxFHKpUonDGxMEoAXnyN</vt:lpwstr>
  </property>
</Properties>
</file>