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Z:\__Postępowania Lewandowska\ZP 2025\ZP.34.2025 UMUNDUROWANIE MEDYCZNE\1. Wszczęcie\"/>
    </mc:Choice>
  </mc:AlternateContent>
  <xr:revisionPtr revIDLastSave="0" documentId="13_ncr:1_{D3F20931-4BC1-4A8E-A803-FD8A10A77BB8}" xr6:coauthVersionLast="36" xr6:coauthVersionMax="36" xr10:uidLastSave="{00000000-0000-0000-0000-000000000000}"/>
  <bookViews>
    <workbookView xWindow="1560" yWindow="0" windowWidth="19440" windowHeight="8436" xr2:uid="{00000000-000D-0000-FFFF-FFFF00000000}"/>
  </bookViews>
  <sheets>
    <sheet name="Formularz kalkulacji" sheetId="1" r:id="rId1"/>
  </sheets>
  <definedNames>
    <definedName name="_xlnm.Print_Area" localSheetId="0">'Formularz kalkulacji'!$A$1:$R$37</definedName>
  </definedNames>
  <calcPr calcId="191029"/>
</workbook>
</file>

<file path=xl/calcChain.xml><?xml version="1.0" encoding="utf-8"?>
<calcChain xmlns="http://schemas.openxmlformats.org/spreadsheetml/2006/main">
  <c r="P14" i="1" l="1"/>
  <c r="P15" i="1"/>
  <c r="N12" i="1"/>
  <c r="N11" i="1"/>
  <c r="L14" i="1"/>
  <c r="L15" i="1"/>
  <c r="L16" i="1"/>
  <c r="N16" i="1"/>
  <c r="O16" i="1"/>
  <c r="O15" i="1"/>
  <c r="O13" i="1"/>
  <c r="O11" i="1"/>
  <c r="H16" i="1"/>
  <c r="P16" i="1" s="1"/>
  <c r="F16" i="1"/>
  <c r="O12" i="1"/>
  <c r="O14" i="1"/>
  <c r="L12" i="1"/>
  <c r="L13" i="1"/>
  <c r="J12" i="1"/>
  <c r="I12" i="1" s="1"/>
  <c r="J16" i="1"/>
  <c r="H12" i="1"/>
  <c r="P12" i="1" s="1"/>
  <c r="H13" i="1"/>
  <c r="P13" i="1" s="1"/>
  <c r="H14" i="1"/>
  <c r="H15" i="1"/>
  <c r="F12" i="1"/>
  <c r="F13" i="1"/>
  <c r="J13" i="1" s="1"/>
  <c r="I13" i="1" s="1"/>
  <c r="F14" i="1"/>
  <c r="J14" i="1" s="1"/>
  <c r="I14" i="1" s="1"/>
  <c r="F15" i="1"/>
  <c r="J15" i="1" s="1"/>
  <c r="I15" i="1" s="1"/>
  <c r="H11" i="1"/>
  <c r="F11" i="1"/>
  <c r="J11" i="1" s="1"/>
  <c r="R11" i="1" l="1"/>
  <c r="J17" i="1"/>
  <c r="H17" i="1"/>
  <c r="I16" i="1"/>
  <c r="L11" i="1"/>
  <c r="P11" i="1" s="1"/>
  <c r="I11" i="1" l="1"/>
  <c r="I17" i="1" l="1"/>
  <c r="N13" i="1"/>
  <c r="N15" i="1"/>
  <c r="N14" i="1"/>
  <c r="M16" i="1"/>
  <c r="N17" i="1" l="1"/>
  <c r="L17" i="1"/>
  <c r="M15" i="1"/>
  <c r="M14" i="1"/>
  <c r="M12" i="1"/>
  <c r="M13" i="1"/>
  <c r="R15" i="1" l="1"/>
  <c r="R16" i="1"/>
  <c r="R14" i="1"/>
  <c r="R13" i="1"/>
  <c r="R12" i="1"/>
  <c r="P17" i="1" l="1"/>
  <c r="Q12" i="1"/>
  <c r="Q16" i="1"/>
  <c r="Q15" i="1"/>
  <c r="Q14" i="1"/>
  <c r="Q13" i="1"/>
  <c r="M11" i="1" l="1"/>
  <c r="R17" i="1"/>
  <c r="M17" i="1" l="1"/>
  <c r="Q11" i="1"/>
  <c r="Q17" i="1"/>
</calcChain>
</file>

<file path=xl/sharedStrings.xml><?xml version="1.0" encoding="utf-8"?>
<sst xmlns="http://schemas.openxmlformats.org/spreadsheetml/2006/main" count="60" uniqueCount="48">
  <si>
    <t>Lp.</t>
  </si>
  <si>
    <t>Zamówienie podstawowe</t>
  </si>
  <si>
    <t>pieczęć Wykonawcy (nazwa firmy, adres)</t>
  </si>
  <si>
    <t>Wartość netto [zł]</t>
  </si>
  <si>
    <t>Kwota podatku VAT [zł]</t>
  </si>
  <si>
    <t>kol. 1</t>
  </si>
  <si>
    <t>kol. 4</t>
  </si>
  <si>
    <t>kol. 5</t>
  </si>
  <si>
    <t>Wartość brutto [zł]</t>
  </si>
  <si>
    <t>RAZEM*</t>
  </si>
  <si>
    <t>Stawka VAT [%]</t>
  </si>
  <si>
    <t>Zamówienie opcjonalne</t>
  </si>
  <si>
    <t>Wartość  netto [zł]</t>
  </si>
  <si>
    <t>……………………………………………………………………….</t>
  </si>
  <si>
    <t>Zamówienie łącznie (podstawowe+opcjonalne)</t>
  </si>
  <si>
    <t>kol. 10</t>
  </si>
  <si>
    <t>kol. 13</t>
  </si>
  <si>
    <t>kol. 14</t>
  </si>
  <si>
    <t>Nazwa produktu</t>
  </si>
  <si>
    <t>Cena jednostkowa netto zł</t>
  </si>
  <si>
    <t>Cena jednostkowa brutto zł</t>
  </si>
  <si>
    <t>kol. 7</t>
  </si>
  <si>
    <t xml:space="preserve">Ilość 
</t>
  </si>
  <si>
    <t>JM.</t>
  </si>
  <si>
    <t>szt.</t>
  </si>
  <si>
    <t>INSTRUKCJA:
1. Bardzo proszę o uzupełnienie kolumn oznaczonych kolorem białym.
2. W komórkach oznaczonych kolorem szarym zastosowano formuły. 
3. Komórki oznaczone kolorem żółtym (RAZEM) proszę przenieść w odpowiednie "pola" w treści formularza oferty - załącznik nr 1 do SWZ</t>
  </si>
  <si>
    <t>Formularz kalkulacji ceny ofertowej</t>
  </si>
  <si>
    <t>Dostawa umundurowania dla członków zespołów ratownictwa medycznego jednostek wojskowych w rejonie zaopatrywania 34. WOG</t>
  </si>
  <si>
    <t>kol. 12</t>
  </si>
  <si>
    <t>kol. 15</t>
  </si>
  <si>
    <t>kol. 16</t>
  </si>
  <si>
    <t>kol. 17</t>
  </si>
  <si>
    <t>kol. 18</t>
  </si>
  <si>
    <t>kol. 2</t>
  </si>
  <si>
    <t>kol. 3</t>
  </si>
  <si>
    <t>kol. 6</t>
  </si>
  <si>
    <t>kol. 8</t>
  </si>
  <si>
    <t>kol. 9</t>
  </si>
  <si>
    <t>kol. 11</t>
  </si>
  <si>
    <t>Koszulka T-shirt (poz. 1 OPZ)</t>
  </si>
  <si>
    <t>Spodnie letnie damskie/męskie (poz. 2 OPZ)</t>
  </si>
  <si>
    <t>Spodnie zimowe damskie/męskie (poz. 6 OPZ)</t>
  </si>
  <si>
    <t>Kurtka (poz. 3 OPZ)</t>
  </si>
  <si>
    <t>Polar - podpinka do kurtki (poz. 4 OPZ)</t>
  </si>
  <si>
    <t>Kamizelka (poz. 5 OPZ)</t>
  </si>
  <si>
    <t>Znak sprawy: ZP/34/2025</t>
  </si>
  <si>
    <t>Załącznik nr 1A do SWZ/ Załącznik nr 1 do Umowy</t>
  </si>
  <si>
    <t xml:space="preserve">………………………………………………………………….
(dokument należy podpisać kwalifikowanym podpisem elektronicznym lub elektronicznym podpisem zaufanym lub podpisem osobistym przez osobę lub osoby umocowane do złożenia podpisu w imieniu Wykonawcy)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</si>
</sst>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zł&quot;* #,##0.00_);_(&quot;zł&quot;* \(#,##0.00\);_(&quot;zł&quot;* &quot;-&quot;??_);_(@_)"/>
    <numFmt numFmtId="165" formatCode="#,##0.00\ _z_ł"/>
    <numFmt numFmtId="166" formatCode="#,##0.00\ &quot;zł&quot;"/>
  </numFmts>
  <fonts count="40"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i/>
      <sz val="8"/>
      <name val="Arial CE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 CE"/>
      <charset val="238"/>
    </font>
    <font>
      <b/>
      <sz val="1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4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8"/>
      <name val="Times New Roman"/>
      <family val="1"/>
      <charset val="238"/>
    </font>
    <font>
      <b/>
      <sz val="22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4" fillId="2" borderId="1" applyNumberFormat="0" applyAlignment="0" applyProtection="0"/>
    <xf numFmtId="0" fontId="5" fillId="9" borderId="2" applyNumberFormat="0" applyAlignment="0" applyProtection="0"/>
    <xf numFmtId="0" fontId="6" fillId="0" borderId="3" applyNumberFormat="0" applyFill="0" applyAlignment="0" applyProtection="0"/>
    <xf numFmtId="0" fontId="7" fillId="10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1" applyNumberFormat="0" applyAlignment="0" applyProtection="0"/>
    <xf numFmtId="0" fontId="12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11" borderId="9" applyNumberFormat="0" applyAlignment="0" applyProtection="0"/>
    <xf numFmtId="9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4" fillId="2" borderId="1" applyNumberFormat="0" applyAlignment="0" applyProtection="0"/>
    <xf numFmtId="0" fontId="5" fillId="9" borderId="2" applyNumberFormat="0" applyAlignment="0" applyProtection="0"/>
    <xf numFmtId="0" fontId="11" fillId="9" borderId="1" applyNumberFormat="0" applyAlignment="0" applyProtection="0"/>
    <xf numFmtId="0" fontId="12" fillId="0" borderId="8" applyNumberFormat="0" applyFill="0" applyAlignment="0" applyProtection="0"/>
    <xf numFmtId="0" fontId="17" fillId="11" borderId="9" applyNumberFormat="0" applyAlignment="0" applyProtection="0"/>
    <xf numFmtId="164" fontId="17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</cellStyleXfs>
  <cellXfs count="113">
    <xf numFmtId="0" fontId="0" fillId="0" borderId="0" xfId="0"/>
    <xf numFmtId="0" fontId="16" fillId="0" borderId="0" xfId="0" applyFont="1" applyFill="1"/>
    <xf numFmtId="2" fontId="16" fillId="0" borderId="0" xfId="0" applyNumberFormat="1" applyFont="1" applyFill="1"/>
    <xf numFmtId="0" fontId="0" fillId="0" borderId="0" xfId="0" applyFill="1"/>
    <xf numFmtId="166" fontId="26" fillId="0" borderId="0" xfId="0" applyNumberFormat="1" applyFont="1" applyFill="1" applyAlignment="1">
      <alignment horizontal="center" vertical="center" wrapText="1"/>
    </xf>
    <xf numFmtId="2" fontId="0" fillId="0" borderId="0" xfId="0" applyNumberFormat="1" applyFill="1"/>
    <xf numFmtId="2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right"/>
    </xf>
    <xf numFmtId="0" fontId="19" fillId="0" borderId="0" xfId="0" applyFont="1" applyFill="1"/>
    <xf numFmtId="0" fontId="27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top"/>
    </xf>
    <xf numFmtId="0" fontId="23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 wrapText="1"/>
    </xf>
    <xf numFmtId="0" fontId="16" fillId="0" borderId="0" xfId="0" applyFont="1" applyFill="1" applyAlignment="1">
      <alignment vertical="center" wrapText="1"/>
    </xf>
    <xf numFmtId="165" fontId="18" fillId="0" borderId="0" xfId="21" applyNumberFormat="1" applyFont="1" applyFill="1"/>
    <xf numFmtId="166" fontId="1" fillId="12" borderId="11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5" fillId="13" borderId="18" xfId="0" applyFont="1" applyFill="1" applyBorder="1" applyAlignment="1">
      <alignment horizontal="center" vertical="center" wrapText="1"/>
    </xf>
    <xf numFmtId="0" fontId="25" fillId="14" borderId="26" xfId="0" applyFont="1" applyFill="1" applyBorder="1" applyAlignment="1">
      <alignment horizontal="center" vertical="center" wrapText="1"/>
    </xf>
    <xf numFmtId="0" fontId="25" fillId="14" borderId="27" xfId="0" applyFont="1" applyFill="1" applyBorder="1" applyAlignment="1">
      <alignment horizontal="center" vertical="center" wrapText="1"/>
    </xf>
    <xf numFmtId="0" fontId="25" fillId="14" borderId="24" xfId="0" applyFont="1" applyFill="1" applyBorder="1" applyAlignment="1">
      <alignment horizontal="center" vertical="center" wrapText="1"/>
    </xf>
    <xf numFmtId="0" fontId="20" fillId="0" borderId="0" xfId="0" applyFont="1" applyFill="1" applyAlignment="1"/>
    <xf numFmtId="0" fontId="27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0" fontId="25" fillId="14" borderId="34" xfId="0" applyFont="1" applyFill="1" applyBorder="1" applyAlignment="1">
      <alignment horizontal="center" vertical="center" wrapText="1"/>
    </xf>
    <xf numFmtId="0" fontId="25" fillId="13" borderId="21" xfId="0" applyFont="1" applyFill="1" applyBorder="1" applyAlignment="1">
      <alignment horizontal="center" vertical="center" wrapText="1"/>
    </xf>
    <xf numFmtId="166" fontId="1" fillId="12" borderId="31" xfId="0" applyNumberFormat="1" applyFont="1" applyFill="1" applyBorder="1" applyAlignment="1">
      <alignment horizontal="center" vertical="center"/>
    </xf>
    <xf numFmtId="166" fontId="1" fillId="12" borderId="10" xfId="0" applyNumberFormat="1" applyFont="1" applyFill="1" applyBorder="1" applyAlignment="1">
      <alignment horizontal="center" vertical="center"/>
    </xf>
    <xf numFmtId="0" fontId="37" fillId="12" borderId="32" xfId="0" applyFont="1" applyFill="1" applyBorder="1" applyAlignment="1">
      <alignment horizontal="center" vertical="center" wrapText="1"/>
    </xf>
    <xf numFmtId="2" fontId="18" fillId="0" borderId="0" xfId="0" applyNumberFormat="1" applyFont="1" applyFill="1" applyAlignment="1"/>
    <xf numFmtId="0" fontId="31" fillId="0" borderId="0" xfId="0" applyFont="1" applyFill="1" applyAlignment="1">
      <alignment vertical="center" wrapText="1"/>
    </xf>
    <xf numFmtId="3" fontId="29" fillId="0" borderId="35" xfId="0" applyNumberFormat="1" applyFont="1" applyFill="1" applyBorder="1" applyAlignment="1">
      <alignment horizontal="center" vertical="center"/>
    </xf>
    <xf numFmtId="166" fontId="31" fillId="13" borderId="19" xfId="0" applyNumberFormat="1" applyFont="1" applyFill="1" applyBorder="1" applyAlignment="1">
      <alignment horizontal="center" vertical="center"/>
    </xf>
    <xf numFmtId="166" fontId="31" fillId="13" borderId="20" xfId="0" applyNumberFormat="1" applyFont="1" applyFill="1" applyBorder="1" applyAlignment="1">
      <alignment horizontal="center" vertical="center"/>
    </xf>
    <xf numFmtId="166" fontId="31" fillId="13" borderId="15" xfId="0" applyNumberFormat="1" applyFont="1" applyFill="1" applyBorder="1" applyAlignment="1">
      <alignment horizontal="center" vertical="center"/>
    </xf>
    <xf numFmtId="0" fontId="29" fillId="12" borderId="10" xfId="0" applyFont="1" applyFill="1" applyBorder="1" applyAlignment="1">
      <alignment horizontal="center" vertical="center"/>
    </xf>
    <xf numFmtId="3" fontId="38" fillId="12" borderId="36" xfId="0" applyNumberFormat="1" applyFont="1" applyFill="1" applyBorder="1" applyAlignment="1">
      <alignment horizontal="center" vertical="center"/>
    </xf>
    <xf numFmtId="166" fontId="1" fillId="12" borderId="13" xfId="0" applyNumberFormat="1" applyFont="1" applyFill="1" applyBorder="1" applyAlignment="1">
      <alignment horizontal="center" vertical="center"/>
    </xf>
    <xf numFmtId="0" fontId="37" fillId="12" borderId="33" xfId="0" applyFont="1" applyFill="1" applyBorder="1" applyAlignment="1">
      <alignment horizontal="center" vertical="center" wrapText="1"/>
    </xf>
    <xf numFmtId="3" fontId="38" fillId="12" borderId="38" xfId="0" applyNumberFormat="1" applyFont="1" applyFill="1" applyBorder="1" applyAlignment="1">
      <alignment horizontal="center" vertical="center"/>
    </xf>
    <xf numFmtId="0" fontId="29" fillId="12" borderId="31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31" fillId="14" borderId="19" xfId="0" applyFont="1" applyFill="1" applyBorder="1" applyAlignment="1">
      <alignment horizontal="center" vertical="center" wrapText="1"/>
    </xf>
    <xf numFmtId="0" fontId="31" fillId="14" borderId="20" xfId="0" applyFont="1" applyFill="1" applyBorder="1" applyAlignment="1">
      <alignment horizontal="center" vertical="center" wrapText="1"/>
    </xf>
    <xf numFmtId="0" fontId="31" fillId="14" borderId="15" xfId="0" applyFont="1" applyFill="1" applyBorder="1" applyAlignment="1">
      <alignment horizontal="center" vertical="center" wrapText="1"/>
    </xf>
    <xf numFmtId="0" fontId="25" fillId="14" borderId="0" xfId="0" applyFont="1" applyFill="1" applyBorder="1" applyAlignment="1">
      <alignment horizontal="center" vertical="center" wrapText="1"/>
    </xf>
    <xf numFmtId="0" fontId="25" fillId="14" borderId="26" xfId="0" applyFont="1" applyFill="1" applyBorder="1" applyAlignment="1">
      <alignment horizontal="center" vertical="center" wrapText="1"/>
    </xf>
    <xf numFmtId="0" fontId="31" fillId="14" borderId="25" xfId="0" applyFont="1" applyFill="1" applyBorder="1" applyAlignment="1">
      <alignment horizontal="center" vertical="center" wrapText="1"/>
    </xf>
    <xf numFmtId="0" fontId="31" fillId="14" borderId="29" xfId="0" applyFont="1" applyFill="1" applyBorder="1" applyAlignment="1">
      <alignment horizontal="center" vertical="center" wrapText="1"/>
    </xf>
    <xf numFmtId="0" fontId="31" fillId="14" borderId="14" xfId="0" applyFont="1" applyFill="1" applyBorder="1" applyAlignment="1">
      <alignment horizontal="center" vertical="center" wrapText="1"/>
    </xf>
    <xf numFmtId="0" fontId="25" fillId="14" borderId="23" xfId="0" applyFont="1" applyFill="1" applyBorder="1" applyAlignment="1">
      <alignment horizontal="center" vertical="center" wrapText="1"/>
    </xf>
    <xf numFmtId="0" fontId="25" fillId="14" borderId="22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2" fontId="18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 vertical="top"/>
    </xf>
    <xf numFmtId="0" fontId="25" fillId="0" borderId="13" xfId="0" applyFont="1" applyFill="1" applyBorder="1" applyAlignment="1">
      <alignment horizontal="left" vertical="center" wrapText="1"/>
    </xf>
    <xf numFmtId="0" fontId="25" fillId="0" borderId="39" xfId="0" applyFont="1" applyFill="1" applyBorder="1" applyAlignment="1">
      <alignment horizontal="left" vertical="center" wrapText="1"/>
    </xf>
    <xf numFmtId="0" fontId="25" fillId="0" borderId="39" xfId="0" applyFont="1" applyFill="1" applyBorder="1" applyAlignment="1">
      <alignment horizontal="left" vertical="center"/>
    </xf>
    <xf numFmtId="0" fontId="25" fillId="0" borderId="32" xfId="0" applyFont="1" applyFill="1" applyBorder="1" applyAlignment="1">
      <alignment horizontal="left" vertical="center"/>
    </xf>
    <xf numFmtId="0" fontId="25" fillId="14" borderId="30" xfId="0" applyFont="1" applyFill="1" applyBorder="1" applyAlignment="1">
      <alignment horizontal="center" vertical="center" wrapText="1"/>
    </xf>
    <xf numFmtId="0" fontId="25" fillId="14" borderId="28" xfId="0" applyFont="1" applyFill="1" applyBorder="1" applyAlignment="1">
      <alignment horizontal="center" vertical="center" wrapText="1"/>
    </xf>
    <xf numFmtId="0" fontId="33" fillId="13" borderId="25" xfId="0" applyFont="1" applyFill="1" applyBorder="1" applyAlignment="1">
      <alignment horizontal="right" vertical="center"/>
    </xf>
    <xf numFmtId="0" fontId="33" fillId="13" borderId="29" xfId="0" applyFont="1" applyFill="1" applyBorder="1" applyAlignment="1">
      <alignment horizontal="right" vertical="center"/>
    </xf>
    <xf numFmtId="166" fontId="35" fillId="0" borderId="0" xfId="0" applyNumberFormat="1" applyFont="1" applyFill="1" applyAlignment="1">
      <alignment horizontal="center" vertical="top" wrapText="1"/>
    </xf>
    <xf numFmtId="2" fontId="39" fillId="0" borderId="13" xfId="0" applyNumberFormat="1" applyFont="1" applyFill="1" applyBorder="1" applyAlignment="1">
      <alignment horizontal="center" vertical="center" wrapText="1"/>
    </xf>
    <xf numFmtId="2" fontId="39" fillId="0" borderId="39" xfId="0" applyNumberFormat="1" applyFont="1" applyFill="1" applyBorder="1" applyAlignment="1">
      <alignment horizontal="center" vertical="center" wrapText="1"/>
    </xf>
    <xf numFmtId="2" fontId="39" fillId="0" borderId="32" xfId="0" applyNumberFormat="1" applyFont="1" applyFill="1" applyBorder="1" applyAlignment="1">
      <alignment horizontal="center" vertical="center" wrapText="1"/>
    </xf>
    <xf numFmtId="0" fontId="0" fillId="12" borderId="40" xfId="0" applyFont="1" applyFill="1" applyBorder="1" applyAlignment="1">
      <alignment vertical="center" wrapText="1"/>
    </xf>
    <xf numFmtId="0" fontId="0" fillId="12" borderId="41" xfId="0" applyFont="1" applyFill="1" applyBorder="1" applyAlignment="1">
      <alignment vertical="center" wrapText="1"/>
    </xf>
    <xf numFmtId="0" fontId="0" fillId="12" borderId="42" xfId="0" applyFont="1" applyFill="1" applyBorder="1" applyAlignment="1">
      <alignment vertical="center" wrapText="1"/>
    </xf>
    <xf numFmtId="166" fontId="26" fillId="0" borderId="33" xfId="0" applyNumberFormat="1" applyFont="1" applyFill="1" applyBorder="1" applyAlignment="1">
      <alignment horizontal="center" vertical="center"/>
    </xf>
    <xf numFmtId="166" fontId="26" fillId="0" borderId="32" xfId="0" applyNumberFormat="1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166" fontId="1" fillId="12" borderId="40" xfId="0" applyNumberFormat="1" applyFont="1" applyFill="1" applyBorder="1" applyAlignment="1">
      <alignment horizontal="center" vertical="center"/>
    </xf>
    <xf numFmtId="166" fontId="1" fillId="12" borderId="41" xfId="0" applyNumberFormat="1" applyFont="1" applyFill="1" applyBorder="1" applyAlignment="1">
      <alignment horizontal="center" vertical="center"/>
    </xf>
    <xf numFmtId="166" fontId="1" fillId="12" borderId="33" xfId="0" applyNumberFormat="1" applyFont="1" applyFill="1" applyBorder="1" applyAlignment="1">
      <alignment horizontal="center" vertical="center"/>
    </xf>
    <xf numFmtId="166" fontId="1" fillId="12" borderId="32" xfId="0" applyNumberFormat="1" applyFont="1" applyFill="1" applyBorder="1" applyAlignment="1">
      <alignment horizontal="center" vertical="center"/>
    </xf>
    <xf numFmtId="9" fontId="26" fillId="0" borderId="11" xfId="0" applyNumberFormat="1" applyFont="1" applyFill="1" applyBorder="1" applyAlignment="1">
      <alignment horizontal="center" vertical="center"/>
    </xf>
    <xf numFmtId="9" fontId="26" fillId="0" borderId="13" xfId="0" applyNumberFormat="1" applyFont="1" applyFill="1" applyBorder="1" applyAlignment="1">
      <alignment horizontal="center" vertical="center"/>
    </xf>
    <xf numFmtId="2" fontId="1" fillId="12" borderId="43" xfId="0" applyNumberFormat="1" applyFont="1" applyFill="1" applyBorder="1" applyAlignment="1">
      <alignment horizontal="center" vertical="center"/>
    </xf>
    <xf numFmtId="2" fontId="1" fillId="12" borderId="46" xfId="0" applyNumberFormat="1" applyFont="1" applyFill="1" applyBorder="1" applyAlignment="1">
      <alignment horizontal="center" vertical="center"/>
    </xf>
    <xf numFmtId="2" fontId="1" fillId="12" borderId="47" xfId="0" applyNumberFormat="1" applyFont="1" applyFill="1" applyBorder="1" applyAlignment="1">
      <alignment horizontal="center" vertical="center"/>
    </xf>
    <xf numFmtId="1" fontId="36" fillId="12" borderId="48" xfId="0" applyNumberFormat="1" applyFont="1" applyFill="1" applyBorder="1" applyAlignment="1">
      <alignment horizontal="center" vertical="center"/>
    </xf>
    <xf numFmtId="1" fontId="36" fillId="12" borderId="49" xfId="0" applyNumberFormat="1" applyFont="1" applyFill="1" applyBorder="1" applyAlignment="1">
      <alignment horizontal="center" vertical="center"/>
    </xf>
    <xf numFmtId="1" fontId="36" fillId="12" borderId="50" xfId="0" applyNumberFormat="1" applyFont="1" applyFill="1" applyBorder="1" applyAlignment="1">
      <alignment horizontal="center" vertical="center"/>
    </xf>
    <xf numFmtId="0" fontId="33" fillId="13" borderId="14" xfId="0" applyFont="1" applyFill="1" applyBorder="1" applyAlignment="1">
      <alignment horizontal="right" vertical="center"/>
    </xf>
    <xf numFmtId="3" fontId="29" fillId="0" borderId="25" xfId="0" applyNumberFormat="1" applyFont="1" applyFill="1" applyBorder="1" applyAlignment="1">
      <alignment horizontal="center" vertical="center"/>
    </xf>
    <xf numFmtId="0" fontId="29" fillId="12" borderId="37" xfId="0" applyFont="1" applyFill="1" applyBorder="1" applyAlignment="1">
      <alignment horizontal="center" vertical="center"/>
    </xf>
    <xf numFmtId="0" fontId="0" fillId="12" borderId="47" xfId="0" applyFont="1" applyFill="1" applyBorder="1" applyAlignment="1">
      <alignment horizontal="center" vertical="center" wrapText="1"/>
    </xf>
    <xf numFmtId="166" fontId="26" fillId="0" borderId="51" xfId="0" applyNumberFormat="1" applyFont="1" applyFill="1" applyBorder="1" applyAlignment="1">
      <alignment horizontal="center" vertical="center"/>
    </xf>
    <xf numFmtId="9" fontId="26" fillId="0" borderId="45" xfId="0" applyNumberFormat="1" applyFont="1" applyFill="1" applyBorder="1" applyAlignment="1">
      <alignment horizontal="center" vertical="center"/>
    </xf>
    <xf numFmtId="166" fontId="1" fillId="12" borderId="51" xfId="0" applyNumberFormat="1" applyFont="1" applyFill="1" applyBorder="1" applyAlignment="1">
      <alignment horizontal="center" vertical="center"/>
    </xf>
    <xf numFmtId="166" fontId="1" fillId="12" borderId="37" xfId="0" applyNumberFormat="1" applyFont="1" applyFill="1" applyBorder="1" applyAlignment="1">
      <alignment horizontal="center" vertical="center"/>
    </xf>
    <xf numFmtId="166" fontId="1" fillId="12" borderId="42" xfId="0" applyNumberFormat="1" applyFont="1" applyFill="1" applyBorder="1" applyAlignment="1">
      <alignment horizontal="center" vertical="center"/>
    </xf>
    <xf numFmtId="0" fontId="37" fillId="12" borderId="51" xfId="0" applyFont="1" applyFill="1" applyBorder="1" applyAlignment="1">
      <alignment horizontal="center" vertical="center" wrapText="1"/>
    </xf>
    <xf numFmtId="166" fontId="1" fillId="12" borderId="45" xfId="0" applyNumberFormat="1" applyFont="1" applyFill="1" applyBorder="1" applyAlignment="1">
      <alignment horizontal="center" vertical="center"/>
    </xf>
    <xf numFmtId="3" fontId="38" fillId="12" borderId="52" xfId="0" applyNumberFormat="1" applyFont="1" applyFill="1" applyBorder="1" applyAlignment="1">
      <alignment horizontal="center" vertical="center"/>
    </xf>
    <xf numFmtId="166" fontId="1" fillId="12" borderId="53" xfId="0" applyNumberFormat="1" applyFont="1" applyFill="1" applyBorder="1" applyAlignment="1">
      <alignment horizontal="center" vertical="center"/>
    </xf>
    <xf numFmtId="0" fontId="31" fillId="14" borderId="16" xfId="0" applyFont="1" applyFill="1" applyBorder="1" applyAlignment="1">
      <alignment horizontal="center" vertical="center" wrapText="1"/>
    </xf>
    <xf numFmtId="0" fontId="31" fillId="14" borderId="12" xfId="0" applyFont="1" applyFill="1" applyBorder="1" applyAlignment="1">
      <alignment horizontal="center" vertical="center" wrapText="1"/>
    </xf>
    <xf numFmtId="0" fontId="31" fillId="14" borderId="17" xfId="0" applyFont="1" applyFill="1" applyBorder="1" applyAlignment="1">
      <alignment horizontal="center" vertical="center" wrapText="1"/>
    </xf>
  </cellXfs>
  <cellStyles count="3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ejściowe 2" xfId="23" xr:uid="{00000000-0005-0000-0000-000007000000}"/>
    <cellStyle name="Dane wyjściowe" xfId="8" builtinId="21" customBuiltin="1"/>
    <cellStyle name="Dane wyjściowe 2" xfId="24" xr:uid="{00000000-0005-0000-0000-000009000000}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9" xr:uid="{00000000-0005-0000-0000-000011000000}"/>
    <cellStyle name="Normalny 3" xfId="31" xr:uid="{00000000-0005-0000-0000-000012000000}"/>
    <cellStyle name="Normalny 4" xfId="30" xr:uid="{00000000-0005-0000-0000-000013000000}"/>
    <cellStyle name="Obliczenia" xfId="15" builtinId="22" customBuiltin="1"/>
    <cellStyle name="Obliczenia 2" xfId="25" xr:uid="{00000000-0005-0000-0000-000015000000}"/>
    <cellStyle name="Procentowy" xfId="21" builtinId="5"/>
    <cellStyle name="Suma" xfId="16" builtinId="25" customBuiltin="1"/>
    <cellStyle name="Suma 2" xfId="26" xr:uid="{00000000-0005-0000-0000-000018000000}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  <cellStyle name="Uwaga 2" xfId="27" xr:uid="{00000000-0005-0000-0000-00001D000000}"/>
    <cellStyle name="Walutowy 2" xfId="22" xr:uid="{00000000-0005-0000-0000-00001E000000}"/>
    <cellStyle name="Walutowy 2 2" xfId="28" xr:uid="{00000000-0005-0000-0000-00001F000000}"/>
  </cellStyles>
  <dxfs count="0"/>
  <tableStyles count="0" defaultTableStyle="TableStyleMedium9" defaultPivotStyle="PivotStyleLight16"/>
  <colors>
    <mruColors>
      <color rgb="FF664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8"/>
  <sheetViews>
    <sheetView tabSelected="1" topLeftCell="A4" zoomScale="85" zoomScaleNormal="85" zoomScaleSheetLayoutView="80" zoomScalePageLayoutView="70" workbookViewId="0">
      <selection activeCell="T14" sqref="T14"/>
    </sheetView>
  </sheetViews>
  <sheetFormatPr defaultColWidth="9" defaultRowHeight="20.100000000000001" customHeight="1"/>
  <cols>
    <col min="1" max="1" width="5.69921875" style="1" customWidth="1"/>
    <col min="2" max="2" width="18.3984375" style="1" customWidth="1"/>
    <col min="3" max="3" width="7.59765625" style="1" customWidth="1"/>
    <col min="4" max="4" width="17.19921875" style="1" customWidth="1"/>
    <col min="5" max="5" width="13.09765625" style="1" customWidth="1"/>
    <col min="6" max="6" width="14" style="2" customWidth="1"/>
    <col min="7" max="7" width="9.3984375" style="1" customWidth="1"/>
    <col min="8" max="8" width="15.5" style="2" customWidth="1"/>
    <col min="9" max="9" width="15" style="19" customWidth="1"/>
    <col min="10" max="10" width="16.19921875" style="2" customWidth="1"/>
    <col min="11" max="11" width="8.69921875" style="1" customWidth="1"/>
    <col min="12" max="12" width="15.59765625" style="1" customWidth="1"/>
    <col min="13" max="13" width="14.69921875" style="1" customWidth="1"/>
    <col min="14" max="14" width="14.5" style="1" customWidth="1"/>
    <col min="15" max="15" width="9.69921875" style="1" customWidth="1"/>
    <col min="16" max="16" width="15.5" style="1" customWidth="1"/>
    <col min="17" max="17" width="16.69921875" style="1" customWidth="1"/>
    <col min="18" max="18" width="15.19921875" style="1" customWidth="1"/>
    <col min="19" max="16384" width="9" style="1"/>
  </cols>
  <sheetData>
    <row r="1" spans="1:21" s="3" customFormat="1" ht="38.25" customHeight="1">
      <c r="A1" s="30" t="s">
        <v>45</v>
      </c>
      <c r="B1" s="37"/>
      <c r="C1" s="29"/>
      <c r="D1" s="28"/>
      <c r="E1" s="10"/>
      <c r="F1" s="10"/>
      <c r="G1" s="10"/>
      <c r="H1" s="11"/>
      <c r="I1" s="11"/>
      <c r="J1" s="52"/>
      <c r="K1" s="52"/>
      <c r="L1" s="52"/>
      <c r="M1" s="26"/>
      <c r="N1" s="26"/>
      <c r="O1" s="36" t="s">
        <v>46</v>
      </c>
      <c r="P1" s="36"/>
      <c r="Q1" s="2"/>
      <c r="R1" s="2"/>
    </row>
    <row r="2" spans="1:21" s="3" customFormat="1" ht="15" customHeight="1">
      <c r="A2" s="12"/>
      <c r="B2" s="27"/>
      <c r="C2" s="8"/>
      <c r="D2" s="9"/>
      <c r="M2" s="26"/>
      <c r="N2" s="26"/>
      <c r="O2" s="26"/>
      <c r="P2" s="64"/>
      <c r="Q2" s="64"/>
      <c r="R2" s="2"/>
      <c r="S2" s="26"/>
      <c r="T2" s="26"/>
    </row>
    <row r="3" spans="1:21" s="3" customFormat="1" ht="15" customHeight="1">
      <c r="A3" s="63" t="s">
        <v>13</v>
      </c>
      <c r="B3" s="63"/>
      <c r="C3" s="9"/>
      <c r="D3" s="9"/>
      <c r="I3" s="13"/>
      <c r="J3" s="14"/>
      <c r="K3" s="14"/>
      <c r="L3" s="14"/>
      <c r="M3" s="26"/>
      <c r="N3" s="26"/>
      <c r="O3" s="26"/>
      <c r="P3" s="2"/>
      <c r="Q3" s="2"/>
      <c r="R3" s="2"/>
      <c r="S3" s="26"/>
      <c r="T3" s="26"/>
    </row>
    <row r="4" spans="1:21" s="3" customFormat="1" ht="15" customHeight="1">
      <c r="A4" s="65" t="s">
        <v>2</v>
      </c>
      <c r="B4" s="65"/>
      <c r="C4" s="15"/>
      <c r="D4" s="9"/>
      <c r="I4" s="13"/>
      <c r="J4" s="14"/>
      <c r="K4" s="14"/>
      <c r="L4" s="14"/>
      <c r="M4" s="26"/>
      <c r="N4" s="26"/>
      <c r="O4" s="26"/>
      <c r="P4" s="2"/>
      <c r="Q4" s="2"/>
      <c r="R4" s="2"/>
      <c r="S4" s="21"/>
      <c r="T4" s="21"/>
    </row>
    <row r="5" spans="1:21" s="3" customFormat="1" ht="15" customHeight="1" thickBot="1">
      <c r="A5" s="65"/>
      <c r="B5" s="65"/>
      <c r="C5" s="15"/>
      <c r="D5" s="16"/>
      <c r="E5" s="17"/>
      <c r="F5" s="17"/>
      <c r="G5" s="17"/>
      <c r="H5" s="17"/>
      <c r="I5" s="17"/>
      <c r="J5" s="17"/>
      <c r="M5" s="21"/>
      <c r="N5" s="21"/>
      <c r="O5" s="21"/>
      <c r="P5" s="2"/>
      <c r="Q5" s="2"/>
      <c r="R5" s="2"/>
    </row>
    <row r="6" spans="1:21" ht="29.25" customHeight="1" thickBot="1">
      <c r="A6" s="48" t="s">
        <v>26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21" ht="43.5" customHeight="1" thickBot="1">
      <c r="A7" s="50" t="s">
        <v>27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spans="1:21" s="18" customFormat="1" ht="70.2" customHeight="1" thickBot="1">
      <c r="A8" s="57" t="s">
        <v>0</v>
      </c>
      <c r="B8" s="62" t="s">
        <v>18</v>
      </c>
      <c r="C8" s="70" t="s">
        <v>23</v>
      </c>
      <c r="D8" s="61" t="s">
        <v>19</v>
      </c>
      <c r="E8" s="61" t="s">
        <v>10</v>
      </c>
      <c r="F8" s="56" t="s">
        <v>20</v>
      </c>
      <c r="G8" s="58" t="s">
        <v>1</v>
      </c>
      <c r="H8" s="59"/>
      <c r="I8" s="59"/>
      <c r="J8" s="60"/>
      <c r="K8" s="53" t="s">
        <v>11</v>
      </c>
      <c r="L8" s="54"/>
      <c r="M8" s="54"/>
      <c r="N8" s="55"/>
      <c r="O8" s="110" t="s">
        <v>14</v>
      </c>
      <c r="P8" s="111"/>
      <c r="Q8" s="111"/>
      <c r="R8" s="112"/>
      <c r="S8" s="2"/>
      <c r="T8" s="2"/>
    </row>
    <row r="9" spans="1:21" s="18" customFormat="1" ht="111.75" customHeight="1" thickBot="1">
      <c r="A9" s="57"/>
      <c r="B9" s="62"/>
      <c r="C9" s="71"/>
      <c r="D9" s="61"/>
      <c r="E9" s="61"/>
      <c r="F9" s="56"/>
      <c r="G9" s="23" t="s">
        <v>22</v>
      </c>
      <c r="H9" s="24" t="s">
        <v>3</v>
      </c>
      <c r="I9" s="24" t="s">
        <v>4</v>
      </c>
      <c r="J9" s="25" t="s">
        <v>8</v>
      </c>
      <c r="K9" s="23" t="s">
        <v>22</v>
      </c>
      <c r="L9" s="24" t="s">
        <v>3</v>
      </c>
      <c r="M9" s="24" t="s">
        <v>4</v>
      </c>
      <c r="N9" s="25" t="s">
        <v>8</v>
      </c>
      <c r="O9" s="23" t="s">
        <v>22</v>
      </c>
      <c r="P9" s="24" t="s">
        <v>12</v>
      </c>
      <c r="Q9" s="24" t="s">
        <v>4</v>
      </c>
      <c r="R9" s="31" t="s">
        <v>8</v>
      </c>
      <c r="S9" s="2"/>
      <c r="T9" s="2"/>
      <c r="U9" s="2"/>
    </row>
    <row r="10" spans="1:21" s="18" customFormat="1" ht="14.4" thickBot="1">
      <c r="A10" s="32" t="s">
        <v>5</v>
      </c>
      <c r="B10" s="22" t="s">
        <v>33</v>
      </c>
      <c r="C10" s="22" t="s">
        <v>34</v>
      </c>
      <c r="D10" s="22" t="s">
        <v>6</v>
      </c>
      <c r="E10" s="32" t="s">
        <v>7</v>
      </c>
      <c r="F10" s="22" t="s">
        <v>35</v>
      </c>
      <c r="G10" s="22" t="s">
        <v>21</v>
      </c>
      <c r="H10" s="22" t="s">
        <v>36</v>
      </c>
      <c r="I10" s="22" t="s">
        <v>37</v>
      </c>
      <c r="J10" s="22" t="s">
        <v>15</v>
      </c>
      <c r="K10" s="22" t="s">
        <v>38</v>
      </c>
      <c r="L10" s="22" t="s">
        <v>28</v>
      </c>
      <c r="M10" s="22" t="s">
        <v>16</v>
      </c>
      <c r="N10" s="22" t="s">
        <v>17</v>
      </c>
      <c r="O10" s="22" t="s">
        <v>29</v>
      </c>
      <c r="P10" s="22" t="s">
        <v>30</v>
      </c>
      <c r="Q10" s="22" t="s">
        <v>31</v>
      </c>
      <c r="R10" s="32" t="s">
        <v>32</v>
      </c>
      <c r="S10" s="2"/>
      <c r="T10" s="2"/>
      <c r="U10" s="2"/>
    </row>
    <row r="11" spans="1:21" s="7" customFormat="1" ht="58.95" customHeight="1">
      <c r="A11" s="47">
        <v>1</v>
      </c>
      <c r="B11" s="78" t="s">
        <v>39</v>
      </c>
      <c r="C11" s="83" t="s">
        <v>24</v>
      </c>
      <c r="D11" s="81"/>
      <c r="E11" s="89"/>
      <c r="F11" s="91">
        <f>ROUND(D11*(1+E11),2)</f>
        <v>0</v>
      </c>
      <c r="G11" s="94">
        <v>261</v>
      </c>
      <c r="H11" s="87">
        <f>ROUND(D11*G11,2)</f>
        <v>0</v>
      </c>
      <c r="I11" s="33">
        <f>J11-H11</f>
        <v>0</v>
      </c>
      <c r="J11" s="85">
        <f>ROUND(F11*G11,2)</f>
        <v>0</v>
      </c>
      <c r="K11" s="45">
        <v>210</v>
      </c>
      <c r="L11" s="33">
        <f>ROUND(D11*K11:K11,2)</f>
        <v>0</v>
      </c>
      <c r="M11" s="20">
        <f>N11-L11</f>
        <v>0</v>
      </c>
      <c r="N11" s="20">
        <f t="shared" ref="N11:N16" si="0">ROUND(F11*K11,2)</f>
        <v>0</v>
      </c>
      <c r="O11" s="46">
        <f>G11+K11</f>
        <v>471</v>
      </c>
      <c r="P11" s="33">
        <f>H11+L11</f>
        <v>0</v>
      </c>
      <c r="Q11" s="20">
        <f>I11+M11</f>
        <v>0</v>
      </c>
      <c r="R11" s="85">
        <f>J11+N11</f>
        <v>0</v>
      </c>
      <c r="S11" s="2"/>
      <c r="T11" s="2"/>
      <c r="U11" s="2"/>
    </row>
    <row r="12" spans="1:21" s="7" customFormat="1" ht="57" customHeight="1">
      <c r="A12" s="42">
        <v>2</v>
      </c>
      <c r="B12" s="79" t="s">
        <v>40</v>
      </c>
      <c r="C12" s="84" t="s">
        <v>24</v>
      </c>
      <c r="D12" s="82"/>
      <c r="E12" s="90"/>
      <c r="F12" s="92">
        <f t="shared" ref="F12:F15" si="1">ROUND(D12*(1+E12),2)</f>
        <v>0</v>
      </c>
      <c r="G12" s="95">
        <v>219</v>
      </c>
      <c r="H12" s="88">
        <f t="shared" ref="H12:H15" si="2">ROUND(D12*G12,2)</f>
        <v>0</v>
      </c>
      <c r="I12" s="34">
        <f t="shared" ref="I12:I16" si="3">J12-H12</f>
        <v>0</v>
      </c>
      <c r="J12" s="86">
        <f t="shared" ref="J12:J16" si="4">ROUND(F12*G12,2)</f>
        <v>0</v>
      </c>
      <c r="K12" s="35">
        <v>176</v>
      </c>
      <c r="L12" s="34">
        <f t="shared" ref="L12:L13" si="5">ROUND(D12*K12:K12,2)</f>
        <v>0</v>
      </c>
      <c r="M12" s="20">
        <f t="shared" ref="M12:M16" si="6">N12-L12</f>
        <v>0</v>
      </c>
      <c r="N12" s="20">
        <f t="shared" si="0"/>
        <v>0</v>
      </c>
      <c r="O12" s="43">
        <f t="shared" ref="O12:O14" si="7">G12+K12</f>
        <v>395</v>
      </c>
      <c r="P12" s="34">
        <f t="shared" ref="P12:P16" si="8">H12+L12</f>
        <v>0</v>
      </c>
      <c r="Q12" s="20">
        <f t="shared" ref="Q12:R13" si="9">I12+M12</f>
        <v>0</v>
      </c>
      <c r="R12" s="109">
        <f t="shared" si="9"/>
        <v>0</v>
      </c>
      <c r="S12" s="2"/>
      <c r="T12" s="2"/>
      <c r="U12" s="2"/>
    </row>
    <row r="13" spans="1:21" s="7" customFormat="1" ht="61.2" customHeight="1">
      <c r="A13" s="42">
        <v>3</v>
      </c>
      <c r="B13" s="79" t="s">
        <v>41</v>
      </c>
      <c r="C13" s="84" t="s">
        <v>24</v>
      </c>
      <c r="D13" s="82"/>
      <c r="E13" s="90"/>
      <c r="F13" s="92">
        <f t="shared" si="1"/>
        <v>0</v>
      </c>
      <c r="G13" s="95">
        <v>113</v>
      </c>
      <c r="H13" s="88">
        <f t="shared" si="2"/>
        <v>0</v>
      </c>
      <c r="I13" s="34">
        <f t="shared" si="3"/>
        <v>0</v>
      </c>
      <c r="J13" s="86">
        <f t="shared" si="4"/>
        <v>0</v>
      </c>
      <c r="K13" s="35">
        <v>95</v>
      </c>
      <c r="L13" s="34">
        <f t="shared" si="5"/>
        <v>0</v>
      </c>
      <c r="M13" s="20">
        <f t="shared" si="6"/>
        <v>0</v>
      </c>
      <c r="N13" s="20">
        <f t="shared" si="0"/>
        <v>0</v>
      </c>
      <c r="O13" s="43">
        <f>G13+K13</f>
        <v>208</v>
      </c>
      <c r="P13" s="34">
        <f t="shared" si="8"/>
        <v>0</v>
      </c>
      <c r="Q13" s="20">
        <f t="shared" si="9"/>
        <v>0</v>
      </c>
      <c r="R13" s="109">
        <f t="shared" si="9"/>
        <v>0</v>
      </c>
      <c r="S13" s="2"/>
      <c r="T13" s="2"/>
      <c r="U13" s="2"/>
    </row>
    <row r="14" spans="1:21" s="7" customFormat="1" ht="52.95" customHeight="1">
      <c r="A14" s="42">
        <v>4</v>
      </c>
      <c r="B14" s="79" t="s">
        <v>42</v>
      </c>
      <c r="C14" s="84" t="s">
        <v>24</v>
      </c>
      <c r="D14" s="82"/>
      <c r="E14" s="90"/>
      <c r="F14" s="92">
        <f t="shared" si="1"/>
        <v>0</v>
      </c>
      <c r="G14" s="95">
        <v>118</v>
      </c>
      <c r="H14" s="88">
        <f t="shared" si="2"/>
        <v>0</v>
      </c>
      <c r="I14" s="34">
        <f t="shared" si="3"/>
        <v>0</v>
      </c>
      <c r="J14" s="86">
        <f t="shared" si="4"/>
        <v>0</v>
      </c>
      <c r="K14" s="35">
        <v>95</v>
      </c>
      <c r="L14" s="34">
        <f>ROUND(D14*K14:K14,2)</f>
        <v>0</v>
      </c>
      <c r="M14" s="34">
        <f>N14-L14</f>
        <v>0</v>
      </c>
      <c r="N14" s="44">
        <f t="shared" si="0"/>
        <v>0</v>
      </c>
      <c r="O14" s="43">
        <f t="shared" si="7"/>
        <v>213</v>
      </c>
      <c r="P14" s="34">
        <f t="shared" si="8"/>
        <v>0</v>
      </c>
      <c r="Q14" s="34">
        <f>I14+M14</f>
        <v>0</v>
      </c>
      <c r="R14" s="86">
        <f>J14+N14</f>
        <v>0</v>
      </c>
      <c r="S14" s="2"/>
      <c r="T14" s="2"/>
      <c r="U14" s="2"/>
    </row>
    <row r="15" spans="1:21" s="7" customFormat="1" ht="61.95" customHeight="1">
      <c r="A15" s="42">
        <v>5</v>
      </c>
      <c r="B15" s="79" t="s">
        <v>43</v>
      </c>
      <c r="C15" s="84" t="s">
        <v>24</v>
      </c>
      <c r="D15" s="82"/>
      <c r="E15" s="90"/>
      <c r="F15" s="92">
        <f t="shared" si="1"/>
        <v>0</v>
      </c>
      <c r="G15" s="95">
        <v>118</v>
      </c>
      <c r="H15" s="88">
        <f t="shared" si="2"/>
        <v>0</v>
      </c>
      <c r="I15" s="34">
        <f t="shared" si="3"/>
        <v>0</v>
      </c>
      <c r="J15" s="86">
        <f t="shared" si="4"/>
        <v>0</v>
      </c>
      <c r="K15" s="35">
        <v>95</v>
      </c>
      <c r="L15" s="34">
        <f>ROUND(D15*K15:K15,2)</f>
        <v>0</v>
      </c>
      <c r="M15" s="34">
        <f>N15-L15</f>
        <v>0</v>
      </c>
      <c r="N15" s="44">
        <f t="shared" si="0"/>
        <v>0</v>
      </c>
      <c r="O15" s="43">
        <f>G15+K15</f>
        <v>213</v>
      </c>
      <c r="P15" s="34">
        <f t="shared" si="8"/>
        <v>0</v>
      </c>
      <c r="Q15" s="34">
        <f>I15+M15</f>
        <v>0</v>
      </c>
      <c r="R15" s="86">
        <f>J15+N15</f>
        <v>0</v>
      </c>
      <c r="S15" s="2"/>
      <c r="T15" s="2"/>
      <c r="U15" s="2"/>
    </row>
    <row r="16" spans="1:21" s="7" customFormat="1" ht="60.6" customHeight="1" thickBot="1">
      <c r="A16" s="99">
        <v>6</v>
      </c>
      <c r="B16" s="80" t="s">
        <v>44</v>
      </c>
      <c r="C16" s="100" t="s">
        <v>24</v>
      </c>
      <c r="D16" s="101"/>
      <c r="E16" s="102"/>
      <c r="F16" s="93">
        <f>ROUND(D16*(1+E16),2)</f>
        <v>0</v>
      </c>
      <c r="G16" s="96">
        <v>118</v>
      </c>
      <c r="H16" s="103">
        <f>ROUND(D16*G16,2)</f>
        <v>0</v>
      </c>
      <c r="I16" s="104">
        <f t="shared" si="3"/>
        <v>0</v>
      </c>
      <c r="J16" s="105">
        <f t="shared" si="4"/>
        <v>0</v>
      </c>
      <c r="K16" s="106">
        <v>95</v>
      </c>
      <c r="L16" s="104">
        <f>ROUND(D16*K16:K16,2)</f>
        <v>0</v>
      </c>
      <c r="M16" s="104">
        <f t="shared" si="6"/>
        <v>0</v>
      </c>
      <c r="N16" s="107">
        <f t="shared" si="0"/>
        <v>0</v>
      </c>
      <c r="O16" s="108">
        <f>G16+K16</f>
        <v>213</v>
      </c>
      <c r="P16" s="104">
        <f t="shared" si="8"/>
        <v>0</v>
      </c>
      <c r="Q16" s="104">
        <f t="shared" ref="Q16:R16" si="10">I16+M16</f>
        <v>0</v>
      </c>
      <c r="R16" s="105">
        <f t="shared" si="10"/>
        <v>0</v>
      </c>
      <c r="S16" s="2"/>
      <c r="T16" s="2"/>
      <c r="U16" s="2"/>
    </row>
    <row r="17" spans="1:18" ht="51" customHeight="1" thickBot="1">
      <c r="A17" s="72" t="s">
        <v>9</v>
      </c>
      <c r="B17" s="73"/>
      <c r="C17" s="73"/>
      <c r="D17" s="73"/>
      <c r="E17" s="73"/>
      <c r="F17" s="73"/>
      <c r="G17" s="97"/>
      <c r="H17" s="39">
        <f>SUM(H11:H16)</f>
        <v>0</v>
      </c>
      <c r="I17" s="40">
        <f>SUM(I11:I16)</f>
        <v>0</v>
      </c>
      <c r="J17" s="41">
        <f>SUM(J11:J16)</f>
        <v>0</v>
      </c>
      <c r="K17" s="98"/>
      <c r="L17" s="39">
        <f>SUM(L11:L16)</f>
        <v>0</v>
      </c>
      <c r="M17" s="40">
        <f>SUM(M11:M16)</f>
        <v>0</v>
      </c>
      <c r="N17" s="41">
        <f>SUM(N11:N16)</f>
        <v>0</v>
      </c>
      <c r="O17" s="38"/>
      <c r="P17" s="39">
        <f>SUM(P11:P16)</f>
        <v>0</v>
      </c>
      <c r="Q17" s="40">
        <f>SUM(Q11:Q16)</f>
        <v>0</v>
      </c>
      <c r="R17" s="41">
        <f>SUM(R11:R16)</f>
        <v>0</v>
      </c>
    </row>
    <row r="18" spans="1:18" ht="20.25" customHeight="1">
      <c r="I18" s="2"/>
      <c r="K18" s="2"/>
      <c r="L18" s="2"/>
    </row>
    <row r="19" spans="1:18" ht="84.75" customHeight="1">
      <c r="B19" s="66" t="s">
        <v>25</v>
      </c>
      <c r="C19" s="67"/>
      <c r="D19" s="68"/>
      <c r="E19" s="68"/>
      <c r="F19" s="68"/>
      <c r="G19" s="68"/>
      <c r="H19" s="69"/>
      <c r="I19" s="2"/>
      <c r="K19" s="2"/>
      <c r="L19" s="75" t="s">
        <v>47</v>
      </c>
      <c r="M19" s="76"/>
      <c r="N19" s="76"/>
      <c r="O19" s="76"/>
      <c r="P19" s="76"/>
      <c r="Q19" s="76"/>
      <c r="R19" s="77"/>
    </row>
    <row r="20" spans="1:18" ht="48.75" customHeight="1">
      <c r="E20" s="3"/>
      <c r="F20" s="5"/>
      <c r="H20" s="1"/>
      <c r="I20" s="2"/>
      <c r="K20" s="2"/>
      <c r="L20" s="74"/>
      <c r="M20" s="74"/>
      <c r="N20" s="74"/>
      <c r="O20" s="74"/>
      <c r="P20" s="74"/>
      <c r="Q20" s="74"/>
    </row>
    <row r="21" spans="1:18" ht="44.25" customHeight="1">
      <c r="I21" s="1"/>
      <c r="K21" s="2"/>
      <c r="L21" s="2"/>
    </row>
    <row r="22" spans="1:18" ht="34.5" customHeight="1">
      <c r="I22" s="1"/>
      <c r="K22" s="2"/>
      <c r="L22" s="2"/>
    </row>
    <row r="23" spans="1:18" ht="31.5" customHeight="1">
      <c r="I23" s="1"/>
      <c r="J23" s="6"/>
      <c r="K23" s="2"/>
      <c r="L23" s="2"/>
    </row>
    <row r="24" spans="1:18" ht="45" customHeight="1">
      <c r="I24" s="1"/>
      <c r="J24" s="4"/>
      <c r="K24" s="2"/>
      <c r="L24" s="2"/>
    </row>
    <row r="25" spans="1:18" ht="36.75" customHeight="1">
      <c r="H25" s="1"/>
      <c r="I25" s="1"/>
      <c r="J25" s="1"/>
      <c r="K25" s="2"/>
      <c r="L25" s="2"/>
    </row>
    <row r="26" spans="1:18" ht="33.75" customHeight="1">
      <c r="H26" s="1"/>
      <c r="I26" s="1"/>
      <c r="J26" s="1"/>
      <c r="K26" s="2"/>
      <c r="L26" s="2"/>
    </row>
    <row r="27" spans="1:18" ht="36.75" customHeight="1">
      <c r="H27" s="1"/>
      <c r="I27" s="1"/>
      <c r="J27" s="1"/>
      <c r="K27" s="2"/>
      <c r="L27" s="2"/>
    </row>
    <row r="28" spans="1:18" ht="20.100000000000001" customHeight="1">
      <c r="H28" s="1"/>
      <c r="I28" s="1"/>
      <c r="J28" s="1"/>
      <c r="K28" s="2"/>
      <c r="L28" s="2"/>
    </row>
    <row r="29" spans="1:18" ht="20.100000000000001" customHeight="1">
      <c r="H29" s="1"/>
      <c r="I29" s="1"/>
      <c r="J29" s="1"/>
      <c r="K29" s="2"/>
      <c r="L29" s="2"/>
    </row>
    <row r="30" spans="1:18" ht="20.100000000000001" customHeight="1">
      <c r="H30" s="1"/>
      <c r="I30" s="1"/>
      <c r="J30" s="1"/>
      <c r="K30" s="2"/>
      <c r="L30" s="2"/>
    </row>
    <row r="31" spans="1:18" ht="20.100000000000001" customHeight="1">
      <c r="H31" s="1"/>
      <c r="I31" s="1"/>
      <c r="J31" s="1"/>
      <c r="K31" s="2"/>
      <c r="L31" s="2"/>
    </row>
    <row r="32" spans="1:18" ht="20.100000000000001" customHeight="1">
      <c r="H32" s="1"/>
      <c r="I32" s="1"/>
      <c r="J32" s="1"/>
      <c r="K32" s="2"/>
      <c r="L32" s="2"/>
    </row>
    <row r="33" spans="8:13" ht="20.100000000000001" customHeight="1">
      <c r="H33" s="1"/>
      <c r="I33" s="1"/>
      <c r="J33" s="1"/>
      <c r="K33" s="2"/>
      <c r="L33" s="2"/>
    </row>
    <row r="34" spans="8:13" ht="20.100000000000001" customHeight="1">
      <c r="H34" s="1"/>
      <c r="I34" s="1"/>
      <c r="J34" s="1"/>
      <c r="K34" s="6"/>
      <c r="L34" s="6"/>
    </row>
    <row r="35" spans="8:13" ht="20.100000000000001" customHeight="1">
      <c r="H35" s="1"/>
      <c r="I35" s="1"/>
      <c r="J35" s="1"/>
      <c r="K35" s="4"/>
      <c r="L35" s="4"/>
    </row>
    <row r="36" spans="8:13" ht="20.100000000000001" customHeight="1">
      <c r="H36" s="1"/>
      <c r="I36" s="1"/>
      <c r="J36" s="1"/>
      <c r="K36" s="4"/>
      <c r="L36" s="4"/>
    </row>
    <row r="37" spans="8:13" ht="20.100000000000001" customHeight="1">
      <c r="H37" s="1"/>
      <c r="I37" s="1"/>
      <c r="J37" s="1"/>
      <c r="K37" s="4"/>
      <c r="L37" s="4"/>
    </row>
    <row r="38" spans="8:13" ht="20.100000000000001" customHeight="1">
      <c r="M38" s="2"/>
    </row>
  </sheetData>
  <mergeCells count="19">
    <mergeCell ref="B19:H19"/>
    <mergeCell ref="O8:R8"/>
    <mergeCell ref="C8:C9"/>
    <mergeCell ref="A17:G17"/>
    <mergeCell ref="L20:Q20"/>
    <mergeCell ref="L19:R19"/>
    <mergeCell ref="A6:R6"/>
    <mergeCell ref="A7:R7"/>
    <mergeCell ref="J1:L1"/>
    <mergeCell ref="K8:N8"/>
    <mergeCell ref="F8:F9"/>
    <mergeCell ref="A8:A9"/>
    <mergeCell ref="G8:J8"/>
    <mergeCell ref="E8:E9"/>
    <mergeCell ref="B8:B9"/>
    <mergeCell ref="A3:B3"/>
    <mergeCell ref="P2:Q2"/>
    <mergeCell ref="D8:D9"/>
    <mergeCell ref="A4:B5"/>
  </mergeCells>
  <pageMargins left="0.70866141732283472" right="0.70866141732283472" top="0.74803149606299213" bottom="0.74803149606299213" header="0.31496062992125984" footer="0.31496062992125984"/>
  <pageSetup paperSize="9" scale="49" firstPageNumber="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26AE667-B260-45DD-881B-F3997D786E9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kalkulacji</vt:lpstr>
      <vt:lpstr>'Formularz kalkulacji'!Obszar_wydruku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Kozłecki Adam</dc:creator>
  <cp:lastModifiedBy>Lewandowska-Kustra Magdalena</cp:lastModifiedBy>
  <cp:lastPrinted>2025-04-01T09:15:56Z</cp:lastPrinted>
  <dcterms:created xsi:type="dcterms:W3CDTF">2012-01-20T13:34:40Z</dcterms:created>
  <dcterms:modified xsi:type="dcterms:W3CDTF">2025-04-01T09:24:30Z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aec0938d-f073-4b4e-b10e-143067b44be9</vt:lpwstr>
  </property>
  <property fmtid="{D5CDD505-2E9C-101B-9397-08002B2CF9AE}" pid="3" name="bjSaver">
    <vt:lpwstr>ywerCZZYAbU0dQUJg/4J4HFIt3Jd3d3w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Kozłecki Adam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10.130.243.34</vt:lpwstr>
  </property>
</Properties>
</file>