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PROJEKTY\PFU lodowisko\"/>
    </mc:Choice>
  </mc:AlternateContent>
  <xr:revisionPtr revIDLastSave="0" documentId="13_ncr:1_{8CB08E07-7BFD-43AD-82E3-9226A26BA1CF}" xr6:coauthVersionLast="47" xr6:coauthVersionMax="47" xr10:uidLastSave="{00000000-0000-0000-0000-000000000000}"/>
  <bookViews>
    <workbookView xWindow="-120" yWindow="-120" windowWidth="20730" windowHeight="11160" activeTab="2" xr2:uid="{57CB02DB-96CC-4811-9067-E5D229AF8777}"/>
  </bookViews>
  <sheets>
    <sheet name="Zestawienie łyżew" sheetId="1" r:id="rId1"/>
    <sheet name="Wyposażenie - zestawienie" sheetId="2" r:id="rId2"/>
    <sheet name="Zestawienie elementów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3" i="2"/>
  <c r="F3" i="2" s="1"/>
  <c r="F17" i="3"/>
  <c r="G17" i="3" s="1"/>
  <c r="F16" i="3"/>
  <c r="G16" i="3" s="1"/>
  <c r="F15" i="3"/>
  <c r="G15" i="3" s="1"/>
  <c r="F12" i="3"/>
  <c r="G12" i="3" s="1"/>
  <c r="F13" i="3"/>
  <c r="G13" i="3" s="1"/>
  <c r="F14" i="3"/>
  <c r="G14" i="3" s="1"/>
  <c r="F11" i="3"/>
  <c r="G11" i="3" s="1"/>
  <c r="F9" i="3"/>
  <c r="G9" i="3" s="1"/>
  <c r="F7" i="3"/>
  <c r="G7" i="3" s="1"/>
  <c r="F8" i="3"/>
  <c r="G8" i="3" s="1"/>
  <c r="F6" i="3" l="1"/>
  <c r="F5" i="3"/>
  <c r="G5" i="3" s="1"/>
  <c r="F4" i="3"/>
  <c r="G4" i="3" s="1"/>
  <c r="F3" i="3"/>
  <c r="E31" i="2"/>
  <c r="C29" i="1"/>
  <c r="B29" i="1"/>
  <c r="G6" i="3" l="1"/>
  <c r="F31" i="2"/>
  <c r="E26" i="2"/>
  <c r="F18" i="3" s="1"/>
  <c r="F19" i="3" s="1"/>
  <c r="G3" i="3"/>
  <c r="E30" i="2"/>
  <c r="E32" i="2"/>
  <c r="F29" i="2"/>
  <c r="E29" i="2"/>
  <c r="F30" i="2"/>
  <c r="E28" i="2"/>
  <c r="B30" i="1"/>
  <c r="G18" i="3" l="1"/>
  <c r="G19" i="3" s="1"/>
  <c r="F26" i="2"/>
  <c r="F32" i="2"/>
  <c r="F28" i="2"/>
</calcChain>
</file>

<file path=xl/sharedStrings.xml><?xml version="1.0" encoding="utf-8"?>
<sst xmlns="http://schemas.openxmlformats.org/spreadsheetml/2006/main" count="121" uniqueCount="93">
  <si>
    <t>Rozmiar</t>
  </si>
  <si>
    <t>Figurówki ilość</t>
  </si>
  <si>
    <t>Hokejówki ilość</t>
  </si>
  <si>
    <t>Razem</t>
  </si>
  <si>
    <t>Przykładowy zestaw 100 par łyżew</t>
  </si>
  <si>
    <t>Zestawienie wyposażenia</t>
  </si>
  <si>
    <t>L.p.</t>
  </si>
  <si>
    <t>Nazwa</t>
  </si>
  <si>
    <t>Cena netto</t>
  </si>
  <si>
    <t>Wartośc netto</t>
  </si>
  <si>
    <t>Wartośc brutto</t>
  </si>
  <si>
    <t>ilość</t>
  </si>
  <si>
    <t>Łyżwy hokejowe</t>
  </si>
  <si>
    <t>Łyżwy figurowe</t>
  </si>
  <si>
    <t>1.</t>
  </si>
  <si>
    <t>2.</t>
  </si>
  <si>
    <t xml:space="preserve">3. </t>
  </si>
  <si>
    <t>Chodzik klasyczny</t>
  </si>
  <si>
    <t>4.</t>
  </si>
  <si>
    <t>Chodzik z siedziskiem</t>
  </si>
  <si>
    <t>Automatyczna ostrzałka</t>
  </si>
  <si>
    <t>Zestaw akcesoriów i tarcz</t>
  </si>
  <si>
    <t>Regał na łyżwy 70par</t>
  </si>
  <si>
    <t>Suszarka 15 par</t>
  </si>
  <si>
    <t>Suszarka 20 par</t>
  </si>
  <si>
    <t>dezynfekator</t>
  </si>
  <si>
    <t>Kask dziecięcy</t>
  </si>
  <si>
    <t>Płyn do dezynfekcji</t>
  </si>
  <si>
    <t>skarpety ochronno-jednorazowe</t>
  </si>
  <si>
    <t>Chodnik gumowy szer. 120cm gr. 6mm dł. 10m</t>
  </si>
  <si>
    <t>Frezarka ręczna</t>
  </si>
  <si>
    <t>Całkowita wartość</t>
  </si>
  <si>
    <t>chodziki</t>
  </si>
  <si>
    <t>ostrzałki</t>
  </si>
  <si>
    <t>meble</t>
  </si>
  <si>
    <t>inne</t>
  </si>
  <si>
    <t>w tym:</t>
  </si>
  <si>
    <t>sprzęt do wypozyczalni (łyżwy, kaski, skarpety, płyn do dezynfekcji)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</si>
  <si>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</si>
  <si>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</si>
  <si>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</si>
  <si>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</si>
  <si>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</si>
  <si>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</si>
  <si>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</si>
  <si>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</si>
  <si>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</si>
  <si>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</si>
  <si>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</si>
  <si>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</si>
  <si>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Rolba </t>
  </si>
  <si>
    <t>17.</t>
  </si>
  <si>
    <t>Szafka socjalna 6 drzwiowa</t>
  </si>
  <si>
    <t>Ławka szatniowa 180cm</t>
  </si>
  <si>
    <t xml:space="preserve">18. </t>
  </si>
  <si>
    <t xml:space="preserve">19. </t>
  </si>
  <si>
    <t>Biurko recepcyjne</t>
  </si>
  <si>
    <t>Stół pod ostrzałkę</t>
  </si>
  <si>
    <t>20.</t>
  </si>
  <si>
    <t>21.</t>
  </si>
  <si>
    <t>22.</t>
  </si>
  <si>
    <t>Kontener szatniowo-sanitarny z wypożyczalnią i kasą</t>
  </si>
  <si>
    <t>Obiekt gospodarczo-garażowy</t>
  </si>
  <si>
    <t>Wartośc całkowita</t>
  </si>
  <si>
    <t>Agregat 120kW</t>
  </si>
  <si>
    <t xml:space="preserve">4. </t>
  </si>
  <si>
    <t>Utwardzenia</t>
  </si>
  <si>
    <t>Wyposażenie</t>
  </si>
  <si>
    <t>Krzesło recepcyjne</t>
  </si>
  <si>
    <t>Wyposażenie pom. socjalnego</t>
  </si>
  <si>
    <t>Bandy rekreacyjne</t>
  </si>
  <si>
    <t>Mała architektura</t>
  </si>
  <si>
    <t xml:space="preserve">8. </t>
  </si>
  <si>
    <t>Przyłącza</t>
  </si>
  <si>
    <t>8.1.</t>
  </si>
  <si>
    <t>wodociągowe</t>
  </si>
  <si>
    <t>kanalizacji sanitarnej</t>
  </si>
  <si>
    <t>kanalizacji deszczowej</t>
  </si>
  <si>
    <t>elektryczne</t>
  </si>
  <si>
    <t>8.2.</t>
  </si>
  <si>
    <t>8.3.</t>
  </si>
  <si>
    <t>8.4.</t>
  </si>
  <si>
    <t>Jednostka</t>
  </si>
  <si>
    <t>kpl.</t>
  </si>
  <si>
    <t>szt.</t>
  </si>
  <si>
    <t>m2</t>
  </si>
  <si>
    <t>mb</t>
  </si>
  <si>
    <t>-</t>
  </si>
  <si>
    <t>Zestawienie elementów</t>
  </si>
  <si>
    <t>Oswietlenie (lampy słupowe) z zasilaniem</t>
  </si>
  <si>
    <t>Płyta lodowiska + technologia (w tym odwodnienie)</t>
  </si>
  <si>
    <t>System nagłośnienia</t>
  </si>
  <si>
    <t>System monitoringu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</si>
</sst>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2" borderId="0" xfId="0" applyFill="1"/>
    <xf numFmtId="2" fontId="0" fillId="2" borderId="0" xfId="0" applyNumberFormat="1" applyFill="1"/>
    <xf numFmtId="2" fontId="0" fillId="3" borderId="0" xfId="0" applyNumberFormat="1" applyFill="1"/>
    <xf numFmtId="16" fontId="0" fillId="0" borderId="0" xfId="0" applyNumberForma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0E281-C4B9-4C56-A748-1527230C91C4}">
  <dimension ref="A1:C30"/>
  <sheetViews>
    <sheetView workbookViewId="0">
      <selection activeCell="B30" sqref="A1:C30"/>
    </sheetView>
  </sheetViews>
  <sheetFormatPr defaultRowHeight="15" x14ac:dyDescent="0.25"/>
  <cols>
    <col min="2" max="2" width="15.42578125" bestFit="1" customWidth="1"/>
    <col min="3" max="3" width="14.28515625" bestFit="1" customWidth="1"/>
  </cols>
  <sheetData>
    <row r="1" spans="1:3" x14ac:dyDescent="0.25">
      <c r="A1" s="9" t="s">
        <v>4</v>
      </c>
      <c r="B1" s="9"/>
      <c r="C1" s="9"/>
    </row>
    <row r="2" spans="1:3" x14ac:dyDescent="0.25">
      <c r="A2" s="3" t="s">
        <v>0</v>
      </c>
      <c r="B2" s="3" t="s">
        <v>2</v>
      </c>
      <c r="C2" s="3" t="s">
        <v>1</v>
      </c>
    </row>
    <row r="3" spans="1:3" x14ac:dyDescent="0.25">
      <c r="A3" s="1">
        <v>25</v>
      </c>
      <c r="B3" s="1">
        <v>1</v>
      </c>
      <c r="C3" s="1">
        <v>1</v>
      </c>
    </row>
    <row r="4" spans="1:3" x14ac:dyDescent="0.25">
      <c r="A4" s="1">
        <v>26</v>
      </c>
      <c r="B4" s="1">
        <v>1</v>
      </c>
      <c r="C4" s="1">
        <v>1</v>
      </c>
    </row>
    <row r="5" spans="1:3" x14ac:dyDescent="0.25">
      <c r="A5" s="1">
        <v>27</v>
      </c>
      <c r="B5" s="1">
        <v>1</v>
      </c>
      <c r="C5" s="1">
        <v>1</v>
      </c>
    </row>
    <row r="6" spans="1:3" x14ac:dyDescent="0.25">
      <c r="A6" s="1">
        <v>28</v>
      </c>
      <c r="B6" s="1">
        <v>1</v>
      </c>
      <c r="C6" s="1">
        <v>1</v>
      </c>
    </row>
    <row r="7" spans="1:3" x14ac:dyDescent="0.25">
      <c r="A7" s="1">
        <v>29</v>
      </c>
      <c r="B7" s="1">
        <v>1</v>
      </c>
      <c r="C7" s="1">
        <v>1</v>
      </c>
    </row>
    <row r="8" spans="1:3" x14ac:dyDescent="0.25">
      <c r="A8" s="1">
        <v>30</v>
      </c>
      <c r="B8" s="1">
        <v>1</v>
      </c>
      <c r="C8" s="1">
        <v>1</v>
      </c>
    </row>
    <row r="9" spans="1:3" x14ac:dyDescent="0.25">
      <c r="A9" s="1">
        <v>31</v>
      </c>
      <c r="B9" s="1">
        <v>2</v>
      </c>
      <c r="C9" s="1">
        <v>2</v>
      </c>
    </row>
    <row r="10" spans="1:3" x14ac:dyDescent="0.25">
      <c r="A10" s="1">
        <v>32</v>
      </c>
      <c r="B10" s="1">
        <v>2</v>
      </c>
      <c r="C10" s="1">
        <v>2</v>
      </c>
    </row>
    <row r="11" spans="1:3" x14ac:dyDescent="0.25">
      <c r="A11" s="1">
        <v>33</v>
      </c>
      <c r="B11" s="1">
        <v>2</v>
      </c>
      <c r="C11" s="1">
        <v>2</v>
      </c>
    </row>
    <row r="12" spans="1:3" x14ac:dyDescent="0.25">
      <c r="A12" s="1">
        <v>34</v>
      </c>
      <c r="B12" s="1">
        <v>2</v>
      </c>
      <c r="C12" s="1">
        <v>2</v>
      </c>
    </row>
    <row r="13" spans="1:3" x14ac:dyDescent="0.25">
      <c r="A13" s="1">
        <v>35</v>
      </c>
      <c r="B13" s="1">
        <v>2</v>
      </c>
      <c r="C13" s="1">
        <v>2</v>
      </c>
    </row>
    <row r="14" spans="1:3" x14ac:dyDescent="0.25">
      <c r="A14" s="1">
        <v>36</v>
      </c>
      <c r="B14" s="1">
        <v>2</v>
      </c>
      <c r="C14" s="1">
        <v>3</v>
      </c>
    </row>
    <row r="15" spans="1:3" x14ac:dyDescent="0.25">
      <c r="A15" s="1">
        <v>37</v>
      </c>
      <c r="B15" s="1">
        <v>2</v>
      </c>
      <c r="C15" s="1">
        <v>3</v>
      </c>
    </row>
    <row r="16" spans="1:3" x14ac:dyDescent="0.25">
      <c r="A16" s="1">
        <v>38</v>
      </c>
      <c r="B16" s="1">
        <v>5</v>
      </c>
      <c r="C16" s="1">
        <v>4</v>
      </c>
    </row>
    <row r="17" spans="1:3" x14ac:dyDescent="0.25">
      <c r="A17" s="1">
        <v>39</v>
      </c>
      <c r="B17" s="1">
        <v>5</v>
      </c>
      <c r="C17" s="1">
        <v>4</v>
      </c>
    </row>
    <row r="18" spans="1:3" x14ac:dyDescent="0.25">
      <c r="A18" s="1">
        <v>40</v>
      </c>
      <c r="B18" s="1">
        <v>3</v>
      </c>
      <c r="C18" s="1">
        <v>4</v>
      </c>
    </row>
    <row r="19" spans="1:3" x14ac:dyDescent="0.25">
      <c r="A19" s="1">
        <v>41</v>
      </c>
      <c r="B19" s="1">
        <v>3</v>
      </c>
      <c r="C19" s="1">
        <v>3</v>
      </c>
    </row>
    <row r="20" spans="1:3" x14ac:dyDescent="0.25">
      <c r="A20" s="1">
        <v>42</v>
      </c>
      <c r="B20" s="1">
        <v>5</v>
      </c>
      <c r="C20" s="1">
        <v>2</v>
      </c>
    </row>
    <row r="21" spans="1:3" x14ac:dyDescent="0.25">
      <c r="A21" s="1">
        <v>43</v>
      </c>
      <c r="B21" s="1">
        <v>5</v>
      </c>
      <c r="C21" s="1">
        <v>1</v>
      </c>
    </row>
    <row r="22" spans="1:3" x14ac:dyDescent="0.25">
      <c r="A22" s="1">
        <v>44</v>
      </c>
      <c r="B22" s="1">
        <v>5</v>
      </c>
      <c r="C22" s="1"/>
    </row>
    <row r="23" spans="1:3" x14ac:dyDescent="0.25">
      <c r="A23" s="1">
        <v>45</v>
      </c>
      <c r="B23" s="1">
        <v>3</v>
      </c>
      <c r="C23" s="1"/>
    </row>
    <row r="24" spans="1:3" x14ac:dyDescent="0.25">
      <c r="A24" s="1">
        <v>46</v>
      </c>
      <c r="B24" s="1">
        <v>2</v>
      </c>
      <c r="C24" s="1"/>
    </row>
    <row r="25" spans="1:3" x14ac:dyDescent="0.25">
      <c r="A25" s="1">
        <v>47</v>
      </c>
      <c r="B25" s="1">
        <v>1</v>
      </c>
      <c r="C25" s="1"/>
    </row>
    <row r="26" spans="1:3" x14ac:dyDescent="0.25">
      <c r="A26" s="1">
        <v>48</v>
      </c>
      <c r="B26" s="1">
        <v>1</v>
      </c>
      <c r="C26" s="1"/>
    </row>
    <row r="27" spans="1:3" x14ac:dyDescent="0.25">
      <c r="A27" s="1">
        <v>49</v>
      </c>
      <c r="B27" s="1">
        <v>1</v>
      </c>
      <c r="C27" s="1"/>
    </row>
    <row r="28" spans="1:3" x14ac:dyDescent="0.25">
      <c r="A28" s="1">
        <v>50</v>
      </c>
      <c r="B28" s="1">
        <v>1</v>
      </c>
      <c r="C28" s="1"/>
    </row>
    <row r="29" spans="1:3" x14ac:dyDescent="0.25">
      <c r="A29" s="3" t="s">
        <v>3</v>
      </c>
      <c r="B29" s="4">
        <f>SUM(B3:B28)</f>
        <v>60</v>
      </c>
      <c r="C29" s="4">
        <f>SUM(C3:C21)</f>
        <v>40</v>
      </c>
    </row>
    <row r="30" spans="1:3" x14ac:dyDescent="0.25">
      <c r="A30" s="5" t="s">
        <v>3</v>
      </c>
      <c r="B30" s="10">
        <f>B29+C29</f>
        <v>100</v>
      </c>
      <c r="C30" s="10"/>
    </row>
  </sheetData>
  <mergeCells count="2">
    <mergeCell ref="A1:C1"/>
    <mergeCell ref="B30:C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3A137-46AD-46B0-9C9F-1FDA9AD195CC}">
  <sheetPr>
    <pageSetUpPr fitToPage="1"/>
  </sheetPr>
  <dimension ref="A1:F32"/>
  <sheetViews>
    <sheetView workbookViewId="0">
      <selection activeCell="F4" sqref="F4"/>
    </sheetView>
  </sheetViews>
  <sheetFormatPr defaultRowHeight="15" x14ac:dyDescent="0.25"/>
  <cols>
    <col min="1" max="1" width="4.140625" bestFit="1" customWidth="1"/>
    <col min="2" max="2" width="61.85546875" bestFit="1" customWidth="1"/>
    <col min="4" max="4" width="10.7109375" bestFit="1" customWidth="1"/>
    <col min="5" max="5" width="13.5703125" bestFit="1" customWidth="1"/>
    <col min="6" max="6" width="14.28515625" bestFit="1" customWidth="1"/>
  </cols>
  <sheetData>
    <row r="1" spans="1:6" x14ac:dyDescent="0.25">
      <c r="A1" s="9" t="s">
        <v>5</v>
      </c>
      <c r="B1" s="9"/>
      <c r="C1" s="9"/>
      <c r="D1" s="9"/>
      <c r="E1" s="9"/>
      <c r="F1" s="9"/>
    </row>
    <row r="2" spans="1:6" x14ac:dyDescent="0.25">
      <c r="A2" s="3" t="s">
        <v>6</v>
      </c>
      <c r="B2" s="3" t="s">
        <v>7</v>
      </c>
      <c r="C2" s="3" t="s">
        <v>11</v>
      </c>
      <c r="D2" s="3" t="s">
        <v>8</v>
      </c>
      <c r="E2" s="3" t="s">
        <v>9</v>
      </c>
      <c r="F2" s="3" t="s">
        <v>10</v>
      </c>
    </row>
    <row r="3" spans="1:6" x14ac:dyDescent="0.25">
      <c r="A3" t="s">
        <v>14</v>
      </c>
      <c r="B3" t="s">
        <v>12</v>
      </c>
      <c r="C3">
        <v>60</v>
      </c>
      <c r="D3" s="2"/>
      <c r="E3" s="2">
        <f>C3*D3</f>
        <v>0</v>
      </c>
      <c r="F3" s="2">
        <f>E3*1.23</f>
        <v>0</v>
      </c>
    </row>
    <row r="4" spans="1:6" x14ac:dyDescent="0.25">
      <c r="A4" t="s">
        <v>15</v>
      </c>
      <c r="B4" t="s">
        <v>13</v>
      </c>
      <c r="C4">
        <v>40</v>
      </c>
      <c r="D4" s="2"/>
      <c r="E4" s="2">
        <f t="shared" ref="E4:E24" si="0">C4*D4</f>
        <v>0</v>
      </c>
      <c r="F4" s="2">
        <f t="shared" ref="F4:F24" si="1">E4*1.23</f>
        <v>0</v>
      </c>
    </row>
    <row r="5" spans="1:6" x14ac:dyDescent="0.25">
      <c r="A5" t="s">
        <v>16</v>
      </c>
      <c r="B5" t="s">
        <v>17</v>
      </c>
      <c r="C5">
        <v>3</v>
      </c>
      <c r="D5" s="2"/>
      <c r="E5" s="2">
        <f t="shared" si="0"/>
        <v>0</v>
      </c>
      <c r="F5" s="2">
        <f t="shared" si="1"/>
        <v>0</v>
      </c>
    </row>
    <row r="6" spans="1:6" x14ac:dyDescent="0.25">
      <c r="A6" t="s">
        <v>18</v>
      </c>
      <c r="B6" t="s">
        <v>19</v>
      </c>
      <c r="C6">
        <v>4</v>
      </c>
      <c r="D6" s="2"/>
      <c r="E6" s="2">
        <f t="shared" si="0"/>
        <v>0</v>
      </c>
      <c r="F6" s="2">
        <f t="shared" si="1"/>
        <v>0</v>
      </c>
    </row>
    <row r="7" spans="1:6" x14ac:dyDescent="0.25">
      <c r="A7" t="s">
        <v>38</v>
      </c>
      <c r="B7" t="s">
        <v>20</v>
      </c>
      <c r="C7">
        <v>1</v>
      </c>
      <c r="D7" s="2"/>
      <c r="E7" s="2">
        <f t="shared" si="0"/>
        <v>0</v>
      </c>
      <c r="F7" s="2">
        <f t="shared" si="1"/>
        <v>0</v>
      </c>
    </row>
    <row r="8" spans="1:6" x14ac:dyDescent="0.25">
      <c r="A8" t="s">
        <v>39</v>
      </c>
      <c r="B8" t="s">
        <v>21</v>
      </c>
      <c r="C8">
        <v>1</v>
      </c>
      <c r="D8" s="2"/>
      <c r="E8" s="2">
        <f t="shared" si="0"/>
        <v>0</v>
      </c>
      <c r="F8" s="2">
        <f t="shared" si="1"/>
        <v>0</v>
      </c>
    </row>
    <row r="9" spans="1:6" x14ac:dyDescent="0.25">
      <c r="A9" t="s">
        <v>40</v>
      </c>
      <c r="B9" t="s">
        <v>22</v>
      </c>
      <c r="C9">
        <v>2</v>
      </c>
      <c r="D9" s="2"/>
      <c r="E9" s="2">
        <f t="shared" si="0"/>
        <v>0</v>
      </c>
      <c r="F9" s="2">
        <f t="shared" si="1"/>
        <v>0</v>
      </c>
    </row>
    <row r="10" spans="1:6" x14ac:dyDescent="0.25">
      <c r="A10" t="s">
        <v>41</v>
      </c>
      <c r="B10" t="s">
        <v>23</v>
      </c>
      <c r="C10">
        <v>1</v>
      </c>
      <c r="D10" s="2"/>
      <c r="E10" s="2">
        <f t="shared" si="0"/>
        <v>0</v>
      </c>
      <c r="F10" s="2">
        <f t="shared" si="1"/>
        <v>0</v>
      </c>
    </row>
    <row r="11" spans="1:6" x14ac:dyDescent="0.25">
      <c r="A11" t="s">
        <v>42</v>
      </c>
      <c r="B11" t="s">
        <v>24</v>
      </c>
      <c r="C11">
        <v>1</v>
      </c>
      <c r="D11" s="2"/>
      <c r="E11" s="2">
        <f t="shared" si="0"/>
        <v>0</v>
      </c>
      <c r="F11" s="2">
        <f t="shared" si="1"/>
        <v>0</v>
      </c>
    </row>
    <row r="12" spans="1:6" x14ac:dyDescent="0.25">
      <c r="A12" t="s">
        <v>43</v>
      </c>
      <c r="B12" t="s">
        <v>25</v>
      </c>
      <c r="C12">
        <v>1</v>
      </c>
      <c r="D12" s="2"/>
      <c r="E12" s="2">
        <f t="shared" si="0"/>
        <v>0</v>
      </c>
      <c r="F12" s="2">
        <f t="shared" si="1"/>
        <v>0</v>
      </c>
    </row>
    <row r="13" spans="1:6" x14ac:dyDescent="0.25">
      <c r="A13" t="s">
        <v>44</v>
      </c>
      <c r="B13" t="s">
        <v>26</v>
      </c>
      <c r="C13">
        <v>15</v>
      </c>
      <c r="D13" s="2"/>
      <c r="E13" s="2">
        <f t="shared" si="0"/>
        <v>0</v>
      </c>
      <c r="F13" s="2">
        <f t="shared" si="1"/>
        <v>0</v>
      </c>
    </row>
    <row r="14" spans="1:6" x14ac:dyDescent="0.25">
      <c r="A14" t="s">
        <v>45</v>
      </c>
      <c r="B14" t="s">
        <v>27</v>
      </c>
      <c r="C14">
        <v>5</v>
      </c>
      <c r="D14" s="2"/>
      <c r="E14" s="2">
        <f t="shared" si="0"/>
        <v>0</v>
      </c>
      <c r="F14" s="2">
        <f t="shared" si="1"/>
        <v>0</v>
      </c>
    </row>
    <row r="15" spans="1:6" x14ac:dyDescent="0.25">
      <c r="A15" t="s">
        <v>46</v>
      </c>
      <c r="B15" t="s">
        <v>28</v>
      </c>
      <c r="C15">
        <v>5000</v>
      </c>
      <c r="D15" s="2"/>
      <c r="E15" s="2">
        <f t="shared" si="0"/>
        <v>0</v>
      </c>
      <c r="F15" s="2">
        <f t="shared" si="1"/>
        <v>0</v>
      </c>
    </row>
    <row r="16" spans="1:6" x14ac:dyDescent="0.25">
      <c r="A16" t="s">
        <v>47</v>
      </c>
      <c r="B16" t="s">
        <v>29</v>
      </c>
      <c r="C16">
        <v>10</v>
      </c>
      <c r="D16" s="2"/>
      <c r="E16" s="2">
        <f t="shared" si="0"/>
        <v>0</v>
      </c>
      <c r="F16" s="2">
        <f t="shared" si="1"/>
        <v>0</v>
      </c>
    </row>
    <row r="17" spans="1:6" x14ac:dyDescent="0.25">
      <c r="A17" t="s">
        <v>48</v>
      </c>
      <c r="B17" t="s">
        <v>30</v>
      </c>
      <c r="C17">
        <v>1</v>
      </c>
      <c r="D17" s="2"/>
      <c r="E17" s="2">
        <f t="shared" si="0"/>
        <v>0</v>
      </c>
      <c r="F17" s="2">
        <f t="shared" si="1"/>
        <v>0</v>
      </c>
    </row>
    <row r="18" spans="1:6" x14ac:dyDescent="0.25">
      <c r="A18" t="s">
        <v>49</v>
      </c>
      <c r="B18" t="s">
        <v>50</v>
      </c>
      <c r="C18">
        <v>1</v>
      </c>
      <c r="D18" s="2"/>
      <c r="E18" s="2">
        <f t="shared" si="0"/>
        <v>0</v>
      </c>
      <c r="F18" s="2">
        <f t="shared" si="1"/>
        <v>0</v>
      </c>
    </row>
    <row r="19" spans="1:6" x14ac:dyDescent="0.25">
      <c r="A19" t="s">
        <v>51</v>
      </c>
      <c r="B19" t="s">
        <v>52</v>
      </c>
      <c r="C19">
        <v>8</v>
      </c>
      <c r="D19" s="2"/>
      <c r="E19" s="2">
        <f t="shared" si="0"/>
        <v>0</v>
      </c>
      <c r="F19" s="2">
        <f t="shared" si="1"/>
        <v>0</v>
      </c>
    </row>
    <row r="20" spans="1:6" x14ac:dyDescent="0.25">
      <c r="A20" t="s">
        <v>54</v>
      </c>
      <c r="B20" t="s">
        <v>53</v>
      </c>
      <c r="C20">
        <v>2</v>
      </c>
      <c r="D20" s="2"/>
      <c r="E20" s="2">
        <f t="shared" si="0"/>
        <v>0</v>
      </c>
      <c r="F20" s="2">
        <f t="shared" si="1"/>
        <v>0</v>
      </c>
    </row>
    <row r="21" spans="1:6" x14ac:dyDescent="0.25">
      <c r="A21" t="s">
        <v>55</v>
      </c>
      <c r="B21" t="s">
        <v>56</v>
      </c>
      <c r="C21">
        <v>1</v>
      </c>
      <c r="D21" s="2"/>
      <c r="E21" s="2">
        <f t="shared" si="0"/>
        <v>0</v>
      </c>
      <c r="F21" s="2">
        <f t="shared" si="1"/>
        <v>0</v>
      </c>
    </row>
    <row r="22" spans="1:6" x14ac:dyDescent="0.25">
      <c r="A22" t="s">
        <v>58</v>
      </c>
      <c r="B22" t="s">
        <v>68</v>
      </c>
      <c r="C22">
        <v>1</v>
      </c>
      <c r="D22" s="2"/>
      <c r="E22" s="2">
        <f t="shared" si="0"/>
        <v>0</v>
      </c>
      <c r="F22" s="2">
        <f t="shared" si="1"/>
        <v>0</v>
      </c>
    </row>
    <row r="23" spans="1:6" x14ac:dyDescent="0.25">
      <c r="A23" t="s">
        <v>59</v>
      </c>
      <c r="B23" t="s">
        <v>57</v>
      </c>
      <c r="C23">
        <v>1</v>
      </c>
      <c r="D23" s="2"/>
      <c r="E23" s="2">
        <f t="shared" si="0"/>
        <v>0</v>
      </c>
      <c r="F23" s="2">
        <f t="shared" si="1"/>
        <v>0</v>
      </c>
    </row>
    <row r="24" spans="1:6" x14ac:dyDescent="0.25">
      <c r="A24" t="s">
        <v>60</v>
      </c>
      <c r="B24" t="s">
        <v>69</v>
      </c>
      <c r="C24">
        <v>1</v>
      </c>
      <c r="D24" s="2"/>
      <c r="E24" s="2">
        <f t="shared" si="0"/>
        <v>0</v>
      </c>
      <c r="F24" s="2">
        <f t="shared" si="1"/>
        <v>0</v>
      </c>
    </row>
    <row r="26" spans="1:6" x14ac:dyDescent="0.25">
      <c r="B26" s="5" t="s">
        <v>31</v>
      </c>
      <c r="C26" s="5"/>
      <c r="D26" s="5"/>
      <c r="E26" s="6">
        <f>SUM(E3:E24)</f>
        <v>0</v>
      </c>
      <c r="F26" s="6">
        <f>SUM(F3:F24)</f>
        <v>0</v>
      </c>
    </row>
    <row r="27" spans="1:6" x14ac:dyDescent="0.25">
      <c r="B27" s="3" t="s">
        <v>36</v>
      </c>
      <c r="C27" s="3"/>
      <c r="D27" s="3"/>
      <c r="E27" s="3"/>
      <c r="F27" s="3"/>
    </row>
    <row r="28" spans="1:6" x14ac:dyDescent="0.25">
      <c r="B28" s="3" t="s">
        <v>37</v>
      </c>
      <c r="C28" s="3"/>
      <c r="D28" s="3"/>
      <c r="E28" s="7">
        <f>E3+E4+E13+E14+E15</f>
        <v>0</v>
      </c>
      <c r="F28" s="7">
        <f>F3+F4+F13+F14+F15</f>
        <v>0</v>
      </c>
    </row>
    <row r="29" spans="1:6" x14ac:dyDescent="0.25">
      <c r="B29" s="3" t="s">
        <v>32</v>
      </c>
      <c r="C29" s="3"/>
      <c r="D29" s="3"/>
      <c r="E29" s="7">
        <f>E5+E6</f>
        <v>0</v>
      </c>
      <c r="F29" s="7">
        <f>F5+F6</f>
        <v>0</v>
      </c>
    </row>
    <row r="30" spans="1:6" x14ac:dyDescent="0.25">
      <c r="B30" s="3" t="s">
        <v>33</v>
      </c>
      <c r="C30" s="3"/>
      <c r="D30" s="3"/>
      <c r="E30" s="7">
        <f>E7+E8</f>
        <v>0</v>
      </c>
      <c r="F30" s="7">
        <f>F7+F8</f>
        <v>0</v>
      </c>
    </row>
    <row r="31" spans="1:6" x14ac:dyDescent="0.25">
      <c r="B31" s="3" t="s">
        <v>34</v>
      </c>
      <c r="C31" s="3"/>
      <c r="D31" s="3"/>
      <c r="E31" s="7">
        <f>E9+E10+E11+E12+E19+E20+E21+E22+E23+E24</f>
        <v>0</v>
      </c>
      <c r="F31" s="7">
        <f>F9+F10+F11+F12+F19+F20+F21+F22+F23+F24</f>
        <v>0</v>
      </c>
    </row>
    <row r="32" spans="1:6" x14ac:dyDescent="0.25">
      <c r="B32" s="3" t="s">
        <v>35</v>
      </c>
      <c r="C32" s="3"/>
      <c r="D32" s="3"/>
      <c r="E32" s="7">
        <f>E17+E16+E18</f>
        <v>0</v>
      </c>
      <c r="F32" s="7">
        <f>F17+F16+F18</f>
        <v>0</v>
      </c>
    </row>
  </sheetData>
  <mergeCells count="1">
    <mergeCell ref="A1:F1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3E346-71E6-47A4-8FC8-9EB626C2AFC1}">
  <sheetPr>
    <pageSetUpPr fitToPage="1"/>
  </sheetPr>
  <dimension ref="A1:G21"/>
  <sheetViews>
    <sheetView tabSelected="1" workbookViewId="0">
      <selection activeCell="J8" sqref="J8"/>
    </sheetView>
  </sheetViews>
  <sheetFormatPr defaultRowHeight="15" x14ac:dyDescent="0.25"/>
  <cols>
    <col min="1" max="1" width="7" bestFit="1" customWidth="1"/>
    <col min="2" max="2" width="48.5703125" bestFit="1" customWidth="1"/>
    <col min="3" max="3" width="11.85546875" customWidth="1"/>
    <col min="5" max="5" width="10.7109375" bestFit="1" customWidth="1"/>
    <col min="6" max="6" width="13.5703125" bestFit="1" customWidth="1"/>
    <col min="7" max="7" width="14.28515625" bestFit="1" customWidth="1"/>
  </cols>
  <sheetData>
    <row r="1" spans="1:7" x14ac:dyDescent="0.25">
      <c r="A1" s="9" t="s">
        <v>88</v>
      </c>
      <c r="B1" s="9"/>
      <c r="C1" s="9"/>
      <c r="D1" s="9"/>
      <c r="E1" s="9"/>
      <c r="F1" s="9"/>
      <c r="G1" s="9"/>
    </row>
    <row r="2" spans="1:7" x14ac:dyDescent="0.25">
      <c r="A2" s="3" t="s">
        <v>6</v>
      </c>
      <c r="B2" s="3" t="s">
        <v>7</v>
      </c>
      <c r="C2" s="3" t="s">
        <v>82</v>
      </c>
      <c r="D2" s="3" t="s">
        <v>11</v>
      </c>
      <c r="E2" s="3" t="s">
        <v>8</v>
      </c>
      <c r="F2" s="3" t="s">
        <v>9</v>
      </c>
      <c r="G2" s="3" t="s">
        <v>10</v>
      </c>
    </row>
    <row r="3" spans="1:7" x14ac:dyDescent="0.25">
      <c r="A3" t="s">
        <v>14</v>
      </c>
      <c r="B3" t="s">
        <v>61</v>
      </c>
      <c r="C3" t="s">
        <v>83</v>
      </c>
      <c r="D3">
        <v>1</v>
      </c>
      <c r="E3" s="2"/>
      <c r="F3" s="2">
        <f>D3*E3</f>
        <v>0</v>
      </c>
      <c r="G3" s="2">
        <f t="shared" ref="G3:G9" si="0">F3*1.23</f>
        <v>0</v>
      </c>
    </row>
    <row r="4" spans="1:7" x14ac:dyDescent="0.25">
      <c r="A4" t="s">
        <v>15</v>
      </c>
      <c r="B4" t="s">
        <v>62</v>
      </c>
      <c r="C4" t="s">
        <v>83</v>
      </c>
      <c r="D4">
        <v>1</v>
      </c>
      <c r="E4" s="2"/>
      <c r="F4" s="2">
        <f>E4*D4</f>
        <v>0</v>
      </c>
      <c r="G4" s="2">
        <f t="shared" si="0"/>
        <v>0</v>
      </c>
    </row>
    <row r="5" spans="1:7" x14ac:dyDescent="0.25">
      <c r="A5" t="s">
        <v>16</v>
      </c>
      <c r="B5" t="s">
        <v>64</v>
      </c>
      <c r="C5" t="s">
        <v>83</v>
      </c>
      <c r="D5">
        <v>1</v>
      </c>
      <c r="E5" s="2"/>
      <c r="F5" s="2">
        <f>E5*D5</f>
        <v>0</v>
      </c>
      <c r="G5" s="2">
        <f t="shared" si="0"/>
        <v>0</v>
      </c>
    </row>
    <row r="6" spans="1:7" x14ac:dyDescent="0.25">
      <c r="A6" t="s">
        <v>65</v>
      </c>
      <c r="B6" t="s">
        <v>90</v>
      </c>
      <c r="C6" t="s">
        <v>85</v>
      </c>
      <c r="D6">
        <v>495</v>
      </c>
      <c r="E6" s="2"/>
      <c r="F6" s="2">
        <f>E6*D6</f>
        <v>0</v>
      </c>
      <c r="G6" s="2">
        <f t="shared" si="0"/>
        <v>0</v>
      </c>
    </row>
    <row r="7" spans="1:7" x14ac:dyDescent="0.25">
      <c r="A7" t="s">
        <v>38</v>
      </c>
      <c r="B7" t="s">
        <v>70</v>
      </c>
      <c r="C7" t="s">
        <v>86</v>
      </c>
      <c r="D7">
        <v>81.400000000000006</v>
      </c>
      <c r="E7" s="2"/>
      <c r="F7" s="2">
        <f>D7*E7</f>
        <v>0</v>
      </c>
      <c r="G7" s="2">
        <f t="shared" si="0"/>
        <v>0</v>
      </c>
    </row>
    <row r="8" spans="1:7" x14ac:dyDescent="0.25">
      <c r="A8" t="s">
        <v>39</v>
      </c>
      <c r="B8" t="s">
        <v>71</v>
      </c>
      <c r="C8" t="s">
        <v>84</v>
      </c>
      <c r="D8">
        <v>9</v>
      </c>
      <c r="E8" s="2"/>
      <c r="F8" s="2">
        <f>D8*E8</f>
        <v>0</v>
      </c>
      <c r="G8" s="2">
        <f t="shared" si="0"/>
        <v>0</v>
      </c>
    </row>
    <row r="9" spans="1:7" x14ac:dyDescent="0.25">
      <c r="A9" t="s">
        <v>40</v>
      </c>
      <c r="B9" t="s">
        <v>66</v>
      </c>
      <c r="C9" t="s">
        <v>85</v>
      </c>
      <c r="D9">
        <v>490</v>
      </c>
      <c r="E9" s="2"/>
      <c r="F9" s="2">
        <f>D9*E9</f>
        <v>0</v>
      </c>
      <c r="G9" s="2">
        <f t="shared" si="0"/>
        <v>0</v>
      </c>
    </row>
    <row r="10" spans="1:7" x14ac:dyDescent="0.25">
      <c r="A10" t="s">
        <v>72</v>
      </c>
      <c r="B10" t="s">
        <v>73</v>
      </c>
      <c r="C10" t="s">
        <v>87</v>
      </c>
      <c r="E10" s="2"/>
      <c r="F10" s="2"/>
      <c r="G10" s="2"/>
    </row>
    <row r="11" spans="1:7" x14ac:dyDescent="0.25">
      <c r="A11" t="s">
        <v>74</v>
      </c>
      <c r="B11" t="s">
        <v>75</v>
      </c>
      <c r="C11" t="s">
        <v>86</v>
      </c>
      <c r="D11">
        <v>45</v>
      </c>
      <c r="E11" s="2"/>
      <c r="F11" s="2">
        <f>D11*E11</f>
        <v>0</v>
      </c>
      <c r="G11" s="2">
        <f>F11*1.23</f>
        <v>0</v>
      </c>
    </row>
    <row r="12" spans="1:7" x14ac:dyDescent="0.25">
      <c r="A12" t="s">
        <v>79</v>
      </c>
      <c r="B12" t="s">
        <v>76</v>
      </c>
      <c r="C12" t="s">
        <v>86</v>
      </c>
      <c r="D12">
        <v>40</v>
      </c>
      <c r="E12" s="2"/>
      <c r="F12" s="2">
        <f t="shared" ref="F12:F17" si="1">D12*E12</f>
        <v>0</v>
      </c>
      <c r="G12" s="2">
        <f t="shared" ref="G12:G17" si="2">F12*1.23</f>
        <v>0</v>
      </c>
    </row>
    <row r="13" spans="1:7" x14ac:dyDescent="0.25">
      <c r="A13" s="8" t="s">
        <v>80</v>
      </c>
      <c r="B13" t="s">
        <v>77</v>
      </c>
      <c r="C13" t="s">
        <v>86</v>
      </c>
      <c r="D13">
        <v>30</v>
      </c>
      <c r="E13" s="2"/>
      <c r="F13" s="2">
        <f t="shared" si="1"/>
        <v>0</v>
      </c>
      <c r="G13" s="2">
        <f t="shared" si="2"/>
        <v>0</v>
      </c>
    </row>
    <row r="14" spans="1:7" x14ac:dyDescent="0.25">
      <c r="A14" t="s">
        <v>81</v>
      </c>
      <c r="B14" t="s">
        <v>78</v>
      </c>
      <c r="C14" t="s">
        <v>86</v>
      </c>
      <c r="D14">
        <v>50</v>
      </c>
      <c r="E14" s="2"/>
      <c r="F14" s="2">
        <f t="shared" si="1"/>
        <v>0</v>
      </c>
      <c r="G14" s="2">
        <f t="shared" si="2"/>
        <v>0</v>
      </c>
    </row>
    <row r="15" spans="1:7" x14ac:dyDescent="0.25">
      <c r="A15" t="s">
        <v>42</v>
      </c>
      <c r="B15" t="s">
        <v>89</v>
      </c>
      <c r="C15" t="s">
        <v>84</v>
      </c>
      <c r="D15">
        <v>4</v>
      </c>
      <c r="E15" s="2"/>
      <c r="F15" s="2">
        <f t="shared" si="1"/>
        <v>0</v>
      </c>
      <c r="G15" s="2">
        <f t="shared" si="2"/>
        <v>0</v>
      </c>
    </row>
    <row r="16" spans="1:7" x14ac:dyDescent="0.25">
      <c r="A16" t="s">
        <v>43</v>
      </c>
      <c r="B16" t="s">
        <v>91</v>
      </c>
      <c r="C16" t="s">
        <v>83</v>
      </c>
      <c r="D16">
        <v>1</v>
      </c>
      <c r="E16" s="2"/>
      <c r="F16" s="2">
        <f t="shared" si="1"/>
        <v>0</v>
      </c>
      <c r="G16" s="2">
        <f t="shared" si="2"/>
        <v>0</v>
      </c>
    </row>
    <row r="17" spans="1:7" x14ac:dyDescent="0.25">
      <c r="A17" t="s">
        <v>44</v>
      </c>
      <c r="B17" t="s">
        <v>92</v>
      </c>
      <c r="C17" t="s">
        <v>83</v>
      </c>
      <c r="D17">
        <v>1</v>
      </c>
      <c r="E17" s="2"/>
      <c r="F17" s="2">
        <f t="shared" si="1"/>
        <v>0</v>
      </c>
      <c r="G17" s="2">
        <f t="shared" si="2"/>
        <v>0</v>
      </c>
    </row>
    <row r="18" spans="1:7" x14ac:dyDescent="0.25">
      <c r="A18" t="s">
        <v>45</v>
      </c>
      <c r="B18" t="s">
        <v>67</v>
      </c>
      <c r="C18" t="s">
        <v>83</v>
      </c>
      <c r="D18">
        <v>1</v>
      </c>
      <c r="E18" s="2"/>
      <c r="F18" s="2">
        <f>E18</f>
        <v>0</v>
      </c>
      <c r="G18">
        <f>F18*1.23</f>
        <v>0</v>
      </c>
    </row>
    <row r="19" spans="1:7" x14ac:dyDescent="0.25">
      <c r="B19" s="5" t="s">
        <v>63</v>
      </c>
      <c r="C19" s="5"/>
      <c r="D19" s="5"/>
      <c r="E19" s="5"/>
      <c r="F19" s="6">
        <f>F3+F4+F5+F6+F9+F7+F8+F11+F12+F13+F14+F17+F18+F15+F16</f>
        <v>0</v>
      </c>
      <c r="G19" s="6">
        <f>G3+G4+G5+G6+G9+G7+G8+G11+G12+G13+G14+G18+G17+G15+G16</f>
        <v>0</v>
      </c>
    </row>
    <row r="21" spans="1:7" x14ac:dyDescent="0.25">
      <c r="F21" s="2"/>
      <c r="G21" s="2"/>
    </row>
  </sheetData>
  <mergeCells count="1">
    <mergeCell ref="A1:G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Zestawienie łyżew</vt:lpstr>
      <vt:lpstr>Wyposażenie - zestawienie</vt:lpstr>
      <vt:lpstr>Zestawienie elementów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Pieńkowska</dc:creator>
  <cp:lastModifiedBy>Nina Pieńkowska</cp:lastModifiedBy>
  <cp:lastPrinted>2025-01-30T10:36:24Z</cp:lastPrinted>
  <dcterms:created xsi:type="dcterms:W3CDTF">2024-04-14T19:18:25Z</dcterms:created>
  <dcterms:modified xsi:type="dcterms:W3CDTF">2025-01-30T10:37:56Z</dcterms:modified>
</cp:coreProperties>
</file>