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Zamówienia publiczne PZP\2024\RG.271.21.2024 - PŁ rozświetlany Polskę\Dokumenty zamówienia\OK\"/>
    </mc:Choice>
  </mc:AlternateContent>
  <xr:revisionPtr revIDLastSave="0" documentId="8_{B1419BFB-977A-4229-9AE6-D180F8DE2440}" xr6:coauthVersionLast="47" xr6:coauthVersionMax="47" xr10:uidLastSave="{00000000-0000-0000-0000-000000000000}"/>
  <bookViews>
    <workbookView xWindow="2340" yWindow="1005" windowWidth="25305" windowHeight="15195" xr2:uid="{00000000-000D-0000-FFFF-FFFF00000000}"/>
  </bookViews>
  <sheets>
    <sheet name="Zestawienie tabelaryczn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'Zestawienie tabelaryczne'!$A$1:$G$13</definedName>
    <definedName name="aaa">#REF!</definedName>
    <definedName name="bbb">#REF!</definedName>
    <definedName name="ccc">#REF!</definedName>
    <definedName name="DATA1">#REF!</definedName>
    <definedName name="DATA17">'[1]Majątek oświetleniowy (2)'!#REF!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[2]Skład.maj.!#REF!</definedName>
    <definedName name="ddd">#REF!</definedName>
    <definedName name="Moc">[3]Servis!$A$2:$A$6</definedName>
    <definedName name="nie">[4]Servis!$B$2:$B$5</definedName>
    <definedName name="rodz">[4]Servis!$C$2:$C$6</definedName>
    <definedName name="Rodzaj">[3]Servis!$C$2:$C$6</definedName>
    <definedName name="Składniki">[5]Arkusz2!$C$2:$C$7</definedName>
    <definedName name="TEST0">#REF!</definedName>
    <definedName name="TESTHKEY">[2]Skład.maj.!#REF!</definedName>
    <definedName name="TESTKEYS">#REF!</definedName>
    <definedName name="TESTVKEY">#REF!</definedName>
    <definedName name="Typ">[3]Servis!$D$2:$D$11</definedName>
    <definedName name="typek">[4]Servis!$D$2:$D$13</definedName>
    <definedName name="Własnosc">[3]Servis!$B$2:$B$5</definedName>
    <definedName name="Własność">[6]Arkusz2!$B$2:$B$7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E2" i="2"/>
  <c r="G2" i="2"/>
  <c r="G11" i="2" s="1"/>
  <c r="E3" i="2"/>
  <c r="G3" i="2"/>
  <c r="G5" i="2"/>
  <c r="G6" i="2"/>
  <c r="G7" i="2"/>
  <c r="G8" i="2"/>
  <c r="G9" i="2"/>
  <c r="G10" i="2"/>
  <c r="G4" i="2"/>
  <c r="E5" i="2"/>
  <c r="E6" i="2"/>
  <c r="E7" i="2"/>
  <c r="E8" i="2"/>
  <c r="E9" i="2"/>
  <c r="E10" i="2"/>
  <c r="E4" i="2"/>
  <c r="E11" i="2" l="1"/>
  <c r="F12" i="2" l="1"/>
</calcChain>
</file>

<file path=xl/sharedStrings.xml><?xml version="1.0" encoding="utf-8"?>
<sst xmlns="http://schemas.openxmlformats.org/spreadsheetml/2006/main" count="31" uniqueCount="26">
  <si>
    <t xml:space="preserve">Projektowane zmniejszenie zużycia energii </t>
  </si>
  <si>
    <t>Bilans mocy projektowany [kW]</t>
  </si>
  <si>
    <t>Bilans mocy przed modernizacją [kW]</t>
  </si>
  <si>
    <t>SUMA</t>
  </si>
  <si>
    <t>Bilans mocy projektowany [W]</t>
  </si>
  <si>
    <t>Moc projektowana [W]</t>
  </si>
  <si>
    <t>Bilans mocy przed modernizacją [W]</t>
  </si>
  <si>
    <t>Moc przed modernizacją [W]</t>
  </si>
  <si>
    <t>Miejscowość</t>
  </si>
  <si>
    <t>Ilość po inwentaryzacji</t>
  </si>
  <si>
    <t>Rodzaj drogi</t>
  </si>
  <si>
    <t>gminna</t>
  </si>
  <si>
    <t>wojewódzka</t>
  </si>
  <si>
    <t>powiatowa</t>
  </si>
  <si>
    <t>Moc maksymalna oprawy [W]</t>
  </si>
  <si>
    <t>Moc minimalna oprawy [W]</t>
  </si>
  <si>
    <t>krajowa</t>
  </si>
  <si>
    <t>Skuteczność świetlna oprawy [lm/W]</t>
  </si>
  <si>
    <t>KOBYLANKA</t>
  </si>
  <si>
    <t>STRÓŻÓWKA</t>
  </si>
  <si>
    <t>KLĘCZANY</t>
  </si>
  <si>
    <t>SZYMBARK/ ROPICA POLSKA</t>
  </si>
  <si>
    <t>Nazwa projektowanej oprawy</t>
  </si>
  <si>
    <t>Dominikowice</t>
  </si>
  <si>
    <t>Dominikowice teren WDK</t>
  </si>
  <si>
    <t>ROPICA POLSKA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</si>
</sst>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2" fillId="2" borderId="0" xfId="1" applyFill="1"/>
    <xf numFmtId="0" fontId="3" fillId="2" borderId="0" xfId="1" applyFont="1" applyFill="1"/>
    <xf numFmtId="10" fontId="4" fillId="3" borderId="1" xfId="1" applyNumberFormat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4" fillId="6" borderId="5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wrapText="1"/>
    </xf>
    <xf numFmtId="0" fontId="2" fillId="2" borderId="0" xfId="1" applyFill="1" applyAlignment="1">
      <alignment wrapText="1"/>
    </xf>
    <xf numFmtId="0" fontId="5" fillId="6" borderId="10" xfId="1" applyFont="1" applyFill="1" applyBorder="1" applyAlignment="1">
      <alignment horizontal="center" vertical="center" wrapText="1"/>
    </xf>
    <xf numFmtId="0" fontId="5" fillId="6" borderId="7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5" fillId="6" borderId="9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8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0" fillId="6" borderId="3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2" fillId="0" borderId="0" xfId="1"/>
    <xf numFmtId="0" fontId="5" fillId="6" borderId="6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E10D1C27-BB9B-49AE-A3FB-0EF5E15CC225}"/>
    <cellStyle name="Normalny 3" xfId="2" xr:uid="{3D863C4E-C57E-424A-A93E-34493F05FBBB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ca\Inwentaryzacja\Za&#322;.1_MajatekOswieteniowyGminy%20(%20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ca\Inwentaryzacja\TU%20UG%20Rudni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00005079_jpg\zdjecia\TU\O&#347;wietlenie%20uliczne%20-%20opraw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10.20\zdjecia\TU\O&#347;wietlenie%20uliczne%20-%20opraw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aca\Oprawy%20TU%20numery%20s&#322;\Krasnystaw\TU%20UMK%20w%20roboci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&#347;wietlenie%20uliczne\Inwentaryzacja\TU%20UMK%20w%20roboc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jątek oświetleniowy (1)"/>
      <sheetName val="Majątek oświetleniowy (2)"/>
      <sheetName val="Arkusz1"/>
    </sheetNames>
    <sheetDataSet>
      <sheetData sheetId="0"/>
      <sheetData sheetId="1"/>
      <sheetData sheetId="2">
        <row r="1">
          <cell r="A1" t="str">
            <v>D000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merki do zawiesz."/>
      <sheetName val="Spis"/>
      <sheetName val="Inwentaryzacja"/>
      <sheetName val="Skład.maj."/>
      <sheetName val="Majątek oświetleniowy (1)"/>
      <sheetName val="Oś.wydzielone"/>
      <sheetName val="Ankiet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G Gorzków"/>
      <sheetName val="UG Izbica"/>
      <sheetName val="UM Krasnystaw"/>
      <sheetName val="UG Kraśniczyn"/>
      <sheetName val="UG Leśniowice"/>
      <sheetName val="UG Krasnystaw"/>
      <sheetName val="UG Łopiennik Górny"/>
      <sheetName val="UG Rejowiec"/>
      <sheetName val="UM Rejowiec Fabryczny"/>
      <sheetName val="UG Rejowiec Fabryczny"/>
      <sheetName val="UG Rudnik"/>
      <sheetName val="UG Siedliszcze"/>
      <sheetName val="UG Siennica Różana"/>
      <sheetName val="UG Wojsławice"/>
      <sheetName val="UG Stary Zamość"/>
      <sheetName val="SM Rejowiec Fabryczny"/>
      <sheetName val="Serv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A2">
            <v>70</v>
          </cell>
          <cell r="B2" t="str">
            <v>SM</v>
          </cell>
          <cell r="C2" t="str">
            <v>żarowa</v>
          </cell>
          <cell r="D2" t="str">
            <v>OZPR 125</v>
          </cell>
        </row>
        <row r="3">
          <cell r="A3">
            <v>125</v>
          </cell>
          <cell r="B3" t="str">
            <v>UG</v>
          </cell>
          <cell r="C3" t="str">
            <v>rtęciowa</v>
          </cell>
          <cell r="D3" t="str">
            <v>OCP 125</v>
          </cell>
        </row>
        <row r="4">
          <cell r="A4">
            <v>150</v>
          </cell>
          <cell r="B4" t="str">
            <v>UM</v>
          </cell>
          <cell r="C4" t="str">
            <v>sodowa</v>
          </cell>
          <cell r="D4" t="str">
            <v>OCP 125K</v>
          </cell>
        </row>
        <row r="5">
          <cell r="A5">
            <v>250</v>
          </cell>
          <cell r="B5" t="str">
            <v>ZKE</v>
          </cell>
          <cell r="C5" t="str">
            <v>halogenowa</v>
          </cell>
          <cell r="D5" t="str">
            <v>ZSM 70</v>
          </cell>
        </row>
        <row r="6">
          <cell r="A6">
            <v>400</v>
          </cell>
          <cell r="C6" t="str">
            <v>metalohalogenkowa</v>
          </cell>
          <cell r="D6" t="str">
            <v>OUR</v>
          </cell>
        </row>
        <row r="7">
          <cell r="D7" t="str">
            <v>OUS</v>
          </cell>
        </row>
        <row r="8">
          <cell r="D8" t="str">
            <v>OUSd</v>
          </cell>
        </row>
        <row r="9">
          <cell r="D9" t="str">
            <v>OUSa</v>
          </cell>
        </row>
        <row r="10">
          <cell r="D10" t="str">
            <v>OUSb</v>
          </cell>
        </row>
        <row r="11">
          <cell r="D11" t="str">
            <v>stara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G Siedliszcze"/>
      <sheetName val="UG Rudnik"/>
      <sheetName val="UG Gorzków"/>
      <sheetName val="UG Izbica"/>
      <sheetName val="UG Kraśniczyn"/>
      <sheetName val="UG Wojsławice"/>
      <sheetName val="UG Leśniowice"/>
      <sheetName val="UG Łopiennik Górny"/>
      <sheetName val="UG Krasnystaw"/>
      <sheetName val="UM Krasnystaw"/>
      <sheetName val="UG Siennica Różana"/>
      <sheetName val="UG Rejowiec"/>
      <sheetName val="UM Rejowiec Fabryczny"/>
      <sheetName val="UG Rejowiec Fabryczny"/>
      <sheetName val="SM Rejowiec Fabryczny"/>
      <sheetName val="UG Stary Zamość"/>
      <sheetName val="Serv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>
            <v>70</v>
          </cell>
          <cell r="B2" t="str">
            <v>SM</v>
          </cell>
          <cell r="C2" t="str">
            <v>żarowa</v>
          </cell>
          <cell r="D2" t="str">
            <v>OZPR 125</v>
          </cell>
        </row>
        <row r="3">
          <cell r="B3" t="str">
            <v>UG</v>
          </cell>
          <cell r="C3" t="str">
            <v>rtęciowa</v>
          </cell>
          <cell r="D3" t="str">
            <v>OCP 125</v>
          </cell>
        </row>
        <row r="4">
          <cell r="B4" t="str">
            <v>UM</v>
          </cell>
          <cell r="C4" t="str">
            <v>sodowa</v>
          </cell>
          <cell r="D4" t="str">
            <v>OCP 125K</v>
          </cell>
        </row>
        <row r="5">
          <cell r="B5" t="str">
            <v>ZKE</v>
          </cell>
          <cell r="C5" t="str">
            <v>halogenowa</v>
          </cell>
          <cell r="D5" t="str">
            <v>ZSM 70</v>
          </cell>
        </row>
        <row r="6">
          <cell r="C6" t="str">
            <v>metalohalogenkowa</v>
          </cell>
          <cell r="D6" t="str">
            <v>OUR</v>
          </cell>
        </row>
        <row r="7">
          <cell r="D7" t="str">
            <v>OUS</v>
          </cell>
        </row>
        <row r="8">
          <cell r="D8" t="str">
            <v>OUSd</v>
          </cell>
        </row>
        <row r="9">
          <cell r="D9" t="str">
            <v>OUSa</v>
          </cell>
        </row>
        <row r="10">
          <cell r="D10" t="str">
            <v>OUSb</v>
          </cell>
        </row>
        <row r="11">
          <cell r="D11" t="str">
            <v>CANDELUX</v>
          </cell>
        </row>
        <row r="12">
          <cell r="D12" t="str">
            <v>ROSA</v>
          </cell>
        </row>
        <row r="13">
          <cell r="D13" t="str">
            <v>stara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  <sheetName val="Arkusz2"/>
      <sheetName val="Arkusz3"/>
    </sheetNames>
    <sheetDataSet>
      <sheetData sheetId="0"/>
      <sheetData sheetId="1">
        <row r="2">
          <cell r="B2" t="str">
            <v>SM</v>
          </cell>
          <cell r="C2" t="str">
            <v>żarowa</v>
          </cell>
        </row>
        <row r="3">
          <cell r="C3" t="str">
            <v>rtęciowa</v>
          </cell>
        </row>
        <row r="4">
          <cell r="C4" t="str">
            <v>sodowa</v>
          </cell>
        </row>
        <row r="5">
          <cell r="C5" t="str">
            <v>halogenowa</v>
          </cell>
        </row>
        <row r="6">
          <cell r="C6" t="str">
            <v>metalohalogenkowa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  <sheetName val="Arkusz2"/>
      <sheetName val="Arkusz3"/>
    </sheetNames>
    <sheetDataSet>
      <sheetData sheetId="0"/>
      <sheetData sheetId="1">
        <row r="2">
          <cell r="B2" t="str">
            <v>SM</v>
          </cell>
        </row>
        <row r="3">
          <cell r="B3" t="str">
            <v>UG</v>
          </cell>
        </row>
        <row r="4">
          <cell r="B4" t="str">
            <v>UM</v>
          </cell>
        </row>
        <row r="5">
          <cell r="B5" t="str">
            <v>ZKE</v>
          </cell>
        </row>
        <row r="6">
          <cell r="B6" t="str">
            <v>SM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21274D-7AF5-4BFA-B110-7A5496FAD35E}" name="Tabela1" displayName="Tabela1" ref="A1:H10" totalsRowShown="0" headerRowDxfId="10" dataDxfId="9" tableBorderDxfId="8" headerRowCellStyle="Normalny 2" dataCellStyle="Normalny 2">
  <autoFilter ref="A1:H10" xr:uid="{9F21274D-7AF5-4BFA-B110-7A5496FAD35E}"/>
  <tableColumns count="8">
    <tableColumn id="1" xr3:uid="{61005A77-1C23-424E-ADC6-660422260327}" name="Miejscowość" dataDxfId="7" dataCellStyle="Normalny 2"/>
    <tableColumn id="2" xr3:uid="{D101C515-9F88-44D3-ADA8-7E95434EA086}" name="Ilość po inwentaryzacji" dataDxfId="6" dataCellStyle="Normalny 2"/>
    <tableColumn id="3" xr3:uid="{26B36738-5147-4477-8BD2-7FF7A414263C}" name="Rodzaj drogi" dataDxfId="5" dataCellStyle="Normalny 2"/>
    <tableColumn id="4" xr3:uid="{77C14735-29C7-4376-909B-DF453CF67FB6}" name="Moc przed modernizacją [W]" dataDxfId="4" dataCellStyle="Normalny 2"/>
    <tableColumn id="5" xr3:uid="{728E4347-7947-4370-AA06-7F2F625C2024}" name="Bilans mocy przed modernizacją [W]" dataDxfId="3" dataCellStyle="Normalny 2">
      <calculatedColumnFormula>D2*B2</calculatedColumnFormula>
    </tableColumn>
    <tableColumn id="6" xr3:uid="{067A96C2-C55C-47EB-BBFF-2A37D2CEC706}" name="Moc projektowana [W]" dataDxfId="2"/>
    <tableColumn id="7" xr3:uid="{4CD9DC01-AB49-4EE8-86BB-4D7AB212C1E3}" name="Bilans mocy projektowany [W]" dataDxfId="1" dataCellStyle="Normalny 2">
      <calculatedColumnFormula>F2*B2</calculatedColumnFormula>
    </tableColumn>
    <tableColumn id="8" xr3:uid="{50FB8514-0C1B-4816-A12D-354C7C237CBB}" name="Nazwa projektowanej oprawy" dataDxfId="0" dataCellStyle="Normalny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9F9B5-6E6D-4241-9B8E-9928DD956056}">
  <dimension ref="A1:K13"/>
  <sheetViews>
    <sheetView tabSelected="1" zoomScale="115" zoomScaleNormal="115" workbookViewId="0">
      <pane ySplit="1" topLeftCell="A2" activePane="bottomLeft" state="frozen"/>
      <selection pane="bottomLeft" activeCell="F2" sqref="F2"/>
    </sheetView>
  </sheetViews>
  <sheetFormatPr defaultColWidth="8.85546875" defaultRowHeight="15" x14ac:dyDescent="0.25"/>
  <cols>
    <col min="1" max="1" width="17.42578125" style="12" bestFit="1" customWidth="1"/>
    <col min="2" max="2" width="20.5703125" style="1" customWidth="1"/>
    <col min="3" max="3" width="13.85546875" style="1" customWidth="1"/>
    <col min="4" max="4" width="21.140625" style="1" customWidth="1"/>
    <col min="5" max="5" width="19.42578125" style="1" customWidth="1"/>
    <col min="6" max="6" width="16.7109375" style="8" customWidth="1"/>
    <col min="7" max="7" width="20.28515625" style="1" customWidth="1"/>
    <col min="8" max="8" width="31.42578125" style="12" customWidth="1"/>
    <col min="9" max="11" width="13.28515625" style="1" customWidth="1"/>
    <col min="12" max="16384" width="8.85546875" style="1"/>
  </cols>
  <sheetData>
    <row r="1" spans="1:11" ht="30" customHeight="1" x14ac:dyDescent="0.25">
      <c r="A1" s="13" t="s">
        <v>8</v>
      </c>
      <c r="B1" s="14" t="s">
        <v>9</v>
      </c>
      <c r="C1" s="14" t="s">
        <v>10</v>
      </c>
      <c r="D1" s="14" t="s">
        <v>7</v>
      </c>
      <c r="E1" s="14" t="s">
        <v>6</v>
      </c>
      <c r="F1" s="14" t="s">
        <v>5</v>
      </c>
      <c r="G1" s="15" t="s">
        <v>4</v>
      </c>
      <c r="H1" s="23" t="s">
        <v>22</v>
      </c>
      <c r="I1" s="6"/>
      <c r="K1" s="6"/>
    </row>
    <row r="2" spans="1:11" ht="30" customHeight="1" x14ac:dyDescent="0.25">
      <c r="A2" s="30" t="s">
        <v>23</v>
      </c>
      <c r="B2" s="17">
        <v>61</v>
      </c>
      <c r="C2" s="18" t="s">
        <v>12</v>
      </c>
      <c r="D2" s="18">
        <v>150</v>
      </c>
      <c r="E2" s="18">
        <f>D2*B2</f>
        <v>9150</v>
      </c>
      <c r="F2" s="19"/>
      <c r="G2" s="20">
        <f>F2*B2</f>
        <v>0</v>
      </c>
      <c r="H2" s="25"/>
      <c r="I2" s="6"/>
      <c r="K2" s="6"/>
    </row>
    <row r="3" spans="1:11" s="29" customFormat="1" ht="30" x14ac:dyDescent="0.25">
      <c r="A3" s="30" t="s">
        <v>24</v>
      </c>
      <c r="B3" s="17">
        <v>2</v>
      </c>
      <c r="C3" s="18" t="s">
        <v>11</v>
      </c>
      <c r="D3" s="18">
        <v>125</v>
      </c>
      <c r="E3" s="18">
        <f>D3*B3</f>
        <v>250</v>
      </c>
      <c r="F3" s="27"/>
      <c r="G3" s="20">
        <f>F3*B3</f>
        <v>0</v>
      </c>
      <c r="H3" s="25"/>
      <c r="I3" s="28"/>
      <c r="K3" s="28"/>
    </row>
    <row r="4" spans="1:11" x14ac:dyDescent="0.25">
      <c r="A4" s="13" t="s">
        <v>18</v>
      </c>
      <c r="B4" s="17">
        <v>16</v>
      </c>
      <c r="C4" s="17" t="s">
        <v>11</v>
      </c>
      <c r="D4" s="18">
        <v>125</v>
      </c>
      <c r="E4" s="18">
        <f>D4*B4</f>
        <v>2000</v>
      </c>
      <c r="F4" s="19"/>
      <c r="G4" s="20">
        <f>F4*B4</f>
        <v>0</v>
      </c>
      <c r="H4" s="24"/>
      <c r="I4" s="2"/>
      <c r="K4" s="2"/>
    </row>
    <row r="5" spans="1:11" x14ac:dyDescent="0.25">
      <c r="A5" s="13"/>
      <c r="B5" s="17">
        <v>4</v>
      </c>
      <c r="C5" s="17" t="s">
        <v>13</v>
      </c>
      <c r="D5" s="18">
        <v>125</v>
      </c>
      <c r="E5" s="18">
        <f t="shared" ref="E5:E10" si="0">D5*B5</f>
        <v>500</v>
      </c>
      <c r="F5" s="19"/>
      <c r="G5" s="20">
        <f t="shared" ref="G5:G10" si="1">F5*B5</f>
        <v>0</v>
      </c>
      <c r="H5" s="25"/>
      <c r="I5" s="2"/>
      <c r="K5" s="2"/>
    </row>
    <row r="6" spans="1:11" x14ac:dyDescent="0.25">
      <c r="A6" s="16" t="s">
        <v>20</v>
      </c>
      <c r="B6" s="17">
        <v>15</v>
      </c>
      <c r="C6" s="17" t="s">
        <v>11</v>
      </c>
      <c r="D6" s="18">
        <v>125</v>
      </c>
      <c r="E6" s="18">
        <f t="shared" si="0"/>
        <v>1875</v>
      </c>
      <c r="F6" s="19"/>
      <c r="G6" s="20">
        <f t="shared" si="1"/>
        <v>0</v>
      </c>
      <c r="H6" s="25"/>
      <c r="I6" s="2"/>
      <c r="K6" s="2"/>
    </row>
    <row r="7" spans="1:11" x14ac:dyDescent="0.25">
      <c r="A7" s="21"/>
      <c r="B7" s="17">
        <v>30</v>
      </c>
      <c r="C7" s="17" t="s">
        <v>16</v>
      </c>
      <c r="D7" s="18">
        <v>150</v>
      </c>
      <c r="E7" s="18">
        <f t="shared" si="0"/>
        <v>4500</v>
      </c>
      <c r="F7" s="19"/>
      <c r="G7" s="20">
        <f t="shared" si="1"/>
        <v>0</v>
      </c>
      <c r="H7" s="25"/>
      <c r="I7" s="2"/>
      <c r="K7" s="2"/>
    </row>
    <row r="8" spans="1:11" x14ac:dyDescent="0.25">
      <c r="A8" s="22" t="s">
        <v>25</v>
      </c>
      <c r="B8" s="18">
        <v>31</v>
      </c>
      <c r="C8" s="18" t="s">
        <v>11</v>
      </c>
      <c r="D8" s="18">
        <v>125</v>
      </c>
      <c r="E8" s="18">
        <f t="shared" si="0"/>
        <v>3875</v>
      </c>
      <c r="F8" s="19"/>
      <c r="G8" s="20">
        <f t="shared" si="1"/>
        <v>0</v>
      </c>
      <c r="H8" s="25"/>
      <c r="I8" s="2"/>
      <c r="K8" s="2"/>
    </row>
    <row r="9" spans="1:11" x14ac:dyDescent="0.25">
      <c r="A9" s="22" t="s">
        <v>19</v>
      </c>
      <c r="B9" s="18">
        <v>8</v>
      </c>
      <c r="C9" s="18" t="s">
        <v>11</v>
      </c>
      <c r="D9" s="18">
        <v>125</v>
      </c>
      <c r="E9" s="18">
        <f t="shared" si="0"/>
        <v>1000</v>
      </c>
      <c r="F9" s="19"/>
      <c r="G9" s="20">
        <f t="shared" si="1"/>
        <v>0</v>
      </c>
      <c r="H9" s="25"/>
      <c r="I9" s="2"/>
      <c r="K9" s="2"/>
    </row>
    <row r="10" spans="1:11" ht="30" x14ac:dyDescent="0.25">
      <c r="A10" s="22" t="s">
        <v>21</v>
      </c>
      <c r="B10" s="18">
        <v>118</v>
      </c>
      <c r="C10" s="18" t="s">
        <v>16</v>
      </c>
      <c r="D10" s="18">
        <v>150</v>
      </c>
      <c r="E10" s="18">
        <f t="shared" si="0"/>
        <v>17700</v>
      </c>
      <c r="F10" s="19"/>
      <c r="G10" s="20">
        <f t="shared" si="1"/>
        <v>0</v>
      </c>
      <c r="H10" s="25"/>
      <c r="I10" s="2"/>
      <c r="K10" s="2"/>
    </row>
    <row r="11" spans="1:11" ht="45" x14ac:dyDescent="0.25">
      <c r="A11" s="9" t="s">
        <v>3</v>
      </c>
      <c r="B11" s="26">
        <f xml:space="preserve"> SUM(B2:B10)</f>
        <v>285</v>
      </c>
      <c r="C11" s="6"/>
      <c r="D11" s="10" t="s">
        <v>2</v>
      </c>
      <c r="E11" s="31">
        <f>SUM(E2:E10)/1000</f>
        <v>40.85</v>
      </c>
      <c r="F11" s="5" t="s">
        <v>1</v>
      </c>
      <c r="G11" s="32">
        <f>SUM(Tabela1[Bilans mocy projektowany '[W']])/1000</f>
        <v>0</v>
      </c>
      <c r="H11" s="9" t="s">
        <v>15</v>
      </c>
      <c r="I11" s="7"/>
      <c r="J11" s="2"/>
    </row>
    <row r="12" spans="1:11" ht="45" x14ac:dyDescent="0.25">
      <c r="A12" s="11"/>
      <c r="B12" s="2"/>
      <c r="C12" s="2"/>
      <c r="D12" s="2"/>
      <c r="E12" s="4" t="s">
        <v>0</v>
      </c>
      <c r="F12" s="3">
        <f>100%-((100%*G11)/E11)</f>
        <v>1</v>
      </c>
      <c r="G12" s="2"/>
      <c r="H12" s="9" t="s">
        <v>14</v>
      </c>
      <c r="I12" s="7"/>
      <c r="J12" s="2"/>
    </row>
    <row r="13" spans="1:11" ht="30" x14ac:dyDescent="0.25">
      <c r="H13" s="9" t="s">
        <v>17</v>
      </c>
      <c r="I13" s="7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04A90687D132459FF4986A1A704E5A" ma:contentTypeVersion="15" ma:contentTypeDescription="Crear nuevo documento." ma:contentTypeScope="" ma:versionID="7dc3aacaa7d7ccdf7b21fba744e19be2">
  <xsd:schema xmlns:xsd="http://www.w3.org/2001/XMLSchema" xmlns:xs="http://www.w3.org/2001/XMLSchema" xmlns:p="http://schemas.microsoft.com/office/2006/metadata/properties" xmlns:ns2="8e154790-7386-4ce3-89df-7c9f5d77d905" xmlns:ns3="ebd95f6a-fe55-4339-9cc5-0c023068e3f3" targetNamespace="http://schemas.microsoft.com/office/2006/metadata/properties" ma:root="true" ma:fieldsID="e14174fa44e260941740d3ab53fd3b3a" ns2:_="" ns3:_="">
    <xsd:import namespace="8e154790-7386-4ce3-89df-7c9f5d77d905"/>
    <xsd:import namespace="ebd95f6a-fe55-4339-9cc5-0c023068e3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154790-7386-4ce3-89df-7c9f5d77d9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6138e63d-4057-46ea-8245-6183b0dd42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95f6a-fe55-4339-9cc5-0c023068e3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f9dc55-5feb-4f0c-a482-455f063e6993}" ma:internalName="TaxCatchAll" ma:showField="CatchAllData" ma:web="ebd95f6a-fe55-4339-9cc5-0c023068e3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154790-7386-4ce3-89df-7c9f5d77d905">
      <Terms xmlns="http://schemas.microsoft.com/office/infopath/2007/PartnerControls"/>
    </lcf76f155ced4ddcb4097134ff3c332f>
    <TaxCatchAll xmlns="ebd95f6a-fe55-4339-9cc5-0c023068e3f3" xsi:nil="true"/>
  </documentManagement>
</p:properties>
</file>

<file path=customXml/itemProps1.xml><?xml version="1.0" encoding="utf-8"?>
<ds:datastoreItem xmlns:ds="http://schemas.openxmlformats.org/officeDocument/2006/customXml" ds:itemID="{50B22FD9-5195-4AA6-96FD-F613060EB3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65A2B2-4654-4239-BAA8-AEED22028E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154790-7386-4ce3-89df-7c9f5d77d905"/>
    <ds:schemaRef ds:uri="ebd95f6a-fe55-4339-9cc5-0c023068e3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62A5A9-5087-49F2-ADB8-F946CD10BBD5}">
  <ds:schemaRefs>
    <ds:schemaRef ds:uri="http://schemas.microsoft.com/office/2006/metadata/properties"/>
    <ds:schemaRef ds:uri="http://schemas.microsoft.com/office/infopath/2007/PartnerControls"/>
    <ds:schemaRef ds:uri="8e154790-7386-4ce3-89df-7c9f5d77d905"/>
    <ds:schemaRef ds:uri="ebd95f6a-fe55-4339-9cc5-0c023068e3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tabelaryczne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Wzorek</dc:creator>
  <cp:lastModifiedBy>Karolina Sarkowicz</cp:lastModifiedBy>
  <dcterms:created xsi:type="dcterms:W3CDTF">2015-06-05T18:19:34Z</dcterms:created>
  <dcterms:modified xsi:type="dcterms:W3CDTF">2024-09-12T10:05:19Z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0x0101004404A90687D132459FF4986A1A704E5A</vt:lpwstr>
  </property>
  <property fmtid="{D5CDD505-2E9C-101B-9397-08002B2CF9AE}" pid="3" name="MediaServiceImageTags">
    <vt:lpwstr/>
  </property>
</Properties>
</file>