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9.26.252\sekcja_zamowien_publicznych\__Postępowanie Wiola\ZP postępowania\ZP_2025\ZP_51_2025 Elektryka\"/>
    </mc:Choice>
  </mc:AlternateContent>
  <xr:revisionPtr revIDLastSave="0" documentId="13_ncr:1_{D5A0CE9D-0B24-4161-9376-A134A98033CB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Zad. nr.1" sheetId="1" r:id="rId1"/>
  </sheets>
  <definedNames>
    <definedName name="_xlnm._FilterDatabase" localSheetId="0" hidden="1">'Zad. nr.1'!$D$1:$D$153</definedName>
    <definedName name="_xlnm.Print_Area" localSheetId="0">'Zad. nr.1'!$A$1:$Z$124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N11" i="1" s="1"/>
  <c r="L11" i="1"/>
  <c r="W115" i="1"/>
  <c r="S11" i="1"/>
  <c r="H11" i="1"/>
  <c r="W69" i="1" l="1"/>
  <c r="W70" i="1"/>
  <c r="W71" i="1"/>
  <c r="W72" i="1"/>
  <c r="W73" i="1"/>
  <c r="W81" i="1"/>
  <c r="W82" i="1"/>
  <c r="W83" i="1"/>
  <c r="W84" i="1"/>
  <c r="W85" i="1"/>
  <c r="W93" i="1"/>
  <c r="W94" i="1"/>
  <c r="W95" i="1"/>
  <c r="W96" i="1"/>
  <c r="W97" i="1"/>
  <c r="W105" i="1"/>
  <c r="W106" i="1"/>
  <c r="W107" i="1"/>
  <c r="W108" i="1"/>
  <c r="W109" i="1"/>
  <c r="W117" i="1"/>
  <c r="W118" i="1"/>
  <c r="W119" i="1"/>
  <c r="V89" i="1"/>
  <c r="T69" i="1"/>
  <c r="T70" i="1"/>
  <c r="T71" i="1"/>
  <c r="T72" i="1"/>
  <c r="T73" i="1"/>
  <c r="T81" i="1"/>
  <c r="T82" i="1"/>
  <c r="T83" i="1"/>
  <c r="T84" i="1"/>
  <c r="T85" i="1"/>
  <c r="T93" i="1"/>
  <c r="T94" i="1"/>
  <c r="T95" i="1"/>
  <c r="T96" i="1"/>
  <c r="T97" i="1"/>
  <c r="T105" i="1"/>
  <c r="T106" i="1"/>
  <c r="T107" i="1"/>
  <c r="T108" i="1"/>
  <c r="T109" i="1"/>
  <c r="T117" i="1"/>
  <c r="T118" i="1"/>
  <c r="T119" i="1"/>
  <c r="L67" i="1"/>
  <c r="L68" i="1"/>
  <c r="L69" i="1"/>
  <c r="L70" i="1"/>
  <c r="L71" i="1"/>
  <c r="L72" i="1"/>
  <c r="L73" i="1"/>
  <c r="X73" i="1" s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X97" i="1" s="1"/>
  <c r="L98" i="1"/>
  <c r="L99" i="1"/>
  <c r="L100" i="1"/>
  <c r="L101" i="1"/>
  <c r="L102" i="1"/>
  <c r="L103" i="1"/>
  <c r="L104" i="1"/>
  <c r="L105" i="1"/>
  <c r="L106" i="1"/>
  <c r="L107" i="1"/>
  <c r="L108" i="1"/>
  <c r="L109" i="1"/>
  <c r="X109" i="1" s="1"/>
  <c r="L110" i="1"/>
  <c r="L111" i="1"/>
  <c r="L112" i="1"/>
  <c r="L113" i="1"/>
  <c r="L114" i="1"/>
  <c r="L115" i="1"/>
  <c r="L116" i="1"/>
  <c r="L117" i="1"/>
  <c r="L118" i="1"/>
  <c r="K67" i="1"/>
  <c r="N67" i="1" s="1"/>
  <c r="K68" i="1"/>
  <c r="N68" i="1" s="1"/>
  <c r="M68" i="1" s="1"/>
  <c r="K69" i="1"/>
  <c r="N69" i="1" s="1"/>
  <c r="M69" i="1" s="1"/>
  <c r="K70" i="1"/>
  <c r="N70" i="1" s="1"/>
  <c r="M70" i="1" s="1"/>
  <c r="K71" i="1"/>
  <c r="N71" i="1" s="1"/>
  <c r="M71" i="1" s="1"/>
  <c r="K72" i="1"/>
  <c r="N72" i="1" s="1"/>
  <c r="M72" i="1" s="1"/>
  <c r="K73" i="1"/>
  <c r="N73" i="1" s="1"/>
  <c r="M73" i="1" s="1"/>
  <c r="K74" i="1"/>
  <c r="N74" i="1" s="1"/>
  <c r="M74" i="1" s="1"/>
  <c r="K75" i="1"/>
  <c r="N75" i="1" s="1"/>
  <c r="M75" i="1" s="1"/>
  <c r="K76" i="1"/>
  <c r="N76" i="1" s="1"/>
  <c r="M76" i="1" s="1"/>
  <c r="K77" i="1"/>
  <c r="N77" i="1" s="1"/>
  <c r="M77" i="1" s="1"/>
  <c r="K78" i="1"/>
  <c r="N78" i="1" s="1"/>
  <c r="K79" i="1"/>
  <c r="N79" i="1" s="1"/>
  <c r="K80" i="1"/>
  <c r="N80" i="1" s="1"/>
  <c r="M80" i="1" s="1"/>
  <c r="K81" i="1"/>
  <c r="N81" i="1" s="1"/>
  <c r="M81" i="1" s="1"/>
  <c r="K82" i="1"/>
  <c r="N82" i="1" s="1"/>
  <c r="M82" i="1" s="1"/>
  <c r="K83" i="1"/>
  <c r="N83" i="1" s="1"/>
  <c r="M83" i="1" s="1"/>
  <c r="K84" i="1"/>
  <c r="N84" i="1" s="1"/>
  <c r="M84" i="1" s="1"/>
  <c r="K85" i="1"/>
  <c r="N85" i="1" s="1"/>
  <c r="M85" i="1" s="1"/>
  <c r="K86" i="1"/>
  <c r="N86" i="1" s="1"/>
  <c r="M86" i="1" s="1"/>
  <c r="K87" i="1"/>
  <c r="N87" i="1" s="1"/>
  <c r="M87" i="1" s="1"/>
  <c r="K88" i="1"/>
  <c r="N88" i="1" s="1"/>
  <c r="M88" i="1" s="1"/>
  <c r="K89" i="1"/>
  <c r="N89" i="1" s="1"/>
  <c r="M89" i="1" s="1"/>
  <c r="K90" i="1"/>
  <c r="N90" i="1" s="1"/>
  <c r="K91" i="1"/>
  <c r="N91" i="1" s="1"/>
  <c r="K92" i="1"/>
  <c r="N92" i="1" s="1"/>
  <c r="M92" i="1" s="1"/>
  <c r="K93" i="1"/>
  <c r="N93" i="1" s="1"/>
  <c r="M93" i="1" s="1"/>
  <c r="K94" i="1"/>
  <c r="N94" i="1" s="1"/>
  <c r="M94" i="1" s="1"/>
  <c r="K95" i="1"/>
  <c r="N95" i="1" s="1"/>
  <c r="M95" i="1" s="1"/>
  <c r="K96" i="1"/>
  <c r="N96" i="1" s="1"/>
  <c r="M96" i="1" s="1"/>
  <c r="K97" i="1"/>
  <c r="N97" i="1" s="1"/>
  <c r="M97" i="1" s="1"/>
  <c r="K98" i="1"/>
  <c r="N98" i="1" s="1"/>
  <c r="M98" i="1" s="1"/>
  <c r="K99" i="1"/>
  <c r="N99" i="1" s="1"/>
  <c r="M99" i="1" s="1"/>
  <c r="K100" i="1"/>
  <c r="V100" i="1" s="1"/>
  <c r="K101" i="1"/>
  <c r="V101" i="1" s="1"/>
  <c r="K102" i="1"/>
  <c r="N102" i="1" s="1"/>
  <c r="K103" i="1"/>
  <c r="N103" i="1" s="1"/>
  <c r="K104" i="1"/>
  <c r="N104" i="1" s="1"/>
  <c r="M104" i="1" s="1"/>
  <c r="K105" i="1"/>
  <c r="N105" i="1" s="1"/>
  <c r="M105" i="1" s="1"/>
  <c r="K106" i="1"/>
  <c r="V106" i="1" s="1"/>
  <c r="K107" i="1"/>
  <c r="N107" i="1" s="1"/>
  <c r="M107" i="1" s="1"/>
  <c r="K108" i="1"/>
  <c r="N108" i="1" s="1"/>
  <c r="M108" i="1" s="1"/>
  <c r="K109" i="1"/>
  <c r="N109" i="1" s="1"/>
  <c r="M109" i="1" s="1"/>
  <c r="K110" i="1"/>
  <c r="N110" i="1" s="1"/>
  <c r="M110" i="1" s="1"/>
  <c r="K111" i="1"/>
  <c r="N111" i="1" s="1"/>
  <c r="M111" i="1" s="1"/>
  <c r="K112" i="1"/>
  <c r="N112" i="1" s="1"/>
  <c r="M112" i="1" s="1"/>
  <c r="K113" i="1"/>
  <c r="N113" i="1" s="1"/>
  <c r="M113" i="1" s="1"/>
  <c r="K114" i="1"/>
  <c r="N114" i="1" s="1"/>
  <c r="K115" i="1"/>
  <c r="N115" i="1" s="1"/>
  <c r="K116" i="1"/>
  <c r="N116" i="1" s="1"/>
  <c r="M116" i="1" s="1"/>
  <c r="K117" i="1"/>
  <c r="N117" i="1" s="1"/>
  <c r="M117" i="1" s="1"/>
  <c r="K118" i="1"/>
  <c r="N118" i="1" s="1"/>
  <c r="M118" i="1" s="1"/>
  <c r="K119" i="1"/>
  <c r="N119" i="1" s="1"/>
  <c r="S119" i="1"/>
  <c r="S118" i="1"/>
  <c r="S117" i="1"/>
  <c r="S116" i="1"/>
  <c r="W116" i="1" s="1"/>
  <c r="S115" i="1"/>
  <c r="S114" i="1"/>
  <c r="W114" i="1" s="1"/>
  <c r="S113" i="1"/>
  <c r="W113" i="1" s="1"/>
  <c r="S112" i="1"/>
  <c r="W112" i="1" s="1"/>
  <c r="S111" i="1"/>
  <c r="T111" i="1" s="1"/>
  <c r="X111" i="1" s="1"/>
  <c r="S110" i="1"/>
  <c r="S109" i="1"/>
  <c r="S108" i="1"/>
  <c r="S107" i="1"/>
  <c r="V107" i="1" s="1"/>
  <c r="S106" i="1"/>
  <c r="S105" i="1"/>
  <c r="S104" i="1"/>
  <c r="T104" i="1" s="1"/>
  <c r="X104" i="1" s="1"/>
  <c r="S103" i="1"/>
  <c r="W103" i="1" s="1"/>
  <c r="S102" i="1"/>
  <c r="W102" i="1" s="1"/>
  <c r="S101" i="1"/>
  <c r="W101" i="1" s="1"/>
  <c r="S100" i="1"/>
  <c r="W100" i="1" s="1"/>
  <c r="S99" i="1"/>
  <c r="T99" i="1" s="1"/>
  <c r="X99" i="1" s="1"/>
  <c r="S98" i="1"/>
  <c r="S97" i="1"/>
  <c r="V97" i="1" s="1"/>
  <c r="S96" i="1"/>
  <c r="V96" i="1" s="1"/>
  <c r="S95" i="1"/>
  <c r="V95" i="1" s="1"/>
  <c r="S94" i="1"/>
  <c r="S93" i="1"/>
  <c r="V93" i="1" s="1"/>
  <c r="S92" i="1"/>
  <c r="W92" i="1" s="1"/>
  <c r="S91" i="1"/>
  <c r="T91" i="1" s="1"/>
  <c r="S90" i="1"/>
  <c r="W90" i="1" s="1"/>
  <c r="S89" i="1"/>
  <c r="W89" i="1" s="1"/>
  <c r="S88" i="1"/>
  <c r="W88" i="1" s="1"/>
  <c r="S87" i="1"/>
  <c r="T87" i="1" s="1"/>
  <c r="X87" i="1" s="1"/>
  <c r="S86" i="1"/>
  <c r="S85" i="1"/>
  <c r="V85" i="1" s="1"/>
  <c r="S84" i="1"/>
  <c r="V84" i="1" s="1"/>
  <c r="S83" i="1"/>
  <c r="V83" i="1" s="1"/>
  <c r="S82" i="1"/>
  <c r="S81" i="1"/>
  <c r="V81" i="1" s="1"/>
  <c r="S80" i="1"/>
  <c r="T80" i="1" s="1"/>
  <c r="X80" i="1" s="1"/>
  <c r="S79" i="1"/>
  <c r="T79" i="1" s="1"/>
  <c r="S78" i="1"/>
  <c r="W78" i="1" s="1"/>
  <c r="S77" i="1"/>
  <c r="W77" i="1" s="1"/>
  <c r="S76" i="1"/>
  <c r="W76" i="1" s="1"/>
  <c r="S75" i="1"/>
  <c r="T75" i="1" s="1"/>
  <c r="X75" i="1" s="1"/>
  <c r="S74" i="1"/>
  <c r="S73" i="1"/>
  <c r="V73" i="1" s="1"/>
  <c r="S72" i="1"/>
  <c r="V72" i="1" s="1"/>
  <c r="S71" i="1"/>
  <c r="V71" i="1" s="1"/>
  <c r="S70" i="1"/>
  <c r="S69" i="1"/>
  <c r="V69" i="1" s="1"/>
  <c r="S68" i="1"/>
  <c r="W68" i="1" s="1"/>
  <c r="S67" i="1"/>
  <c r="W67" i="1" s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12" i="1"/>
  <c r="H13" i="1"/>
  <c r="H14" i="1"/>
  <c r="V108" i="1" l="1"/>
  <c r="V109" i="1"/>
  <c r="V74" i="1"/>
  <c r="V86" i="1"/>
  <c r="U86" i="1" s="1"/>
  <c r="Y86" i="1" s="1"/>
  <c r="V98" i="1"/>
  <c r="V110" i="1"/>
  <c r="X85" i="1"/>
  <c r="M115" i="1"/>
  <c r="M103" i="1"/>
  <c r="M91" i="1"/>
  <c r="M79" i="1"/>
  <c r="M67" i="1"/>
  <c r="M114" i="1"/>
  <c r="M102" i="1"/>
  <c r="M90" i="1"/>
  <c r="M78" i="1"/>
  <c r="X71" i="1"/>
  <c r="X79" i="1"/>
  <c r="X91" i="1"/>
  <c r="X95" i="1"/>
  <c r="X69" i="1"/>
  <c r="V119" i="1"/>
  <c r="U119" i="1" s="1"/>
  <c r="X106" i="1"/>
  <c r="V99" i="1"/>
  <c r="Z99" i="1" s="1"/>
  <c r="X105" i="1"/>
  <c r="X72" i="1"/>
  <c r="V94" i="1"/>
  <c r="Z94" i="1" s="1"/>
  <c r="X96" i="1"/>
  <c r="X70" i="1"/>
  <c r="V88" i="1"/>
  <c r="V87" i="1"/>
  <c r="Z87" i="1" s="1"/>
  <c r="N106" i="1"/>
  <c r="M106" i="1" s="1"/>
  <c r="X94" i="1"/>
  <c r="V118" i="1"/>
  <c r="Z118" i="1" s="1"/>
  <c r="V82" i="1"/>
  <c r="Z82" i="1" s="1"/>
  <c r="X93" i="1"/>
  <c r="V113" i="1"/>
  <c r="Z113" i="1" s="1"/>
  <c r="V77" i="1"/>
  <c r="Z77" i="1" s="1"/>
  <c r="N101" i="1"/>
  <c r="M101" i="1" s="1"/>
  <c r="X118" i="1"/>
  <c r="V112" i="1"/>
  <c r="V76" i="1"/>
  <c r="Z76" i="1" s="1"/>
  <c r="N100" i="1"/>
  <c r="M100" i="1" s="1"/>
  <c r="X117" i="1"/>
  <c r="X84" i="1"/>
  <c r="V111" i="1"/>
  <c r="Z111" i="1" s="1"/>
  <c r="V75" i="1"/>
  <c r="Z75" i="1" s="1"/>
  <c r="Z89" i="1"/>
  <c r="X83" i="1"/>
  <c r="V105" i="1"/>
  <c r="U105" i="1" s="1"/>
  <c r="Y105" i="1" s="1"/>
  <c r="V117" i="1"/>
  <c r="U117" i="1" s="1"/>
  <c r="Y117" i="1" s="1"/>
  <c r="X108" i="1"/>
  <c r="X82" i="1"/>
  <c r="V70" i="1"/>
  <c r="Z70" i="1" s="1"/>
  <c r="X107" i="1"/>
  <c r="X81" i="1"/>
  <c r="U95" i="1"/>
  <c r="Y95" i="1" s="1"/>
  <c r="Z95" i="1"/>
  <c r="U71" i="1"/>
  <c r="Y71" i="1" s="1"/>
  <c r="Z71" i="1"/>
  <c r="Z74" i="1"/>
  <c r="Z86" i="1"/>
  <c r="U98" i="1"/>
  <c r="Y98" i="1" s="1"/>
  <c r="Z98" i="1"/>
  <c r="Z110" i="1"/>
  <c r="Z84" i="1"/>
  <c r="U84" i="1"/>
  <c r="Y84" i="1" s="1"/>
  <c r="Z109" i="1"/>
  <c r="U109" i="1"/>
  <c r="Y109" i="1" s="1"/>
  <c r="U83" i="1"/>
  <c r="Y83" i="1" s="1"/>
  <c r="Z83" i="1"/>
  <c r="Z72" i="1"/>
  <c r="U72" i="1"/>
  <c r="Y72" i="1" s="1"/>
  <c r="U73" i="1"/>
  <c r="Y73" i="1" s="1"/>
  <c r="Z73" i="1"/>
  <c r="Z108" i="1"/>
  <c r="U108" i="1"/>
  <c r="Y108" i="1" s="1"/>
  <c r="Z85" i="1"/>
  <c r="U85" i="1"/>
  <c r="Y85" i="1" s="1"/>
  <c r="U69" i="1"/>
  <c r="Y69" i="1" s="1"/>
  <c r="Z69" i="1"/>
  <c r="U81" i="1"/>
  <c r="Y81" i="1" s="1"/>
  <c r="Z81" i="1"/>
  <c r="U93" i="1"/>
  <c r="Y93" i="1" s="1"/>
  <c r="Z93" i="1"/>
  <c r="U107" i="1"/>
  <c r="Y107" i="1" s="1"/>
  <c r="Z107" i="1"/>
  <c r="U96" i="1"/>
  <c r="Y96" i="1" s="1"/>
  <c r="Z96" i="1"/>
  <c r="Z97" i="1"/>
  <c r="U97" i="1"/>
  <c r="Y97" i="1" s="1"/>
  <c r="U70" i="1"/>
  <c r="Y70" i="1" s="1"/>
  <c r="T110" i="1"/>
  <c r="X110" i="1" s="1"/>
  <c r="T98" i="1"/>
  <c r="X98" i="1" s="1"/>
  <c r="T86" i="1"/>
  <c r="X86" i="1" s="1"/>
  <c r="T74" i="1"/>
  <c r="X74" i="1" s="1"/>
  <c r="W111" i="1"/>
  <c r="W99" i="1"/>
  <c r="W87" i="1"/>
  <c r="W75" i="1"/>
  <c r="T116" i="1"/>
  <c r="X116" i="1" s="1"/>
  <c r="T68" i="1"/>
  <c r="X68" i="1" s="1"/>
  <c r="T115" i="1"/>
  <c r="X115" i="1" s="1"/>
  <c r="W104" i="1"/>
  <c r="W110" i="1"/>
  <c r="W98" i="1"/>
  <c r="W86" i="1"/>
  <c r="W74" i="1"/>
  <c r="T92" i="1"/>
  <c r="X92" i="1" s="1"/>
  <c r="U106" i="1"/>
  <c r="Y106" i="1" s="1"/>
  <c r="V116" i="1"/>
  <c r="V104" i="1"/>
  <c r="V92" i="1"/>
  <c r="V80" i="1"/>
  <c r="V68" i="1"/>
  <c r="Z112" i="1"/>
  <c r="Z88" i="1"/>
  <c r="V115" i="1"/>
  <c r="V103" i="1"/>
  <c r="V91" i="1"/>
  <c r="V79" i="1"/>
  <c r="V67" i="1"/>
  <c r="V114" i="1"/>
  <c r="V102" i="1"/>
  <c r="V90" i="1"/>
  <c r="V78" i="1"/>
  <c r="T103" i="1"/>
  <c r="X103" i="1" s="1"/>
  <c r="T67" i="1"/>
  <c r="X67" i="1" s="1"/>
  <c r="T114" i="1"/>
  <c r="X114" i="1" s="1"/>
  <c r="T102" i="1"/>
  <c r="X102" i="1" s="1"/>
  <c r="T90" i="1"/>
  <c r="X90" i="1" s="1"/>
  <c r="T78" i="1"/>
  <c r="X78" i="1" s="1"/>
  <c r="W91" i="1"/>
  <c r="W79" i="1"/>
  <c r="W80" i="1"/>
  <c r="T113" i="1"/>
  <c r="X113" i="1" s="1"/>
  <c r="T101" i="1"/>
  <c r="X101" i="1" s="1"/>
  <c r="T89" i="1"/>
  <c r="X89" i="1" s="1"/>
  <c r="T77" i="1"/>
  <c r="X77" i="1" s="1"/>
  <c r="U87" i="1"/>
  <c r="Y87" i="1" s="1"/>
  <c r="T112" i="1"/>
  <c r="X112" i="1" s="1"/>
  <c r="T100" i="1"/>
  <c r="T88" i="1"/>
  <c r="X88" i="1" s="1"/>
  <c r="T76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Z119" i="1" l="1"/>
  <c r="U118" i="1"/>
  <c r="Y118" i="1" s="1"/>
  <c r="U82" i="1"/>
  <c r="Y82" i="1" s="1"/>
  <c r="U75" i="1"/>
  <c r="Y75" i="1" s="1"/>
  <c r="U99" i="1"/>
  <c r="Y99" i="1" s="1"/>
  <c r="U94" i="1"/>
  <c r="Y94" i="1" s="1"/>
  <c r="Z117" i="1"/>
  <c r="Z105" i="1"/>
  <c r="Z100" i="1"/>
  <c r="U113" i="1"/>
  <c r="Y113" i="1" s="1"/>
  <c r="U112" i="1"/>
  <c r="Y112" i="1" s="1"/>
  <c r="U110" i="1"/>
  <c r="Y110" i="1" s="1"/>
  <c r="Z101" i="1"/>
  <c r="U111" i="1"/>
  <c r="Y111" i="1" s="1"/>
  <c r="Z106" i="1"/>
  <c r="U100" i="1"/>
  <c r="Y100" i="1" s="1"/>
  <c r="X100" i="1"/>
  <c r="Z104" i="1"/>
  <c r="U104" i="1"/>
  <c r="Y104" i="1" s="1"/>
  <c r="Z116" i="1"/>
  <c r="U116" i="1"/>
  <c r="Y116" i="1" s="1"/>
  <c r="Z80" i="1"/>
  <c r="U80" i="1"/>
  <c r="Y80" i="1" s="1"/>
  <c r="U78" i="1"/>
  <c r="Y78" i="1" s="1"/>
  <c r="Z78" i="1"/>
  <c r="U74" i="1"/>
  <c r="Y74" i="1" s="1"/>
  <c r="Z92" i="1"/>
  <c r="U92" i="1"/>
  <c r="Y92" i="1" s="1"/>
  <c r="Z79" i="1"/>
  <c r="U79" i="1"/>
  <c r="Y79" i="1" s="1"/>
  <c r="Z103" i="1"/>
  <c r="U103" i="1"/>
  <c r="Y103" i="1" s="1"/>
  <c r="U90" i="1"/>
  <c r="Y90" i="1" s="1"/>
  <c r="Z90" i="1"/>
  <c r="Z67" i="1"/>
  <c r="U67" i="1"/>
  <c r="Y67" i="1" s="1"/>
  <c r="U77" i="1"/>
  <c r="Y77" i="1" s="1"/>
  <c r="Z68" i="1"/>
  <c r="U68" i="1"/>
  <c r="Y68" i="1" s="1"/>
  <c r="U114" i="1"/>
  <c r="Y114" i="1" s="1"/>
  <c r="Z114" i="1"/>
  <c r="U89" i="1"/>
  <c r="Y89" i="1" s="1"/>
  <c r="U102" i="1"/>
  <c r="Y102" i="1" s="1"/>
  <c r="Z102" i="1"/>
  <c r="Z91" i="1"/>
  <c r="U91" i="1"/>
  <c r="Y91" i="1" s="1"/>
  <c r="Z115" i="1"/>
  <c r="U115" i="1"/>
  <c r="Y115" i="1" s="1"/>
  <c r="U76" i="1"/>
  <c r="Y76" i="1" s="1"/>
  <c r="X76" i="1"/>
  <c r="U101" i="1"/>
  <c r="Y101" i="1" s="1"/>
  <c r="U88" i="1"/>
  <c r="Y88" i="1" s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11" i="1"/>
  <c r="T11" i="1" l="1"/>
  <c r="U11" i="1" s="1"/>
  <c r="T27" i="1"/>
  <c r="U27" i="1" s="1"/>
  <c r="N59" i="1"/>
  <c r="Z59" i="1" s="1"/>
  <c r="W59" i="1"/>
  <c r="N47" i="1"/>
  <c r="Z47" i="1" s="1"/>
  <c r="W47" i="1"/>
  <c r="N35" i="1"/>
  <c r="Z35" i="1" s="1"/>
  <c r="W35" i="1"/>
  <c r="N29" i="1"/>
  <c r="Z29" i="1" s="1"/>
  <c r="W29" i="1"/>
  <c r="N23" i="1"/>
  <c r="Z23" i="1" s="1"/>
  <c r="W23" i="1"/>
  <c r="N17" i="1"/>
  <c r="Z17" i="1" s="1"/>
  <c r="W17" i="1"/>
  <c r="W11" i="1"/>
  <c r="N53" i="1"/>
  <c r="Z53" i="1" s="1"/>
  <c r="W53" i="1"/>
  <c r="N41" i="1"/>
  <c r="Z41" i="1" s="1"/>
  <c r="W41" i="1"/>
  <c r="N64" i="1"/>
  <c r="Z64" i="1" s="1"/>
  <c r="W64" i="1"/>
  <c r="N58" i="1"/>
  <c r="Z58" i="1" s="1"/>
  <c r="W58" i="1"/>
  <c r="N52" i="1"/>
  <c r="Z52" i="1" s="1"/>
  <c r="W52" i="1"/>
  <c r="N46" i="1"/>
  <c r="Z46" i="1" s="1"/>
  <c r="W46" i="1"/>
  <c r="N40" i="1"/>
  <c r="Z40" i="1" s="1"/>
  <c r="W40" i="1"/>
  <c r="N34" i="1"/>
  <c r="Z34" i="1" s="1"/>
  <c r="W34" i="1"/>
  <c r="N28" i="1"/>
  <c r="Z28" i="1" s="1"/>
  <c r="W28" i="1"/>
  <c r="N22" i="1"/>
  <c r="Z22" i="1" s="1"/>
  <c r="W22" i="1"/>
  <c r="N16" i="1"/>
  <c r="Z16" i="1" s="1"/>
  <c r="W16" i="1"/>
  <c r="N63" i="1"/>
  <c r="Z63" i="1" s="1"/>
  <c r="W63" i="1"/>
  <c r="N57" i="1"/>
  <c r="Z57" i="1" s="1"/>
  <c r="W57" i="1"/>
  <c r="N51" i="1"/>
  <c r="Z51" i="1" s="1"/>
  <c r="W51" i="1"/>
  <c r="N45" i="1"/>
  <c r="Z45" i="1" s="1"/>
  <c r="W45" i="1"/>
  <c r="N39" i="1"/>
  <c r="Z39" i="1" s="1"/>
  <c r="W39" i="1"/>
  <c r="N33" i="1"/>
  <c r="Z33" i="1" s="1"/>
  <c r="W33" i="1"/>
  <c r="N27" i="1"/>
  <c r="Z27" i="1" s="1"/>
  <c r="W27" i="1"/>
  <c r="N21" i="1"/>
  <c r="Z21" i="1" s="1"/>
  <c r="W21" i="1"/>
  <c r="N15" i="1"/>
  <c r="Z15" i="1" s="1"/>
  <c r="W15" i="1"/>
  <c r="N66" i="1"/>
  <c r="Z66" i="1" s="1"/>
  <c r="W66" i="1"/>
  <c r="N62" i="1"/>
  <c r="Z62" i="1" s="1"/>
  <c r="W62" i="1"/>
  <c r="N56" i="1"/>
  <c r="Z56" i="1" s="1"/>
  <c r="W56" i="1"/>
  <c r="N50" i="1"/>
  <c r="Z50" i="1" s="1"/>
  <c r="W50" i="1"/>
  <c r="N44" i="1"/>
  <c r="Z44" i="1" s="1"/>
  <c r="W44" i="1"/>
  <c r="N38" i="1"/>
  <c r="Z38" i="1" s="1"/>
  <c r="W38" i="1"/>
  <c r="N32" i="1"/>
  <c r="Z32" i="1" s="1"/>
  <c r="W32" i="1"/>
  <c r="N26" i="1"/>
  <c r="Z26" i="1" s="1"/>
  <c r="W26" i="1"/>
  <c r="N20" i="1"/>
  <c r="Z20" i="1" s="1"/>
  <c r="W20" i="1"/>
  <c r="N14" i="1"/>
  <c r="Z14" i="1" s="1"/>
  <c r="W14" i="1"/>
  <c r="N61" i="1"/>
  <c r="Z61" i="1" s="1"/>
  <c r="W61" i="1"/>
  <c r="N49" i="1"/>
  <c r="Z49" i="1" s="1"/>
  <c r="W49" i="1"/>
  <c r="N43" i="1"/>
  <c r="Z43" i="1" s="1"/>
  <c r="W43" i="1"/>
  <c r="N37" i="1"/>
  <c r="Z37" i="1" s="1"/>
  <c r="W37" i="1"/>
  <c r="N31" i="1"/>
  <c r="Z31" i="1" s="1"/>
  <c r="W31" i="1"/>
  <c r="N25" i="1"/>
  <c r="Z25" i="1" s="1"/>
  <c r="W25" i="1"/>
  <c r="N19" i="1"/>
  <c r="Z19" i="1" s="1"/>
  <c r="W19" i="1"/>
  <c r="N13" i="1"/>
  <c r="Z13" i="1" s="1"/>
  <c r="W13" i="1"/>
  <c r="N65" i="1"/>
  <c r="Z65" i="1" s="1"/>
  <c r="W65" i="1"/>
  <c r="N55" i="1"/>
  <c r="Z55" i="1" s="1"/>
  <c r="W55" i="1"/>
  <c r="N60" i="1"/>
  <c r="Z60" i="1" s="1"/>
  <c r="W60" i="1"/>
  <c r="N54" i="1"/>
  <c r="Z54" i="1" s="1"/>
  <c r="W54" i="1"/>
  <c r="N48" i="1"/>
  <c r="Z48" i="1" s="1"/>
  <c r="W48" i="1"/>
  <c r="N42" i="1"/>
  <c r="Z42" i="1" s="1"/>
  <c r="W42" i="1"/>
  <c r="N36" i="1"/>
  <c r="Z36" i="1" s="1"/>
  <c r="W36" i="1"/>
  <c r="N30" i="1"/>
  <c r="Z30" i="1" s="1"/>
  <c r="W30" i="1"/>
  <c r="N24" i="1"/>
  <c r="Z24" i="1" s="1"/>
  <c r="W24" i="1"/>
  <c r="N18" i="1"/>
  <c r="Z18" i="1" s="1"/>
  <c r="W18" i="1"/>
  <c r="N12" i="1"/>
  <c r="W12" i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2" i="1"/>
  <c r="U42" i="1" s="1"/>
  <c r="T41" i="1"/>
  <c r="U41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T120" i="1" l="1"/>
  <c r="M11" i="1"/>
  <c r="Y11" i="1" s="1"/>
  <c r="Z11" i="1"/>
  <c r="U12" i="1"/>
  <c r="U120" i="1" s="1"/>
  <c r="V120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119" i="1"/>
  <c r="L12" i="1"/>
  <c r="M119" i="1" l="1"/>
  <c r="Y119" i="1" s="1"/>
  <c r="X119" i="1"/>
  <c r="X41" i="1"/>
  <c r="M41" i="1"/>
  <c r="Y41" i="1" s="1"/>
  <c r="X29" i="1"/>
  <c r="M29" i="1"/>
  <c r="Y29" i="1" s="1"/>
  <c r="X17" i="1"/>
  <c r="M17" i="1"/>
  <c r="Y17" i="1" s="1"/>
  <c r="X64" i="1"/>
  <c r="M64" i="1"/>
  <c r="Y64" i="1" s="1"/>
  <c r="X52" i="1"/>
  <c r="M52" i="1"/>
  <c r="Y52" i="1" s="1"/>
  <c r="X40" i="1"/>
  <c r="M40" i="1"/>
  <c r="Y40" i="1" s="1"/>
  <c r="X28" i="1"/>
  <c r="M28" i="1"/>
  <c r="Y28" i="1" s="1"/>
  <c r="X16" i="1"/>
  <c r="M16" i="1"/>
  <c r="Y16" i="1" s="1"/>
  <c r="X53" i="1"/>
  <c r="M53" i="1"/>
  <c r="Y53" i="1" s="1"/>
  <c r="X63" i="1"/>
  <c r="M63" i="1"/>
  <c r="Y63" i="1" s="1"/>
  <c r="X39" i="1"/>
  <c r="M39" i="1"/>
  <c r="Y39" i="1" s="1"/>
  <c r="X15" i="1"/>
  <c r="M15" i="1"/>
  <c r="Y15" i="1" s="1"/>
  <c r="X38" i="1"/>
  <c r="M38" i="1"/>
  <c r="Y38" i="1" s="1"/>
  <c r="X49" i="1"/>
  <c r="M49" i="1"/>
  <c r="Y49" i="1" s="1"/>
  <c r="X13" i="1"/>
  <c r="M13" i="1"/>
  <c r="Y13" i="1" s="1"/>
  <c r="X48" i="1"/>
  <c r="M48" i="1"/>
  <c r="Y48" i="1" s="1"/>
  <c r="X24" i="1"/>
  <c r="M24" i="1"/>
  <c r="Y24" i="1" s="1"/>
  <c r="X27" i="1"/>
  <c r="M27" i="1"/>
  <c r="Y27" i="1" s="1"/>
  <c r="X12" i="1"/>
  <c r="M12" i="1"/>
  <c r="X62" i="1"/>
  <c r="M62" i="1"/>
  <c r="Y62" i="1" s="1"/>
  <c r="X14" i="1"/>
  <c r="M14" i="1"/>
  <c r="Y14" i="1" s="1"/>
  <c r="X60" i="1"/>
  <c r="M60" i="1"/>
  <c r="Y60" i="1" s="1"/>
  <c r="X47" i="1"/>
  <c r="M47" i="1"/>
  <c r="Y47" i="1" s="1"/>
  <c r="X35" i="1"/>
  <c r="M35" i="1"/>
  <c r="Y35" i="1" s="1"/>
  <c r="X23" i="1"/>
  <c r="M23" i="1"/>
  <c r="Y23" i="1" s="1"/>
  <c r="X51" i="1"/>
  <c r="M51" i="1"/>
  <c r="Y51" i="1" s="1"/>
  <c r="X50" i="1"/>
  <c r="M50" i="1"/>
  <c r="Y50" i="1" s="1"/>
  <c r="X26" i="1"/>
  <c r="M26" i="1"/>
  <c r="Y26" i="1" s="1"/>
  <c r="X61" i="1"/>
  <c r="M61" i="1"/>
  <c r="Y61" i="1" s="1"/>
  <c r="X37" i="1"/>
  <c r="M37" i="1"/>
  <c r="Y37" i="1" s="1"/>
  <c r="X25" i="1"/>
  <c r="M25" i="1"/>
  <c r="Y25" i="1" s="1"/>
  <c r="X36" i="1"/>
  <c r="M36" i="1"/>
  <c r="Y36" i="1" s="1"/>
  <c r="X59" i="1"/>
  <c r="M59" i="1"/>
  <c r="Y59" i="1" s="1"/>
  <c r="X58" i="1"/>
  <c r="M58" i="1"/>
  <c r="Y58" i="1" s="1"/>
  <c r="X46" i="1"/>
  <c r="M46" i="1"/>
  <c r="Y46" i="1" s="1"/>
  <c r="X34" i="1"/>
  <c r="M34" i="1"/>
  <c r="Y34" i="1" s="1"/>
  <c r="X22" i="1"/>
  <c r="M22" i="1"/>
  <c r="Y22" i="1" s="1"/>
  <c r="X57" i="1"/>
  <c r="M57" i="1"/>
  <c r="Y57" i="1" s="1"/>
  <c r="X45" i="1"/>
  <c r="M45" i="1"/>
  <c r="Y45" i="1" s="1"/>
  <c r="X33" i="1"/>
  <c r="M33" i="1"/>
  <c r="Y33" i="1" s="1"/>
  <c r="X21" i="1"/>
  <c r="M21" i="1"/>
  <c r="Y21" i="1" s="1"/>
  <c r="X66" i="1"/>
  <c r="M66" i="1"/>
  <c r="Y66" i="1" s="1"/>
  <c r="X56" i="1"/>
  <c r="M56" i="1"/>
  <c r="Y56" i="1" s="1"/>
  <c r="X44" i="1"/>
  <c r="M44" i="1"/>
  <c r="Y44" i="1" s="1"/>
  <c r="X32" i="1"/>
  <c r="M32" i="1"/>
  <c r="Y32" i="1" s="1"/>
  <c r="X20" i="1"/>
  <c r="M20" i="1"/>
  <c r="Y20" i="1" s="1"/>
  <c r="X65" i="1"/>
  <c r="M65" i="1"/>
  <c r="Y65" i="1" s="1"/>
  <c r="X55" i="1"/>
  <c r="M55" i="1"/>
  <c r="Y55" i="1" s="1"/>
  <c r="X43" i="1"/>
  <c r="M43" i="1"/>
  <c r="Y43" i="1" s="1"/>
  <c r="X31" i="1"/>
  <c r="M31" i="1"/>
  <c r="Y31" i="1" s="1"/>
  <c r="X19" i="1"/>
  <c r="M19" i="1"/>
  <c r="Y19" i="1" s="1"/>
  <c r="X54" i="1"/>
  <c r="M54" i="1"/>
  <c r="Y54" i="1" s="1"/>
  <c r="X42" i="1"/>
  <c r="M42" i="1"/>
  <c r="Y42" i="1" s="1"/>
  <c r="X30" i="1"/>
  <c r="M30" i="1"/>
  <c r="Y30" i="1" s="1"/>
  <c r="X18" i="1"/>
  <c r="M18" i="1"/>
  <c r="Y18" i="1" s="1"/>
  <c r="X11" i="1"/>
  <c r="L120" i="1"/>
  <c r="X120" i="1" l="1"/>
  <c r="Z12" i="1"/>
  <c r="Y12" i="1"/>
  <c r="M120" i="1"/>
  <c r="Y120" i="1" l="1"/>
  <c r="N120" i="1"/>
  <c r="Z120" i="1"/>
</calcChain>
</file>

<file path=xl/sharedStrings.xml><?xml version="1.0" encoding="utf-8"?>
<sst xmlns="http://schemas.openxmlformats.org/spreadsheetml/2006/main" count="903" uniqueCount="170">
  <si>
    <t>Jarosław</t>
  </si>
  <si>
    <t>Nisko</t>
  </si>
  <si>
    <t>Rzeszów</t>
  </si>
  <si>
    <t>Miejscowość, data</t>
  </si>
  <si>
    <t>Lp.</t>
  </si>
  <si>
    <t>Przedmiot zamówienia</t>
  </si>
  <si>
    <t>JM</t>
  </si>
  <si>
    <t>Lokalizacja magazynu</t>
  </si>
  <si>
    <t>Łączna ilość</t>
  </si>
  <si>
    <t>Stawka podatku VAT [%]</t>
  </si>
  <si>
    <t>Wartość netto [zł]</t>
  </si>
  <si>
    <t>Wartość brutto [zł]</t>
  </si>
  <si>
    <t>RAZEM*</t>
  </si>
  <si>
    <t>* wartości przenieść do Formularza ofertowego (Załacznik nr 1) i wpisać w odpowiednie pola</t>
  </si>
  <si>
    <t>Żurawica</t>
  </si>
  <si>
    <t>szt</t>
  </si>
  <si>
    <t>Cena jednostkowa netto [zł]</t>
  </si>
  <si>
    <t>Kwota podatku VAT [zł]</t>
  </si>
  <si>
    <t>FORMULARZ KALKULACJI CENY OFERTOWEJ</t>
  </si>
  <si>
    <t>ZAMÓWIENIE PODSTAWOWE</t>
  </si>
  <si>
    <t>ZAMÓWIENIE W RAMACH PRAWA OPCJI</t>
  </si>
  <si>
    <t>INSTRUKCJA:
1. Bardzo proszę o uzupełnienie kolumn oznaczonych kolorem białym.
2. W komórkach oznaczonych kolorem szarym zastosowano formuły. W przypadku wyraźnych błędów kalkulacyjnych możliwe jest wprowadzanie wartości "ręcznie".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</si>
  <si>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</si>
  <si>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</si>
  <si>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</si>
  <si>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</si>
  <si>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</si>
  <si>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</si>
  <si>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</si>
  <si>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</si>
  <si>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</si>
  <si>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</si>
  <si>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</si>
  <si>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</si>
  <si>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13</t>
  </si>
  <si>
    <t>kol. 14</t>
  </si>
  <si>
    <t>kol. 15</t>
  </si>
  <si>
    <t>kol. 16</t>
  </si>
  <si>
    <t>kol. 17</t>
  </si>
  <si>
    <t>kol. 18</t>
  </si>
  <si>
    <t>kol. 19</t>
  </si>
  <si>
    <t>kol. 20</t>
  </si>
  <si>
    <t>kol. 21</t>
  </si>
  <si>
    <t>kol. 22</t>
  </si>
  <si>
    <t>Cena jednostkowa brutto [zł]</t>
  </si>
  <si>
    <t>ŁĄCZNA WARTOŚĆ ZAMÓWIENIA 
(ZAMÓWIENIE PODSTAWOWE + ZAMÓWIENIE W RAMACH PRAWA OPCJI)</t>
  </si>
  <si>
    <t>Dokument należy podpisać kwalifikowanym podpisem elektronicznym lub elektronicznym podpisem zaufanym lub podpisem osobistym przez osobę lub osoby umocowane do złożenia podpisu w imieniu Wykonawcy</t>
  </si>
  <si>
    <t>- - -</t>
  </si>
  <si>
    <t>pieczęć Wykonawcy (nazwa firmy, adres)</t>
  </si>
  <si>
    <t>............................................................................</t>
  </si>
  <si>
    <t>………...……………………</t>
  </si>
  <si>
    <t>Załącznik nr 1A do SWZ / Załącznik nr 1 do umowy</t>
  </si>
  <si>
    <t>Znak sprawy: ZP/51/2025</t>
  </si>
  <si>
    <t>mb</t>
  </si>
  <si>
    <t>op</t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</si>
  <si>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duży BM WT-1 40A szybki</t>
    </r>
  </si>
  <si>
    <r>
      <rPr>
        <b/>
        <sz val="12"/>
        <rFont val="Arial"/>
        <family val="2"/>
        <charset val="238"/>
      </rPr>
      <t>Bednarka ocynkowana</t>
    </r>
    <r>
      <rPr>
        <sz val="12"/>
        <rFont val="Arial"/>
        <family val="2"/>
        <charset val="238"/>
      </rPr>
      <t xml:space="preserve">, taśma odgromowa o wymiarach 25x4 mm </t>
    </r>
  </si>
  <si>
    <r>
      <rPr>
        <b/>
        <sz val="12"/>
        <rFont val="Arial"/>
        <family val="2"/>
        <charset val="238"/>
      </rPr>
      <t>Bednarka ocynkowana</t>
    </r>
    <r>
      <rPr>
        <sz val="12"/>
        <rFont val="Arial"/>
        <family val="2"/>
        <charset val="238"/>
      </rPr>
      <t xml:space="preserve">, taśma odgromowa o wymiarach 40x5 mm </t>
    </r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</si>
  <si>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duży BM WT-1 25A szybki </t>
    </r>
  </si>
  <si>
    <r>
      <rPr>
        <b/>
        <sz val="12"/>
        <rFont val="Arial"/>
        <family val="2"/>
        <charset val="238"/>
      </rPr>
      <t xml:space="preserve">Bezpiecznik </t>
    </r>
    <r>
      <rPr>
        <sz val="12"/>
        <rFont val="Arial"/>
        <family val="2"/>
        <charset val="238"/>
      </rPr>
      <t xml:space="preserve">duży BM WT-1 32A szybki </t>
    </r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</si>
  <si>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mocy duży 100A WT-1 </t>
    </r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</si>
  <si>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mocy duży 160A WT-1 </t>
    </r>
  </si>
  <si>
    <r>
      <rPr>
        <b/>
        <sz val="12"/>
        <rFont val="Arial"/>
        <family val="2"/>
        <charset val="238"/>
      </rPr>
      <t xml:space="preserve">Bezpiecznik </t>
    </r>
    <r>
      <rPr>
        <sz val="12"/>
        <rFont val="Arial"/>
        <family val="2"/>
        <charset val="238"/>
      </rPr>
      <t xml:space="preserve">mocy 200A (duży), wkładka BM, 500V, AC wąski </t>
    </r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</si>
  <si>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mocy 250A (duży), wkładka BM, 500V, AC wąski </t>
    </r>
  </si>
  <si>
    <r>
      <rPr>
        <b/>
        <sz val="12"/>
        <rFont val="Arial"/>
        <family val="2"/>
        <charset val="238"/>
      </rPr>
      <t xml:space="preserve">Bezpiecznik </t>
    </r>
    <r>
      <rPr>
        <sz val="12"/>
        <rFont val="Arial"/>
        <family val="2"/>
        <charset val="238"/>
      </rPr>
      <t xml:space="preserve">mocy duży NH1 25A </t>
    </r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</si>
  <si>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mocy duży NH1 32A </t>
    </r>
  </si>
  <si>
    <r>
      <rPr>
        <b/>
        <sz val="12"/>
        <rFont val="Arial"/>
        <family val="2"/>
        <charset val="238"/>
      </rPr>
      <t>Bezpiecznik</t>
    </r>
    <r>
      <rPr>
        <sz val="12"/>
        <rFont val="Arial"/>
        <family val="2"/>
        <charset val="238"/>
      </rPr>
      <t xml:space="preserve"> mocy duży NH1 40A </t>
    </r>
  </si>
  <si>
    <r>
      <rPr>
        <b/>
        <sz val="12"/>
        <rFont val="Arial"/>
        <family val="2"/>
        <charset val="238"/>
      </rPr>
      <t>Gniazdo podwójne</t>
    </r>
    <r>
      <rPr>
        <sz val="12"/>
        <rFont val="Arial"/>
        <family val="2"/>
        <charset val="238"/>
      </rPr>
      <t xml:space="preserve"> białe natynkowe z bolcem uziemiającym 16/250 2P IP20, napięcie 230V</t>
    </r>
  </si>
  <si>
    <r>
      <rPr>
        <b/>
        <sz val="12"/>
        <rFont val="Arial"/>
        <family val="2"/>
        <charset val="238"/>
      </rPr>
      <t>Gniazdo podwójne</t>
    </r>
    <r>
      <rPr>
        <sz val="12"/>
        <rFont val="Arial"/>
        <family val="2"/>
        <charset val="238"/>
      </rPr>
      <t xml:space="preserve"> białe , hermetyczne z klapkami dymnymi, natynkowe z bolcem uziemiającym  2x2P+Z+16A, napięcie 230V, klasa szczelności IP44</t>
    </r>
  </si>
  <si>
    <r>
      <rPr>
        <b/>
        <sz val="12"/>
        <rFont val="Arial"/>
        <family val="2"/>
        <charset val="238"/>
      </rPr>
      <t>Bezpieczni</t>
    </r>
    <r>
      <rPr>
        <sz val="12"/>
        <rFont val="Arial"/>
        <family val="2"/>
        <charset val="238"/>
      </rPr>
      <t xml:space="preserve">k mocy duży NH1 50A </t>
    </r>
  </si>
  <si>
    <r>
      <rPr>
        <b/>
        <sz val="12"/>
        <rFont val="Arial"/>
        <family val="2"/>
        <charset val="238"/>
      </rPr>
      <t>Gniazdo podwójne</t>
    </r>
    <r>
      <rPr>
        <sz val="12"/>
        <rFont val="Arial"/>
        <family val="2"/>
        <charset val="238"/>
      </rPr>
      <t xml:space="preserve"> białe podtynkowe z bolcem uziemiającym 2x2P+Z+16A, napięcie 230V</t>
    </r>
  </si>
  <si>
    <r>
      <rPr>
        <b/>
        <sz val="12"/>
        <rFont val="Arial"/>
        <family val="2"/>
        <charset val="238"/>
      </rPr>
      <t>Gniazdo pojedyncze</t>
    </r>
    <r>
      <rPr>
        <sz val="12"/>
        <rFont val="Arial"/>
        <family val="2"/>
        <charset val="238"/>
      </rPr>
      <t xml:space="preserve"> białe podtynkowe z bolcem uziemiającym 16A, napięcie 230V, stopień ochronny IP20</t>
    </r>
  </si>
  <si>
    <r>
      <rPr>
        <b/>
        <sz val="12"/>
        <rFont val="Arial"/>
        <family val="2"/>
        <charset val="238"/>
      </rPr>
      <t>Gniazdo siłowe</t>
    </r>
    <r>
      <rPr>
        <sz val="12"/>
        <rFont val="Arial"/>
        <family val="2"/>
        <charset val="238"/>
      </rPr>
      <t xml:space="preserve"> przenośne zakręcane 3 fazowe,32A ilość biegunów 5, napięcie 400V, stopień ochronny IP67</t>
    </r>
  </si>
  <si>
    <r>
      <rPr>
        <b/>
        <sz val="12"/>
        <rFont val="Arial"/>
        <family val="2"/>
        <charset val="238"/>
      </rPr>
      <t>Gniazdo siłowe</t>
    </r>
    <r>
      <rPr>
        <sz val="12"/>
        <rFont val="Arial"/>
        <family val="2"/>
        <charset val="238"/>
      </rPr>
      <t xml:space="preserve"> zewnętrzne przenośne 63A, zakręcane, ilość biegunów 5, napięcie 400V, IP66</t>
    </r>
  </si>
  <si>
    <r>
      <rPr>
        <b/>
        <sz val="11"/>
        <rFont val="Arial"/>
        <family val="2"/>
        <charset val="238"/>
      </rPr>
      <t>Grzejnik elektryczny</t>
    </r>
    <r>
      <rPr>
        <sz val="12"/>
        <rFont val="Arial"/>
        <family val="2"/>
        <charset val="238"/>
      </rPr>
      <t xml:space="preserve"> konwektorowy 1500W, klasa szczelności IP20 o zasilaniu 230V w kolorze białym z przewodem zasilającym, ścienny</t>
    </r>
  </si>
  <si>
    <r>
      <rPr>
        <b/>
        <sz val="12"/>
        <rFont val="Arial"/>
        <family val="2"/>
        <charset val="238"/>
      </rPr>
      <t>Grzejnik elektryczny</t>
    </r>
    <r>
      <rPr>
        <sz val="12"/>
        <rFont val="Arial"/>
        <family val="2"/>
        <charset val="238"/>
      </rPr>
      <t xml:space="preserve"> konwektorowy 2000W, klasa szczelności IP20 o zasilaniu 230V w kolorze białym z przewodem zasilającym, ścienny</t>
    </r>
  </si>
  <si>
    <r>
      <rPr>
        <b/>
        <sz val="12"/>
        <rFont val="Arial"/>
        <family val="2"/>
        <charset val="238"/>
      </rPr>
      <t>Halogen Lampa</t>
    </r>
    <r>
      <rPr>
        <sz val="12"/>
        <rFont val="Arial"/>
        <family val="2"/>
        <charset val="238"/>
      </rPr>
      <t xml:space="preserve"> Naświetlacz LED w kolorze czarnym bez czujnika ruchu, 30W, strumień świetlny 3400 - 5000lm, temperatura barwowa 330-4500K, napięcie zasilania 230V</t>
    </r>
  </si>
  <si>
    <r>
      <rPr>
        <b/>
        <sz val="12"/>
        <rFont val="Arial"/>
        <family val="2"/>
        <charset val="238"/>
      </rPr>
      <t>Halogen Lampa</t>
    </r>
    <r>
      <rPr>
        <sz val="12"/>
        <rFont val="Arial"/>
        <family val="2"/>
        <charset val="238"/>
      </rPr>
      <t xml:space="preserve"> Naświetlacz LED w kolorze czarnym o mocy 100W, napięcie zasilania 220-240V, 50/60hz, strumień świetlny 9000 - 10000lm, barwa światła 4600-6500K, min.IP65, zewnętrzny</t>
    </r>
  </si>
  <si>
    <r>
      <rPr>
        <b/>
        <sz val="12"/>
        <rFont val="Arial"/>
        <family val="2"/>
        <charset val="238"/>
      </rPr>
      <t>Halogen Lampa</t>
    </r>
    <r>
      <rPr>
        <sz val="12"/>
        <rFont val="Arial"/>
        <family val="2"/>
        <charset val="238"/>
      </rPr>
      <t xml:space="preserve"> Naświetlacz LED w kolorze czarnym o mocy 400W, napięcie zasilania 220-240V, 50/60hz, strumień świetlny 9000 - 10000lm, barwa światła 4600-6500K, min.IP65, zewnętrzny</t>
    </r>
  </si>
  <si>
    <r>
      <rPr>
        <b/>
        <sz val="12"/>
        <rFont val="Arial"/>
        <family val="2"/>
        <charset val="238"/>
      </rPr>
      <t>Halogen Lampa</t>
    </r>
    <r>
      <rPr>
        <sz val="12"/>
        <rFont val="Arial"/>
        <family val="2"/>
        <charset val="238"/>
      </rPr>
      <t xml:space="preserve"> Naświetlacz LED w kolorze czarnym z czujnikiem ruchu, 30W, strumień świetlny 3400 - 5000lm, temperatura barwowa 330-4500K, napięcie zasilania 230V</t>
    </r>
  </si>
  <si>
    <r>
      <rPr>
        <b/>
        <sz val="12"/>
        <rFont val="Arial"/>
        <family val="2"/>
        <charset val="238"/>
      </rPr>
      <t>Kabel grzewczy</t>
    </r>
    <r>
      <rPr>
        <sz val="12"/>
        <rFont val="Arial"/>
        <family val="2"/>
        <charset val="238"/>
      </rPr>
      <t xml:space="preserve"> samoregulujący 20W, napięcie 230V </t>
    </r>
  </si>
  <si>
    <r>
      <rPr>
        <b/>
        <sz val="12"/>
        <rFont val="Arial"/>
        <family val="2"/>
        <charset val="238"/>
      </rPr>
      <t>Końcówka kablowa</t>
    </r>
    <r>
      <rPr>
        <sz val="12"/>
        <rFont val="Arial"/>
        <family val="2"/>
        <charset val="238"/>
      </rPr>
      <t xml:space="preserve"> CU na linkę 25 mm z otworem o przekroju 8 mm</t>
    </r>
  </si>
  <si>
    <r>
      <rPr>
        <b/>
        <sz val="12"/>
        <rFont val="Arial"/>
        <family val="2"/>
        <charset val="238"/>
      </rPr>
      <t>Korytko kablowe</t>
    </r>
    <r>
      <rPr>
        <sz val="12"/>
        <rFont val="Arial"/>
        <family val="2"/>
        <charset val="238"/>
      </rPr>
      <t xml:space="preserve">, listwa kanał kablowy z pokrywką 20x15x2000 mm w kolorze białym </t>
    </r>
  </si>
  <si>
    <r>
      <rPr>
        <b/>
        <sz val="12"/>
        <rFont val="Arial"/>
        <family val="2"/>
        <charset val="238"/>
      </rPr>
      <t>Korytko kablowe,</t>
    </r>
    <r>
      <rPr>
        <sz val="12"/>
        <rFont val="Arial"/>
        <family val="2"/>
        <charset val="238"/>
      </rPr>
      <t xml:space="preserve"> listwa kanał kablowy z pokrywką 40x15x2000 mm w kolorze białym </t>
    </r>
  </si>
  <si>
    <r>
      <rPr>
        <b/>
        <sz val="12"/>
        <rFont val="Arial"/>
        <family val="2"/>
        <charset val="238"/>
      </rPr>
      <t>Lampa metalohalogenowa</t>
    </r>
    <r>
      <rPr>
        <sz val="12"/>
        <rFont val="Arial"/>
        <family val="2"/>
        <charset val="238"/>
      </rPr>
      <t xml:space="preserve"> 250W E40, barwa świetlna 3300-4500K</t>
    </r>
  </si>
  <si>
    <r>
      <rPr>
        <b/>
        <sz val="12"/>
        <rFont val="Arial"/>
        <family val="2"/>
        <charset val="238"/>
      </rPr>
      <t xml:space="preserve">Listwa łączeniowa </t>
    </r>
    <r>
      <rPr>
        <sz val="12"/>
        <rFont val="Arial"/>
        <family val="2"/>
        <charset val="238"/>
      </rPr>
      <t>12 - torowa o wymiarach 2,5 mm²</t>
    </r>
  </si>
  <si>
    <r>
      <rPr>
        <b/>
        <sz val="12"/>
        <rFont val="Arial"/>
        <family val="2"/>
        <charset val="238"/>
      </rPr>
      <t xml:space="preserve">Listwa łączeniowa </t>
    </r>
    <r>
      <rPr>
        <sz val="12"/>
        <rFont val="Arial"/>
        <family val="2"/>
        <charset val="238"/>
      </rPr>
      <t>12 - torowa o wymiarach 4 mm²</t>
    </r>
  </si>
  <si>
    <r>
      <rPr>
        <b/>
        <sz val="12"/>
        <rFont val="Arial"/>
        <family val="2"/>
        <charset val="238"/>
      </rPr>
      <t>Listwa zaciskowa</t>
    </r>
    <r>
      <rPr>
        <sz val="12"/>
        <rFont val="Arial"/>
        <family val="2"/>
        <charset val="238"/>
      </rPr>
      <t xml:space="preserve"> złączka 12 - torowa 12 x 6 mm²</t>
    </r>
  </si>
  <si>
    <r>
      <rPr>
        <b/>
        <sz val="12"/>
        <rFont val="Arial"/>
        <family val="2"/>
        <charset val="238"/>
      </rPr>
      <t>Najazd kablowy</t>
    </r>
    <r>
      <rPr>
        <sz val="12"/>
        <rFont val="Arial"/>
        <family val="2"/>
        <charset val="238"/>
      </rPr>
      <t xml:space="preserve"> dwukanałowy o wymiarach: dł. 100 x szer. 25 cm, nośność  powyżej 3,5 ton</t>
    </r>
  </si>
  <si>
    <r>
      <rPr>
        <b/>
        <sz val="12"/>
        <rFont val="Arial"/>
        <family val="2"/>
        <charset val="238"/>
      </rPr>
      <t>Opaska zaciskowa/kablowa</t>
    </r>
    <r>
      <rPr>
        <sz val="12"/>
        <rFont val="Arial"/>
        <family val="2"/>
        <charset val="238"/>
      </rPr>
      <t xml:space="preserve"> biała o wymiarach 9x250 mm z tworzywa sztucznego z mechanizmem zębatkowo- zapadkowym, pakowane po 100 szt.</t>
    </r>
  </si>
  <si>
    <r>
      <rPr>
        <b/>
        <sz val="12"/>
        <rFont val="Arial"/>
        <family val="2"/>
        <charset val="238"/>
      </rPr>
      <t>Opaska zaciskowa/kablow</t>
    </r>
    <r>
      <rPr>
        <sz val="12"/>
        <rFont val="Arial"/>
        <family val="2"/>
        <charset val="238"/>
      </rPr>
      <t>a czarna o wymiarach 3,6x150 mm z tworzywa sztucznego z mechanizmem zębatkowo- zapadkowym, pakowane po 100 szt.</t>
    </r>
  </si>
  <si>
    <r>
      <rPr>
        <b/>
        <sz val="12"/>
        <rFont val="Arial"/>
        <family val="2"/>
        <charset val="238"/>
      </rPr>
      <t>Opaska zaciskowa/kablowa</t>
    </r>
    <r>
      <rPr>
        <sz val="12"/>
        <rFont val="Arial"/>
        <family val="2"/>
        <charset val="238"/>
      </rPr>
      <t xml:space="preserve"> czarna o wymiarach 3,6x200 mm z tworzywa sztucznego z mechanizmem zębatkowo- zapadkowym, pakowane po 100 szt.</t>
    </r>
  </si>
  <si>
    <r>
      <rPr>
        <b/>
        <sz val="12"/>
        <rFont val="Arial"/>
        <family val="2"/>
        <charset val="238"/>
      </rPr>
      <t>Opaska zaciskowa/kablowa</t>
    </r>
    <r>
      <rPr>
        <sz val="12"/>
        <rFont val="Arial"/>
        <family val="2"/>
        <charset val="238"/>
      </rPr>
      <t xml:space="preserve"> czarna o wymiarach 7,6x500 mm z tworzywa sztucznego z mechanizmem zębatkowo- zapadkowym, pakowane po 100 szt.</t>
    </r>
  </si>
  <si>
    <r>
      <rPr>
        <b/>
        <sz val="12"/>
        <rFont val="Arial"/>
        <family val="2"/>
        <charset val="238"/>
      </rPr>
      <t>Oprawa rastrowa LED</t>
    </r>
    <r>
      <rPr>
        <sz val="12"/>
        <rFont val="Arial"/>
        <family val="2"/>
        <charset val="238"/>
      </rPr>
      <t xml:space="preserve"> natynkowa T8 na 2 świetlówki o mocy 18W bez świetlówek o długości 120 cm, napięcie 230V, stopień ochrony IP 20, kolor biały</t>
    </r>
  </si>
  <si>
    <r>
      <rPr>
        <b/>
        <sz val="12"/>
        <rFont val="Arial"/>
        <family val="2"/>
        <charset val="238"/>
      </rPr>
      <t>Puszka instalacyjna</t>
    </r>
    <r>
      <rPr>
        <sz val="12"/>
        <rFont val="Arial"/>
        <family val="2"/>
        <charset val="238"/>
      </rPr>
      <t xml:space="preserve"> podtynkowa, modułowa PK-60 o średnicy 60 mm, z tworzywa sztucznego</t>
    </r>
  </si>
  <si>
    <r>
      <rPr>
        <b/>
        <sz val="12"/>
        <rFont val="Arial"/>
        <family val="2"/>
        <charset val="238"/>
      </rPr>
      <t>Puszka natynkowa</t>
    </r>
    <r>
      <rPr>
        <sz val="12"/>
        <rFont val="Arial"/>
        <family val="2"/>
        <charset val="238"/>
      </rPr>
      <t xml:space="preserve"> hermetyczna w kolorze białym , stopień ochronny IP44, tworzywo sztuczne</t>
    </r>
  </si>
  <si>
    <r>
      <rPr>
        <b/>
        <sz val="12"/>
        <rFont val="Arial"/>
        <family val="2"/>
        <charset val="238"/>
      </rPr>
      <t>Rozdzielnica hermetyczna</t>
    </r>
    <r>
      <rPr>
        <sz val="12"/>
        <rFont val="Arial"/>
        <family val="2"/>
        <charset val="238"/>
      </rPr>
      <t xml:space="preserve"> PV 1000V DC 1x8 natynkowa IP65 w kolorze białym </t>
    </r>
  </si>
  <si>
    <r>
      <rPr>
        <b/>
        <sz val="12"/>
        <rFont val="Arial"/>
        <family val="2"/>
        <charset val="238"/>
      </rPr>
      <t>Taśma izolacyjna PCV</t>
    </r>
    <r>
      <rPr>
        <sz val="12"/>
        <rFont val="Arial"/>
        <family val="2"/>
        <charset val="238"/>
      </rPr>
      <t xml:space="preserve"> mix kolorów o wymiarach 15x10 m pakowana po 10 sztuk</t>
    </r>
  </si>
  <si>
    <r>
      <rPr>
        <b/>
        <sz val="12"/>
        <rFont val="Arial"/>
        <family val="2"/>
        <charset val="238"/>
      </rPr>
      <t>Taśma izolacyjna</t>
    </r>
    <r>
      <rPr>
        <sz val="12"/>
        <rFont val="Arial"/>
        <family val="2"/>
        <charset val="238"/>
      </rPr>
      <t xml:space="preserve"> samowulkanizująca 23 PCV zewnętrzna do kabli czarna o wymiarach 19 mm </t>
    </r>
  </si>
  <si>
    <r>
      <rPr>
        <b/>
        <sz val="12"/>
        <rFont val="Arial"/>
        <family val="2"/>
        <charset val="238"/>
      </rPr>
      <t>Taśma izolacyjna</t>
    </r>
    <r>
      <rPr>
        <sz val="12"/>
        <rFont val="Arial"/>
        <family val="2"/>
        <charset val="238"/>
      </rPr>
      <t xml:space="preserve"> samowulkanizująca 33 PCV zewnętrzna do kabli czarna o wymiarach 19 mm </t>
    </r>
  </si>
  <si>
    <r>
      <rPr>
        <b/>
        <sz val="12"/>
        <rFont val="Arial"/>
        <family val="2"/>
        <charset val="238"/>
      </rPr>
      <t>Termokurczliwy zestaw</t>
    </r>
    <r>
      <rPr>
        <sz val="12"/>
        <rFont val="Arial"/>
        <family val="2"/>
        <charset val="238"/>
      </rPr>
      <t xml:space="preserve"> naprawczy ZMR - 5 do kabli energetycznych </t>
    </r>
  </si>
  <si>
    <r>
      <rPr>
        <b/>
        <sz val="12"/>
        <rFont val="Arial"/>
        <family val="2"/>
        <charset val="238"/>
      </rPr>
      <t>Uchwyt do montażu</t>
    </r>
    <r>
      <rPr>
        <sz val="12"/>
        <rFont val="Arial"/>
        <family val="2"/>
        <charset val="238"/>
      </rPr>
      <t xml:space="preserve"> USMP - 3 BIS dla 3x2,5 mm</t>
    </r>
  </si>
  <si>
    <r>
      <rPr>
        <b/>
        <sz val="12"/>
        <rFont val="Arial"/>
        <family val="2"/>
        <charset val="238"/>
      </rPr>
      <t>Uchwyt do montażu</t>
    </r>
    <r>
      <rPr>
        <sz val="12"/>
        <rFont val="Arial"/>
        <family val="2"/>
        <charset val="238"/>
      </rPr>
      <t xml:space="preserve"> USMP - 3 dla 3x2,5 mm</t>
    </r>
  </si>
  <si>
    <r>
      <rPr>
        <b/>
        <sz val="12"/>
        <rFont val="Arial"/>
        <family val="2"/>
        <charset val="238"/>
      </rPr>
      <t>Uziom prętowy</t>
    </r>
    <r>
      <rPr>
        <sz val="12"/>
        <rFont val="Arial"/>
        <family val="2"/>
        <charset val="238"/>
      </rPr>
      <t xml:space="preserve"> składany, przedłużka o średnicy 20 mm, długość 1500 mm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</si>
  <si>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Arial"/>
        <family val="2"/>
        <charset val="238"/>
      </rPr>
      <t xml:space="preserve"> (szybkozłączka) uniwerslana 2 - krotna na linkę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</si>
  <si>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Arial"/>
        <family val="2"/>
        <charset val="238"/>
      </rPr>
      <t xml:space="preserve"> (szybkozłączka) uniwerslana 4 - krotna na drut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</si>
  <si>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Arial"/>
        <family val="2"/>
        <charset val="238"/>
      </rPr>
      <t xml:space="preserve"> (szybkozłączka) uniwerslana 4 - krotna na linkę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</si>
  <si>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Arial"/>
        <family val="2"/>
        <charset val="238"/>
      </rPr>
      <t xml:space="preserve"> (szybkozłączka) uniwerslana 5 - krotna na drut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</si>
  <si>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Arial"/>
        <family val="2"/>
        <charset val="238"/>
      </rPr>
      <t xml:space="preserve"> (szybkozłączka) uniwerslana 5 - krotna na linkę</t>
    </r>
  </si>
  <si>
    <r>
      <rPr>
        <b/>
        <sz val="12"/>
        <rFont val="Arial"/>
        <family val="2"/>
        <charset val="238"/>
      </rPr>
      <t>Wentylator ścienny/domowy</t>
    </r>
    <r>
      <rPr>
        <sz val="12"/>
        <rFont val="Arial"/>
        <family val="2"/>
        <charset val="238"/>
      </rPr>
      <t xml:space="preserve"> o średnicy 100 mm z wyłącznikiem czasowym, wersja TS, napięcie 230V, moc silnika min. 15W, obroty min 2400 r/min, posiada zabezpieczenie termiczne które chroni przed przegrzaniem w kolorze białym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</si>
  <si>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10A, napięcie 400V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</si>
  <si>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16A, napięcie 400V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</si>
  <si>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20A, napięcie 400V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</si>
  <si>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25A, napięcie 400V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</si>
  <si>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32A, napięcie 400V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</si>
  <si>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35A, napięcie 400V</t>
    </r>
  </si>
  <si>
    <r>
      <rPr>
        <b/>
        <sz val="12"/>
        <rFont val="Arial"/>
        <family val="2"/>
        <charset val="238"/>
      </rPr>
      <t>Wkładka bezpiecznikowa</t>
    </r>
    <r>
      <rPr>
        <sz val="12"/>
        <rFont val="Arial"/>
        <family val="2"/>
        <charset val="238"/>
      </rPr>
      <t xml:space="preserve"> wkręcana D02 GL o gwincie E18, prąd znamionowy 50A, napięcie 400V</t>
    </r>
  </si>
  <si>
    <r>
      <rPr>
        <b/>
        <sz val="12"/>
        <rFont val="Arial"/>
        <family val="2"/>
        <charset val="238"/>
      </rPr>
      <t>Wtyczka gumowa</t>
    </r>
    <r>
      <rPr>
        <sz val="12"/>
        <rFont val="Arial"/>
        <family val="2"/>
        <charset val="238"/>
      </rPr>
      <t xml:space="preserve"> hermetyczna, czarna 2P+Z+16A, napięcie 230V, klasa szczelności IP44</t>
    </r>
  </si>
  <si>
    <r>
      <rPr>
        <b/>
        <sz val="12"/>
        <rFont val="Arial"/>
        <family val="2"/>
        <charset val="238"/>
      </rPr>
      <t>Wtyczka przenośna</t>
    </r>
    <r>
      <rPr>
        <sz val="12"/>
        <rFont val="Arial"/>
        <family val="2"/>
        <charset val="238"/>
      </rPr>
      <t xml:space="preserve"> zakręcana siłowa 63A, ilość biegunów 5, stopień ochronny IP67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</si>
  <si>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1P B16A, napięcie znamionowe 230 - 400V, liczba biegunów 1, montaż na wsporniku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</si>
  <si>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1P B25A, napięcie znamionowe 230 - 400V, liczba biegunów 1, montaż na wsporniku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</si>
  <si>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1P B20A, napięcie znamionowe 230 - 400V, liczba biegunów 1, montaż na wsporniku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</si>
  <si>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B10A, ilość biegunów 1-biegunowy 230/400V, montaż na szynie TH35</t>
    </r>
  </si>
  <si>
    <r>
      <rPr>
        <b/>
        <sz val="12"/>
        <rFont val="Arial"/>
        <family val="2"/>
        <charset val="238"/>
      </rPr>
      <t>Wyłącznik krzywkowy</t>
    </r>
    <r>
      <rPr>
        <sz val="12"/>
        <rFont val="Arial"/>
        <family val="2"/>
        <charset val="238"/>
      </rPr>
      <t xml:space="preserve"> 25A 0-1 w obudowie, liczba biegunów 3, montaż natynkowy, stopień ochronny IP44</t>
    </r>
  </si>
  <si>
    <r>
      <rPr>
        <b/>
        <sz val="12"/>
        <rFont val="Arial"/>
        <family val="2"/>
        <charset val="238"/>
      </rPr>
      <t>Wyłącznik krzyżowy</t>
    </r>
    <r>
      <rPr>
        <sz val="12"/>
        <rFont val="Arial"/>
        <family val="2"/>
        <charset val="238"/>
      </rPr>
      <t xml:space="preserve"> natynkowy, stopień ochrony IP66, napięcie 250V w kolorze białym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</si>
  <si>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B16A, ilość biegunów 1-biegunowy 230/400V, montaż na szynie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</si>
  <si>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B20A, ilość biegunów 1-biegunowy 230/400V, montaż na szynie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</si>
  <si>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B25A, ilość biegunów 1-biegunowy 230/400V, montaż na szynie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</si>
  <si>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C10A, ilość biegunów 1-biegunowy 230/400V, montaż na szynie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</si>
  <si>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C16A, ilość biegunów 1-biegunowy 230/400V, montaż na szynie TH35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</si>
  <si>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C25A, ilość biegunów 1-biegunowy 230/400V, montaż na szynie TH35</t>
    </r>
  </si>
  <si>
    <r>
      <rPr>
        <b/>
        <sz val="12"/>
        <rFont val="Arial"/>
        <family val="2"/>
        <charset val="238"/>
      </rPr>
      <t>Wyłącznik natynkowy</t>
    </r>
    <r>
      <rPr>
        <sz val="12"/>
        <rFont val="Arial"/>
        <family val="2"/>
        <charset val="238"/>
      </rPr>
      <t xml:space="preserve"> hermetyczny podwójny IP55 w kolorze białym</t>
    </r>
  </si>
  <si>
    <r>
      <rPr>
        <b/>
        <sz val="12"/>
        <rFont val="Arial"/>
        <family val="2"/>
        <charset val="238"/>
      </rPr>
      <t>Wyłącznik różnicowo - prądowy</t>
    </r>
    <r>
      <rPr>
        <sz val="12"/>
        <rFont val="Arial"/>
        <family val="2"/>
        <charset val="238"/>
      </rPr>
      <t xml:space="preserve"> 40A 30mA (trójfazowy) o napięciu 400V, częstotliwość 50/60 Hz, prąd znamionowy 40A, znamionowy prąd róznicowy 30mA, stopień ochronny IP20</t>
    </r>
  </si>
  <si>
    <r>
      <rPr>
        <b/>
        <sz val="12"/>
        <rFont val="Arial"/>
        <family val="2"/>
        <charset val="238"/>
      </rPr>
      <t>Wyłącznik różnicowo -prądowy</t>
    </r>
    <r>
      <rPr>
        <sz val="12"/>
        <rFont val="Arial"/>
        <family val="2"/>
        <charset val="238"/>
      </rPr>
      <t>P 304-4P 25A, napięcie 400V, stopień ochronny IP20, montaż szyna DIN</t>
    </r>
  </si>
  <si>
    <r>
      <rPr>
        <b/>
        <sz val="12"/>
        <rFont val="Arial"/>
        <family val="2"/>
        <charset val="238"/>
      </rPr>
      <t>Złączka elastyczna</t>
    </r>
    <r>
      <rPr>
        <sz val="12"/>
        <rFont val="Arial"/>
        <family val="2"/>
        <charset val="238"/>
      </rPr>
      <t xml:space="preserve"> karbowana do rur fi 22, materiał PVC w kolorze białym </t>
    </r>
  </si>
  <si>
    <r>
      <rPr>
        <b/>
        <sz val="12"/>
        <rFont val="Arial"/>
        <family val="2"/>
        <charset val="238"/>
      </rPr>
      <t>Zegar sterujący (cyfrowy programator)</t>
    </r>
    <r>
      <rPr>
        <sz val="12"/>
        <rFont val="Arial"/>
        <family val="2"/>
        <charset val="238"/>
      </rPr>
      <t xml:space="preserve"> astronomiczny, 1-kanałowy z przerwą nocną do oświetlenia lub innych odbiorników elektrycznych</t>
    </r>
  </si>
  <si>
    <r>
      <rPr>
        <b/>
        <sz val="12"/>
        <rFont val="Arial"/>
        <family val="2"/>
        <charset val="238"/>
      </rPr>
      <t>Zapłonnik do świetlówek</t>
    </r>
    <r>
      <rPr>
        <sz val="12"/>
        <rFont val="Arial"/>
        <family val="2"/>
        <charset val="238"/>
      </rPr>
      <t xml:space="preserve"> ZTE-1 4-80W, przeznaczone do do zapłonu świetlówek pojedynczych zasilanych napięciem 220/240V</t>
    </r>
  </si>
  <si>
    <r>
      <rPr>
        <b/>
        <sz val="12"/>
        <rFont val="Arial"/>
        <family val="2"/>
        <charset val="238"/>
      </rPr>
      <t>Zacisk aluminiowy</t>
    </r>
    <r>
      <rPr>
        <sz val="12"/>
        <rFont val="Arial"/>
        <family val="2"/>
        <charset val="238"/>
      </rPr>
      <t xml:space="preserve"> tulejkowy o średnicy 25 mm</t>
    </r>
  </si>
  <si>
    <r>
      <rPr>
        <b/>
        <sz val="12"/>
        <rFont val="Arial"/>
        <family val="2"/>
        <charset val="238"/>
      </rPr>
      <t>Wyłącznik schodowy</t>
    </r>
    <r>
      <rPr>
        <sz val="12"/>
        <rFont val="Arial"/>
        <family val="2"/>
        <charset val="238"/>
      </rPr>
      <t xml:space="preserve"> podtynkowy, pojedynczy 250V, stopień ochronny IP44 w kolorze białym </t>
    </r>
  </si>
  <si>
    <r>
      <rPr>
        <b/>
        <sz val="12"/>
        <rFont val="Arial"/>
        <family val="2"/>
        <charset val="238"/>
      </rPr>
      <t>Wyłącznik schodowy</t>
    </r>
    <r>
      <rPr>
        <sz val="12"/>
        <rFont val="Arial"/>
        <family val="2"/>
        <charset val="238"/>
      </rPr>
      <t xml:space="preserve"> natynkowy, pojedynczy 250V, stopień ochronny IP44 w kolorze białym </t>
    </r>
  </si>
  <si>
    <r>
      <rPr>
        <b/>
        <sz val="12"/>
        <rFont val="Arial"/>
        <family val="2"/>
        <charset val="238"/>
      </rPr>
      <t>Wyłącznik różnicowoprądowy</t>
    </r>
    <r>
      <rPr>
        <sz val="12"/>
        <rFont val="Arial"/>
        <family val="2"/>
        <charset val="238"/>
      </rPr>
      <t xml:space="preserve"> jednofazowy RCD B16 o napięciu 230/400V, czułość 30mA</t>
    </r>
  </si>
  <si>
    <r>
      <t xml:space="preserve">Halogen Lampa Naświetlacz LED </t>
    </r>
    <r>
      <rPr>
        <sz val="12"/>
        <rFont val="Arial"/>
        <family val="2"/>
        <charset val="238"/>
      </rPr>
      <t>w kolorze czarnym z czujnikiem ruchu, 50W, strumień świetlny 3400 - 5000lm, temperatura barwowa 330-4500K, napięcie zasilania 230V</t>
    </r>
  </si>
  <si>
    <r>
      <rPr>
        <b/>
        <sz val="12"/>
        <rFont val="Arial"/>
        <family val="2"/>
        <charset val="238"/>
      </rPr>
      <t>Oprawa uliczna LED 60W,</t>
    </r>
    <r>
      <rPr>
        <sz val="12"/>
        <rFont val="Arial"/>
        <family val="2"/>
        <charset val="238"/>
      </rPr>
      <t xml:space="preserve"> strumień świetlny min. 4800lm, napięcie od 185-265V, barwa światła 3300 - 4500K tylko oprawa przystosowana do montażu</t>
    </r>
  </si>
  <si>
    <r>
      <rPr>
        <b/>
        <sz val="12"/>
        <rFont val="Arial"/>
        <family val="2"/>
        <charset val="238"/>
      </rPr>
      <t>Oprawa uliczna LED 100W</t>
    </r>
    <r>
      <rPr>
        <sz val="12"/>
        <rFont val="Arial"/>
        <family val="2"/>
        <charset val="238"/>
      </rPr>
      <t>, strumień świetlny min.10000lm, napięcie od 185-265V, stopień ochrony IP65, barwa światła 3300 - 4500K tylko oprawa przystosowana do montażu</t>
    </r>
  </si>
  <si>
    <r>
      <rPr>
        <b/>
        <sz val="12"/>
        <rFont val="Arial"/>
        <family val="2"/>
        <charset val="238"/>
      </rPr>
      <t xml:space="preserve">Przekaźnik kontroli </t>
    </r>
    <r>
      <rPr>
        <sz val="12"/>
        <rFont val="Arial"/>
        <family val="2"/>
        <charset val="238"/>
      </rPr>
      <t>faz MPN - PDC - a230 - 108, napięcie 3- fazowe, montaż na szynę DIN</t>
    </r>
  </si>
  <si>
    <r>
      <rPr>
        <b/>
        <sz val="12"/>
        <rFont val="Arial"/>
        <family val="2"/>
        <charset val="238"/>
      </rPr>
      <t>Puszka instalacyjna</t>
    </r>
    <r>
      <rPr>
        <sz val="12"/>
        <rFont val="Calibri"/>
        <family val="2"/>
        <scheme val="minor"/>
      </rPr>
      <t xml:space="preserve"> podtynkowa, głęboka, łączna o średnicy 60 mm, z tworzywa sztucznego </t>
    </r>
  </si>
  <si>
    <r>
      <rPr>
        <b/>
        <sz val="12"/>
        <rFont val="Arial"/>
        <family val="2"/>
        <charset val="238"/>
      </rPr>
      <t xml:space="preserve">Rozdzielnica hermetyczna </t>
    </r>
    <r>
      <rPr>
        <sz val="12"/>
        <rFont val="Arial"/>
        <family val="2"/>
        <charset val="238"/>
      </rPr>
      <t xml:space="preserve"> 1x5 natynkowa IP40 w kolorze białym </t>
    </r>
  </si>
  <si>
    <r>
      <rPr>
        <b/>
        <sz val="12"/>
        <rFont val="Arial"/>
        <family val="2"/>
        <charset val="238"/>
      </rPr>
      <t xml:space="preserve">Rozdzielnica hermetyczna </t>
    </r>
    <r>
      <rPr>
        <sz val="12"/>
        <rFont val="Arial"/>
        <family val="2"/>
        <charset val="238"/>
      </rPr>
      <t xml:space="preserve"> 2x12 natynkowa IP65 w kolorze białym </t>
    </r>
  </si>
  <si>
    <r>
      <rPr>
        <b/>
        <sz val="12"/>
        <rFont val="Arial"/>
        <family val="2"/>
        <charset val="238"/>
      </rPr>
      <t>Termokurczliwy zestaw naprawczy</t>
    </r>
    <r>
      <rPr>
        <sz val="12"/>
        <rFont val="Arial"/>
        <family val="2"/>
        <charset val="238"/>
      </rPr>
      <t xml:space="preserve"> ZMR - 5 do kabli energetycznych 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</si>
  <si>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Arial"/>
        <family val="2"/>
        <charset val="238"/>
      </rPr>
      <t xml:space="preserve"> (szybkozłączka) uniwerslana 3 - krotna na drut</t>
    </r>
  </si>
  <si>
    <r>
      <rPr>
        <b/>
        <sz val="12"/>
        <rFont val="Arial"/>
        <family val="2"/>
        <charset val="238"/>
      </rPr>
      <t>Złączka instalacyjna</t>
    </r>
    <r>
      <rPr>
        <sz val="12"/>
        <rFont val="Calibri"/>
        <family val="2"/>
        <scheme val="minor"/>
      </rPr>
      <t xml:space="preserve"> (szybkozłączka) uniwerslana 3 - krotna na linkę</t>
    </r>
  </si>
  <si>
    <r>
      <rPr>
        <b/>
        <sz val="12"/>
        <rFont val="Arial"/>
        <family val="2"/>
        <charset val="238"/>
      </rPr>
      <t>Wyłącznik nadprądowy</t>
    </r>
    <r>
      <rPr>
        <sz val="12"/>
        <rFont val="Arial"/>
        <family val="2"/>
        <charset val="238"/>
      </rPr>
      <t xml:space="preserve"> S301 C20A, ilość biegunów 1-biegunowy 230/400V, montaż na szynie TH35</t>
    </r>
  </si>
  <si>
    <r>
      <rPr>
        <b/>
        <sz val="12"/>
        <rFont val="Arial"/>
        <family val="2"/>
        <charset val="238"/>
      </rPr>
      <t>Zacisk aluminiowy</t>
    </r>
    <r>
      <rPr>
        <sz val="12"/>
        <rFont val="Arial"/>
        <family val="2"/>
        <charset val="238"/>
      </rPr>
      <t xml:space="preserve"> tulejkowy o średnicy 16 mm</t>
    </r>
  </si>
  <si>
    <r>
      <t xml:space="preserve">Zacisk aluminiowy </t>
    </r>
    <r>
      <rPr>
        <sz val="12"/>
        <rFont val="Arial"/>
        <family val="2"/>
        <charset val="238"/>
      </rPr>
      <t>tulejkowy o średnicy 35 mm</t>
    </r>
  </si>
  <si>
    <r>
      <rPr>
        <b/>
        <sz val="12"/>
        <rFont val="Arial"/>
        <family val="2"/>
        <charset val="238"/>
      </rPr>
      <t>Zestaw gniazdo siłowe</t>
    </r>
    <r>
      <rPr>
        <sz val="12"/>
        <rFont val="Arial"/>
        <family val="2"/>
        <charset val="238"/>
      </rPr>
      <t xml:space="preserve"> z wyłącznikiem 32A 3P+N+Z, 2x16A 250V 3P+Z</t>
    </r>
  </si>
  <si>
    <r>
      <rPr>
        <b/>
        <sz val="12"/>
        <rFont val="Arial"/>
        <family val="2"/>
        <charset val="238"/>
      </rPr>
      <t xml:space="preserve">Żarnik </t>
    </r>
    <r>
      <rPr>
        <sz val="12"/>
        <rFont val="Arial"/>
        <family val="2"/>
        <charset val="238"/>
      </rPr>
      <t xml:space="preserve">do lampy metalohalogenowej 150W </t>
    </r>
  </si>
  <si>
    <r>
      <rPr>
        <b/>
        <sz val="12"/>
        <rFont val="Arial"/>
        <family val="2"/>
        <charset val="238"/>
      </rPr>
      <t xml:space="preserve">Żarnik </t>
    </r>
    <r>
      <rPr>
        <sz val="12"/>
        <rFont val="Arial"/>
        <family val="2"/>
        <charset val="238"/>
      </rPr>
      <t>do lampy metalohalogenowej 70W typ MH7 długość 132 mm</t>
    </r>
  </si>
  <si>
    <t>Dostawa materiałów elektrycznych (zamówienie z podziałem na 3 części) 
 CZĘŚĆ NR 1 – Dostawa różnych materiałów elektrycznych</t>
  </si>
  <si>
    <r>
      <rPr>
        <b/>
        <sz val="12"/>
        <rFont val="Arial"/>
        <family val="2"/>
        <charset val="238"/>
      </rPr>
      <t>Gniazdo pojedyncze</t>
    </r>
    <r>
      <rPr>
        <sz val="12"/>
        <rFont val="Arial"/>
        <family val="2"/>
        <charset val="238"/>
      </rPr>
      <t xml:space="preserve"> białe, hermetyczne z klapkami dymnymi, natynkowe z bolcem uziemiającym 2P+Z+16A, napięcie 230V, klasa szczelności IP44</t>
    </r>
  </si>
  <si>
    <r>
      <rPr>
        <b/>
        <sz val="12"/>
        <rFont val="Arial"/>
        <family val="2"/>
        <charset val="238"/>
      </rPr>
      <t>Oprawa świetlówkowa (bez świetlówek)</t>
    </r>
    <r>
      <rPr>
        <sz val="12"/>
        <rFont val="Arial"/>
        <family val="2"/>
        <charset val="238"/>
      </rPr>
      <t xml:space="preserve"> hermetyczna LED na 2 świetlówki o mocy 18W o długości 120 cm, materiał obudowy klosz polistyren + plastikowa obudowa,klasa odporności IP65, napięcie 230V, kolor przezroczysty, materiał tworzywo sztuczne </t>
    </r>
  </si>
  <si>
    <r>
      <rPr>
        <b/>
        <sz val="12"/>
        <rFont val="Arial"/>
        <family val="2"/>
        <charset val="238"/>
      </rPr>
      <t>Oprawa świetlówkowa</t>
    </r>
    <r>
      <rPr>
        <sz val="12"/>
        <rFont val="Arial"/>
        <family val="2"/>
        <charset val="238"/>
      </rPr>
      <t xml:space="preserve"> (bez świetlówek) hermetyczna LED na 2 świetlówki o mocy 36W o długości 120 cm, materiał obudowy klosz polistyren + plastikowa obudowa,klasa odporności IP65, napięcie 230V, kolor przezroczysty, materiał tworzywo sztuczne.</t>
    </r>
  </si>
  <si>
    <r>
      <rPr>
        <b/>
        <sz val="12"/>
        <rFont val="Arial"/>
        <family val="2"/>
        <charset val="238"/>
      </rPr>
      <t>Oprawa świetlówkowa (bez świetlówek)</t>
    </r>
    <r>
      <rPr>
        <sz val="12"/>
        <rFont val="Arial"/>
        <family val="2"/>
        <charset val="238"/>
      </rPr>
      <t xml:space="preserve"> nasufitowa LED na 2 świetlówki o mocy 18W o długości 120 cm, materiał obudowy klosz polistyren + plastikowa obudowa,klasa odporności IP65, napięcie 230V, kolor przezroczysty, materiał tworzywo sztuczne </t>
    </r>
  </si>
  <si>
    <r>
      <rPr>
        <b/>
        <sz val="12"/>
        <rFont val="Arial"/>
        <family val="2"/>
        <charset val="238"/>
      </rPr>
      <t>Oprawa świetlówkowa (bez świetlówek)</t>
    </r>
    <r>
      <rPr>
        <sz val="12"/>
        <rFont val="Arial"/>
        <family val="2"/>
        <charset val="238"/>
      </rPr>
      <t xml:space="preserve"> nasufitowa LED na 2 świetlówki o mocy 18W o długości 60 cm, materiał obudowy klosz polistyren + plastikowa obudowa,klasa odporności IP65, napięcie 230V, kolor przezroczysty, materiał tworzywo sztuczne </t>
    </r>
  </si>
  <si>
    <r>
      <rPr>
        <b/>
        <sz val="12"/>
        <rFont val="Arial"/>
        <family val="2"/>
        <charset val="238"/>
      </rPr>
      <t>Oprawa świetlówkowa (bez świetlówek)</t>
    </r>
    <r>
      <rPr>
        <sz val="12"/>
        <rFont val="Arial"/>
        <family val="2"/>
        <charset val="238"/>
      </rPr>
      <t xml:space="preserve"> nasufitowa na 2 świetlówki o mocy 22W o długości 150 cm, materiał obudowy klosz polistyren + plastikowa obudowa,klasa odporności IP65, napięcie 230V, kolor przezroczysty, materiał tworzywo sztuczne </t>
    </r>
  </si>
  <si>
    <r>
      <rPr>
        <b/>
        <sz val="12"/>
        <rFont val="Arial"/>
        <family val="2"/>
        <charset val="238"/>
      </rPr>
      <t>Zapłonnik do świetlówek</t>
    </r>
    <r>
      <rPr>
        <sz val="12"/>
        <rFont val="Arial"/>
        <family val="2"/>
        <charset val="238"/>
      </rPr>
      <t xml:space="preserve"> ZTE-1 4-20W, przeznaczone do do zapłonu świetlówek pojedynczych zasilanych napięciem 220/240V</t>
    </r>
  </si>
  <si>
    <t>kol. 23</t>
  </si>
  <si>
    <t>kol. 24</t>
  </si>
  <si>
    <t>kol. 25</t>
  </si>
  <si>
    <t>kol. 26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</si>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</sst>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2"/>
      <name val="Calibri"/>
      <family val="2"/>
      <scheme val="minor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2F2F2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3" borderId="11" xfId="0" applyFont="1" applyFill="1" applyBorder="1" applyAlignment="1" applyProtection="1">
      <alignment horizontal="center" vertical="center" textRotation="90"/>
    </xf>
    <xf numFmtId="0" fontId="4" fillId="3" borderId="11" xfId="0" applyFont="1" applyFill="1" applyBorder="1" applyAlignment="1" applyProtection="1">
      <alignment horizontal="center" vertical="center" textRotation="90" wrapText="1"/>
    </xf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/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/>
    <xf numFmtId="0" fontId="6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7" fillId="3" borderId="25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0" fillId="0" borderId="0" xfId="0" applyFill="1" applyProtection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6" fillId="0" borderId="0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5" borderId="30" xfId="0" quotePrefix="1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1" fillId="5" borderId="23" xfId="0" quotePrefix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6" xfId="0" quotePrefix="1" applyFont="1" applyFill="1" applyBorder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 vertical="center"/>
    </xf>
    <xf numFmtId="4" fontId="12" fillId="3" borderId="34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11" fillId="4" borderId="35" xfId="0" applyNumberFormat="1" applyFont="1" applyFill="1" applyBorder="1" applyAlignment="1">
      <alignment horizontal="center" vertical="center"/>
    </xf>
    <xf numFmtId="4" fontId="11" fillId="4" borderId="32" xfId="0" applyNumberFormat="1" applyFont="1" applyFill="1" applyBorder="1" applyAlignment="1">
      <alignment horizontal="center" vertical="center"/>
    </xf>
    <xf numFmtId="4" fontId="11" fillId="4" borderId="37" xfId="0" applyNumberFormat="1" applyFont="1" applyFill="1" applyBorder="1" applyAlignment="1">
      <alignment horizontal="center" vertical="center"/>
    </xf>
    <xf numFmtId="2" fontId="11" fillId="4" borderId="39" xfId="2" applyNumberFormat="1" applyFont="1" applyFill="1" applyBorder="1" applyAlignment="1">
      <alignment horizontal="center" vertical="center"/>
    </xf>
    <xf numFmtId="0" fontId="26" fillId="4" borderId="41" xfId="0" applyNumberFormat="1" applyFont="1" applyFill="1" applyBorder="1" applyAlignment="1">
      <alignment horizontal="center" vertical="center"/>
    </xf>
    <xf numFmtId="0" fontId="27" fillId="4" borderId="4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11" fillId="5" borderId="42" xfId="0" quotePrefix="1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26" fillId="4" borderId="44" xfId="0" applyNumberFormat="1" applyFont="1" applyFill="1" applyBorder="1" applyAlignment="1">
      <alignment horizontal="center" vertical="center"/>
    </xf>
    <xf numFmtId="4" fontId="11" fillId="4" borderId="43" xfId="0" applyNumberFormat="1" applyFont="1" applyFill="1" applyBorder="1" applyAlignment="1">
      <alignment horizontal="center" vertical="center"/>
    </xf>
    <xf numFmtId="0" fontId="26" fillId="4" borderId="45" xfId="0" applyNumberFormat="1" applyFont="1" applyFill="1" applyBorder="1" applyAlignment="1">
      <alignment horizontal="center" vertical="center"/>
    </xf>
    <xf numFmtId="2" fontId="13" fillId="2" borderId="30" xfId="0" applyNumberFormat="1" applyFont="1" applyFill="1" applyBorder="1" applyAlignment="1">
      <alignment horizontal="center" vertical="center"/>
    </xf>
    <xf numFmtId="9" fontId="13" fillId="2" borderId="27" xfId="2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2" fontId="12" fillId="2" borderId="51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4" fontId="11" fillId="4" borderId="54" xfId="0" applyNumberFormat="1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left" vertical="center" wrapText="1"/>
    </xf>
    <xf numFmtId="0" fontId="11" fillId="4" borderId="56" xfId="0" applyFont="1" applyFill="1" applyBorder="1" applyAlignment="1">
      <alignment horizontal="center" vertical="center"/>
    </xf>
    <xf numFmtId="0" fontId="11" fillId="5" borderId="34" xfId="0" quotePrefix="1" applyFont="1" applyFill="1" applyBorder="1" applyAlignment="1">
      <alignment horizontal="center" vertical="center"/>
    </xf>
    <xf numFmtId="0" fontId="11" fillId="5" borderId="56" xfId="0" quotePrefix="1" applyFont="1" applyFill="1" applyBorder="1" applyAlignment="1">
      <alignment horizontal="center" vertical="center"/>
    </xf>
    <xf numFmtId="0" fontId="11" fillId="5" borderId="57" xfId="0" quotePrefix="1" applyFont="1" applyFill="1" applyBorder="1" applyAlignment="1">
      <alignment horizontal="center" vertical="center"/>
    </xf>
    <xf numFmtId="0" fontId="26" fillId="4" borderId="58" xfId="0" applyNumberFormat="1" applyFont="1" applyFill="1" applyBorder="1" applyAlignment="1">
      <alignment horizontal="center" vertical="center"/>
    </xf>
    <xf numFmtId="2" fontId="13" fillId="2" borderId="57" xfId="0" applyNumberFormat="1" applyFont="1" applyFill="1" applyBorder="1" applyAlignment="1">
      <alignment horizontal="center" vertical="center"/>
    </xf>
    <xf numFmtId="9" fontId="13" fillId="2" borderId="59" xfId="2" applyFont="1" applyFill="1" applyBorder="1" applyAlignment="1">
      <alignment horizontal="center" vertical="center"/>
    </xf>
    <xf numFmtId="2" fontId="11" fillId="4" borderId="60" xfId="2" applyNumberFormat="1" applyFont="1" applyFill="1" applyBorder="1" applyAlignment="1">
      <alignment horizontal="center" vertical="center"/>
    </xf>
    <xf numFmtId="4" fontId="11" fillId="4" borderId="56" xfId="0" applyNumberFormat="1" applyFont="1" applyFill="1" applyBorder="1" applyAlignment="1">
      <alignment horizontal="center" vertical="center"/>
    </xf>
    <xf numFmtId="4" fontId="11" fillId="4" borderId="61" xfId="0" applyNumberFormat="1" applyFont="1" applyFill="1" applyBorder="1" applyAlignment="1">
      <alignment horizontal="center" vertical="center"/>
    </xf>
    <xf numFmtId="0" fontId="11" fillId="5" borderId="62" xfId="0" quotePrefix="1" applyFont="1" applyFill="1" applyBorder="1" applyAlignment="1">
      <alignment horizontal="center" vertical="center"/>
    </xf>
    <xf numFmtId="0" fontId="11" fillId="5" borderId="63" xfId="0" quotePrefix="1" applyFont="1" applyFill="1" applyBorder="1" applyAlignment="1">
      <alignment horizontal="center" vertical="center"/>
    </xf>
    <xf numFmtId="0" fontId="26" fillId="4" borderId="64" xfId="0" applyNumberFormat="1" applyFont="1" applyFill="1" applyBorder="1" applyAlignment="1">
      <alignment horizontal="center" vertical="center"/>
    </xf>
    <xf numFmtId="4" fontId="11" fillId="4" borderId="55" xfId="0" applyNumberFormat="1" applyFont="1" applyFill="1" applyBorder="1" applyAlignment="1">
      <alignment horizontal="center" vertical="center"/>
    </xf>
    <xf numFmtId="0" fontId="26" fillId="4" borderId="65" xfId="0" applyNumberFormat="1" applyFont="1" applyFill="1" applyBorder="1" applyAlignment="1">
      <alignment horizontal="center" vertical="center"/>
    </xf>
    <xf numFmtId="4" fontId="11" fillId="4" borderId="66" xfId="0" applyNumberFormat="1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>
      <alignment horizontal="left" vertical="top" wrapText="1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21" fillId="3" borderId="46" xfId="0" applyFont="1" applyFill="1" applyBorder="1" applyAlignment="1">
      <alignment horizontal="right" vertical="center"/>
    </xf>
    <xf numFmtId="0" fontId="21" fillId="3" borderId="6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5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vertical="center" wrapText="1"/>
    </xf>
    <xf numFmtId="0" fontId="11" fillId="6" borderId="8" xfId="0" applyFont="1" applyFill="1" applyBorder="1" applyAlignment="1">
      <alignment horizontal="center" vertical="center"/>
    </xf>
    <xf numFmtId="0" fontId="11" fillId="7" borderId="36" xfId="0" quotePrefix="1" applyFont="1" applyFill="1" applyBorder="1" applyAlignment="1">
      <alignment horizontal="center" vertical="center"/>
    </xf>
    <xf numFmtId="0" fontId="26" fillId="6" borderId="40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9" fontId="13" fillId="6" borderId="52" xfId="2" applyFont="1" applyFill="1" applyBorder="1" applyAlignment="1">
      <alignment horizontal="center" vertical="center"/>
    </xf>
    <xf numFmtId="2" fontId="11" fillId="6" borderId="38" xfId="2" applyNumberFormat="1" applyFont="1" applyFill="1" applyBorder="1" applyAlignment="1">
      <alignment horizontal="center" vertical="center"/>
    </xf>
    <xf numFmtId="4" fontId="11" fillId="6" borderId="30" xfId="0" applyNumberFormat="1" applyFont="1" applyFill="1" applyBorder="1" applyAlignment="1">
      <alignment horizontal="center" vertical="center"/>
    </xf>
    <xf numFmtId="4" fontId="11" fillId="6" borderId="23" xfId="0" applyNumberFormat="1" applyFont="1" applyFill="1" applyBorder="1" applyAlignment="1">
      <alignment horizontal="center" vertical="center"/>
    </xf>
    <xf numFmtId="4" fontId="11" fillId="6" borderId="69" xfId="0" applyNumberFormat="1" applyFont="1" applyFill="1" applyBorder="1" applyAlignment="1">
      <alignment horizontal="center" vertical="center"/>
    </xf>
    <xf numFmtId="0" fontId="11" fillId="7" borderId="67" xfId="0" quotePrefix="1" applyFont="1" applyFill="1" applyBorder="1" applyAlignment="1">
      <alignment horizontal="center" vertical="center"/>
    </xf>
    <xf numFmtId="0" fontId="11" fillId="7" borderId="23" xfId="0" quotePrefix="1" applyFont="1" applyFill="1" applyBorder="1" applyAlignment="1">
      <alignment horizontal="center" vertical="center"/>
    </xf>
    <xf numFmtId="0" fontId="11" fillId="6" borderId="27" xfId="0" applyFont="1" applyFill="1" applyBorder="1" applyAlignment="1">
      <alignment horizontal="center" vertical="center"/>
    </xf>
    <xf numFmtId="0" fontId="26" fillId="6" borderId="53" xfId="0" applyNumberFormat="1" applyFont="1" applyFill="1" applyBorder="1" applyAlignment="1">
      <alignment horizontal="center" vertical="center"/>
    </xf>
    <xf numFmtId="4" fontId="11" fillId="6" borderId="68" xfId="0" applyNumberFormat="1" applyFont="1" applyFill="1" applyBorder="1" applyAlignment="1">
      <alignment horizontal="center" vertical="center"/>
    </xf>
    <xf numFmtId="0" fontId="26" fillId="6" borderId="38" xfId="0" applyNumberFormat="1" applyFont="1" applyFill="1" applyBorder="1" applyAlignment="1">
      <alignment horizontal="center" vertical="center"/>
    </xf>
    <xf numFmtId="4" fontId="11" fillId="6" borderId="70" xfId="0" applyNumberFormat="1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7" borderId="30" xfId="0" quotePrefix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26" fillId="6" borderId="41" xfId="0" applyNumberFormat="1" applyFont="1" applyFill="1" applyBorder="1" applyAlignment="1">
      <alignment horizontal="center" vertical="center"/>
    </xf>
    <xf numFmtId="2" fontId="13" fillId="6" borderId="30" xfId="0" applyNumberFormat="1" applyFont="1" applyFill="1" applyBorder="1" applyAlignment="1">
      <alignment horizontal="center" vertical="center"/>
    </xf>
    <xf numFmtId="9" fontId="13" fillId="6" borderId="27" xfId="2" applyFont="1" applyFill="1" applyBorder="1" applyAlignment="1">
      <alignment horizontal="center" vertical="center"/>
    </xf>
    <xf numFmtId="2" fontId="11" fillId="6" borderId="39" xfId="2" applyNumberFormat="1" applyFont="1" applyFill="1" applyBorder="1" applyAlignment="1">
      <alignment horizontal="center" vertical="center"/>
    </xf>
    <xf numFmtId="4" fontId="11" fillId="6" borderId="32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1" fillId="6" borderId="35" xfId="0" applyNumberFormat="1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11" fillId="7" borderId="26" xfId="0" quotePrefix="1" applyFont="1" applyFill="1" applyBorder="1" applyAlignment="1">
      <alignment horizontal="center" vertical="center"/>
    </xf>
    <xf numFmtId="0" fontId="26" fillId="6" borderId="44" xfId="0" applyNumberFormat="1" applyFont="1" applyFill="1" applyBorder="1" applyAlignment="1">
      <alignment horizontal="center" vertical="center"/>
    </xf>
    <xf numFmtId="4" fontId="11" fillId="6" borderId="43" xfId="0" applyNumberFormat="1" applyFont="1" applyFill="1" applyBorder="1" applyAlignment="1">
      <alignment horizontal="center" vertical="center"/>
    </xf>
    <xf numFmtId="0" fontId="26" fillId="6" borderId="45" xfId="0" applyNumberFormat="1" applyFont="1" applyFill="1" applyBorder="1" applyAlignment="1">
      <alignment horizontal="center" vertical="center"/>
    </xf>
    <xf numFmtId="4" fontId="11" fillId="6" borderId="54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colors>
    <mruColors>
      <color rgb="FFFFCCFF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9"/>
  <sheetViews>
    <sheetView tabSelected="1" zoomScale="70" zoomScaleNormal="70" workbookViewId="0">
      <selection activeCell="J13" sqref="J13"/>
    </sheetView>
  </sheetViews>
  <sheetFormatPr defaultRowHeight="15" x14ac:dyDescent="0.25"/>
  <cols>
    <col min="1" max="1" width="5.85546875" style="33" customWidth="1"/>
    <col min="2" max="2" width="27.42578125" style="12" customWidth="1"/>
    <col min="3" max="3" width="7.140625" style="12" bestFit="1" customWidth="1"/>
    <col min="4" max="4" width="13" style="12" bestFit="1" customWidth="1"/>
    <col min="5" max="5" width="13" style="12" customWidth="1"/>
    <col min="6" max="7" width="13" style="12" bestFit="1" customWidth="1"/>
    <col min="8" max="8" width="13" style="35" bestFit="1" customWidth="1"/>
    <col min="9" max="9" width="16.85546875" style="35" customWidth="1"/>
    <col min="10" max="11" width="16" style="12" customWidth="1"/>
    <col min="12" max="12" width="16.5703125" style="12" customWidth="1"/>
    <col min="13" max="13" width="15.42578125" style="12" bestFit="1" customWidth="1"/>
    <col min="14" max="14" width="17.42578125" style="12" customWidth="1"/>
    <col min="15" max="15" width="13" style="12" bestFit="1" customWidth="1"/>
    <col min="16" max="16" width="13" style="12" customWidth="1"/>
    <col min="17" max="18" width="13" style="12" bestFit="1" customWidth="1"/>
    <col min="19" max="19" width="13" style="35" bestFit="1" customWidth="1"/>
    <col min="20" max="20" width="16.5703125" style="12" customWidth="1"/>
    <col min="21" max="21" width="15.42578125" style="12" bestFit="1" customWidth="1"/>
    <col min="22" max="22" width="17.85546875" style="12" customWidth="1"/>
    <col min="23" max="23" width="13" style="35" customWidth="1"/>
    <col min="24" max="24" width="16.5703125" style="12" customWidth="1"/>
    <col min="25" max="25" width="17.28515625" style="12" customWidth="1"/>
    <col min="26" max="26" width="20.85546875" style="12" customWidth="1"/>
    <col min="27" max="16384" width="9.140625" style="12"/>
  </cols>
  <sheetData>
    <row r="1" spans="1:26" ht="39" customHeight="1" thickBot="1" x14ac:dyDescent="0.3">
      <c r="A1" s="1"/>
      <c r="B1" s="100" t="s">
        <v>52</v>
      </c>
      <c r="C1" s="102"/>
      <c r="D1" s="1"/>
      <c r="E1" s="1"/>
      <c r="F1" s="1"/>
      <c r="G1" s="1"/>
      <c r="H1" s="2"/>
      <c r="I1" s="19"/>
      <c r="J1" s="2"/>
      <c r="K1" s="19"/>
      <c r="L1" s="25"/>
      <c r="M1" s="25"/>
      <c r="N1" s="25"/>
      <c r="O1" s="1"/>
      <c r="P1" s="1"/>
      <c r="Q1" s="1"/>
      <c r="R1" s="1"/>
      <c r="S1" s="19"/>
      <c r="T1" s="38"/>
      <c r="U1" s="38"/>
      <c r="V1" s="38"/>
      <c r="W1" s="100" t="s">
        <v>51</v>
      </c>
      <c r="X1" s="101"/>
      <c r="Y1" s="101"/>
      <c r="Z1" s="102"/>
    </row>
    <row r="2" spans="1:26" ht="48" customHeight="1" x14ac:dyDescent="0.25">
      <c r="A2" s="1"/>
      <c r="B2" s="99" t="s">
        <v>49</v>
      </c>
      <c r="C2" s="99"/>
      <c r="D2" s="99"/>
      <c r="E2" s="99"/>
      <c r="F2" s="1"/>
      <c r="G2" s="1"/>
      <c r="H2" s="4"/>
      <c r="I2" s="21"/>
      <c r="J2" s="4"/>
      <c r="K2" s="22"/>
      <c r="L2" s="24"/>
      <c r="M2" s="24"/>
      <c r="N2" s="24"/>
      <c r="O2" s="24"/>
      <c r="P2" s="1"/>
      <c r="Q2" s="1"/>
      <c r="R2" s="1"/>
      <c r="S2" s="22"/>
      <c r="T2"/>
      <c r="U2"/>
      <c r="V2"/>
      <c r="W2" s="22"/>
      <c r="X2"/>
      <c r="Y2" s="147" t="s">
        <v>50</v>
      </c>
      <c r="Z2" s="147"/>
    </row>
    <row r="3" spans="1:26" ht="15.75" customHeight="1" x14ac:dyDescent="0.25">
      <c r="A3" s="1"/>
      <c r="B3" s="98" t="s">
        <v>48</v>
      </c>
      <c r="C3" s="98"/>
      <c r="D3" s="98"/>
      <c r="E3" s="98"/>
      <c r="F3" s="1"/>
      <c r="G3" s="1"/>
      <c r="H3" s="3"/>
      <c r="I3" s="20"/>
      <c r="J3" s="3"/>
      <c r="K3" s="27"/>
      <c r="L3" s="149"/>
      <c r="M3" s="149"/>
      <c r="N3" s="149"/>
      <c r="O3" s="149"/>
      <c r="P3" s="1"/>
      <c r="Q3" s="1"/>
      <c r="R3" s="1"/>
      <c r="S3" s="23"/>
      <c r="T3"/>
      <c r="U3"/>
      <c r="V3"/>
      <c r="W3" s="23"/>
      <c r="X3"/>
      <c r="Y3" s="148" t="s">
        <v>3</v>
      </c>
      <c r="Z3" s="148"/>
    </row>
    <row r="4" spans="1:26" ht="15.75" customHeight="1" thickBot="1" x14ac:dyDescent="0.3">
      <c r="A4" s="1"/>
      <c r="B4" s="36"/>
      <c r="C4" s="36"/>
      <c r="D4" s="36"/>
      <c r="E4" s="36"/>
      <c r="F4" s="1"/>
      <c r="G4" s="1"/>
      <c r="H4" s="31"/>
      <c r="I4" s="31"/>
      <c r="J4" s="31"/>
      <c r="K4" s="31"/>
      <c r="L4" s="31"/>
      <c r="M4" s="31"/>
      <c r="N4" s="31"/>
      <c r="O4" s="31"/>
      <c r="P4" s="1"/>
      <c r="Q4" s="1"/>
      <c r="R4" s="1"/>
      <c r="S4" s="31"/>
      <c r="T4"/>
      <c r="U4"/>
      <c r="V4"/>
      <c r="W4" s="31"/>
      <c r="X4"/>
      <c r="Y4" s="37"/>
      <c r="Z4" s="37"/>
    </row>
    <row r="5" spans="1:26" ht="51.75" customHeight="1" thickBot="1" x14ac:dyDescent="0.3">
      <c r="A5" s="135" t="s">
        <v>18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7"/>
    </row>
    <row r="6" spans="1:26" ht="117" customHeight="1" thickBot="1" x14ac:dyDescent="0.3">
      <c r="A6" s="138" t="s">
        <v>157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0"/>
    </row>
    <row r="7" spans="1:26" ht="75.75" customHeight="1" thickBot="1" x14ac:dyDescent="0.3">
      <c r="A7" s="141"/>
      <c r="B7" s="141"/>
      <c r="C7" s="141"/>
      <c r="D7" s="142" t="s">
        <v>19</v>
      </c>
      <c r="E7" s="143"/>
      <c r="F7" s="143"/>
      <c r="G7" s="143"/>
      <c r="H7" s="143"/>
      <c r="I7" s="143"/>
      <c r="J7" s="143"/>
      <c r="K7" s="143"/>
      <c r="L7" s="143"/>
      <c r="M7" s="143"/>
      <c r="N7" s="144"/>
      <c r="O7" s="142" t="s">
        <v>20</v>
      </c>
      <c r="P7" s="143"/>
      <c r="Q7" s="143"/>
      <c r="R7" s="143"/>
      <c r="S7" s="143"/>
      <c r="T7" s="143"/>
      <c r="U7" s="143"/>
      <c r="V7" s="144"/>
      <c r="W7" s="145" t="s">
        <v>45</v>
      </c>
      <c r="X7" s="145"/>
      <c r="Y7" s="145"/>
      <c r="Z7" s="146"/>
    </row>
    <row r="8" spans="1:26" ht="42.75" customHeight="1" thickBot="1" x14ac:dyDescent="0.3">
      <c r="A8" s="105" t="s">
        <v>4</v>
      </c>
      <c r="B8" s="107" t="s">
        <v>5</v>
      </c>
      <c r="C8" s="109" t="s">
        <v>6</v>
      </c>
      <c r="D8" s="116" t="s">
        <v>7</v>
      </c>
      <c r="E8" s="117"/>
      <c r="F8" s="117"/>
      <c r="G8" s="118"/>
      <c r="H8" s="121" t="s">
        <v>8</v>
      </c>
      <c r="I8" s="121" t="s">
        <v>16</v>
      </c>
      <c r="J8" s="133" t="s">
        <v>9</v>
      </c>
      <c r="K8" s="123" t="s">
        <v>44</v>
      </c>
      <c r="L8" s="119" t="s">
        <v>10</v>
      </c>
      <c r="M8" s="114" t="s">
        <v>17</v>
      </c>
      <c r="N8" s="112" t="s">
        <v>11</v>
      </c>
      <c r="O8" s="116" t="s">
        <v>7</v>
      </c>
      <c r="P8" s="117"/>
      <c r="Q8" s="117"/>
      <c r="R8" s="118"/>
      <c r="S8" s="121" t="s">
        <v>8</v>
      </c>
      <c r="T8" s="119" t="s">
        <v>10</v>
      </c>
      <c r="U8" s="114" t="s">
        <v>17</v>
      </c>
      <c r="V8" s="112" t="s">
        <v>11</v>
      </c>
      <c r="W8" s="121" t="s">
        <v>8</v>
      </c>
      <c r="X8" s="119" t="s">
        <v>10</v>
      </c>
      <c r="Y8" s="114" t="s">
        <v>17</v>
      </c>
      <c r="Z8" s="112" t="s">
        <v>11</v>
      </c>
    </row>
    <row r="9" spans="1:26" s="32" customFormat="1" ht="54" customHeight="1" thickBot="1" x14ac:dyDescent="0.3">
      <c r="A9" s="106"/>
      <c r="B9" s="108"/>
      <c r="C9" s="110"/>
      <c r="D9" s="5" t="s">
        <v>2</v>
      </c>
      <c r="E9" s="5" t="s">
        <v>1</v>
      </c>
      <c r="F9" s="5" t="s">
        <v>14</v>
      </c>
      <c r="G9" s="6" t="s">
        <v>0</v>
      </c>
      <c r="H9" s="122"/>
      <c r="I9" s="122"/>
      <c r="J9" s="134"/>
      <c r="K9" s="124"/>
      <c r="L9" s="120"/>
      <c r="M9" s="115"/>
      <c r="N9" s="113"/>
      <c r="O9" s="5" t="s">
        <v>2</v>
      </c>
      <c r="P9" s="5" t="s">
        <v>1</v>
      </c>
      <c r="Q9" s="5" t="s">
        <v>14</v>
      </c>
      <c r="R9" s="6" t="s">
        <v>0</v>
      </c>
      <c r="S9" s="122"/>
      <c r="T9" s="120"/>
      <c r="U9" s="115"/>
      <c r="V9" s="113"/>
      <c r="W9" s="122"/>
      <c r="X9" s="120"/>
      <c r="Y9" s="115"/>
      <c r="Z9" s="113"/>
    </row>
    <row r="10" spans="1:26" s="32" customFormat="1" ht="33.75" customHeight="1" thickBot="1" x14ac:dyDescent="0.3">
      <c r="A10" s="52" t="s">
        <v>22</v>
      </c>
      <c r="B10" s="52" t="s">
        <v>23</v>
      </c>
      <c r="C10" s="52" t="s">
        <v>24</v>
      </c>
      <c r="D10" s="52" t="s">
        <v>25</v>
      </c>
      <c r="E10" s="52" t="s">
        <v>26</v>
      </c>
      <c r="F10" s="52" t="s">
        <v>27</v>
      </c>
      <c r="G10" s="52" t="s">
        <v>28</v>
      </c>
      <c r="H10" s="52" t="s">
        <v>29</v>
      </c>
      <c r="I10" s="52" t="s">
        <v>30</v>
      </c>
      <c r="J10" s="52" t="s">
        <v>31</v>
      </c>
      <c r="K10" s="53" t="s">
        <v>32</v>
      </c>
      <c r="L10" s="29" t="s">
        <v>33</v>
      </c>
      <c r="M10" s="96" t="s">
        <v>34</v>
      </c>
      <c r="N10" s="97" t="s">
        <v>35</v>
      </c>
      <c r="O10" s="29" t="s">
        <v>36</v>
      </c>
      <c r="P10" s="96" t="s">
        <v>37</v>
      </c>
      <c r="Q10" s="96" t="s">
        <v>38</v>
      </c>
      <c r="R10" s="97" t="s">
        <v>39</v>
      </c>
      <c r="S10" s="95" t="s">
        <v>40</v>
      </c>
      <c r="T10" s="29" t="s">
        <v>41</v>
      </c>
      <c r="U10" s="96" t="s">
        <v>42</v>
      </c>
      <c r="V10" s="97" t="s">
        <v>43</v>
      </c>
      <c r="W10" s="95" t="s">
        <v>165</v>
      </c>
      <c r="X10" s="29" t="s">
        <v>166</v>
      </c>
      <c r="Y10" s="96" t="s">
        <v>167</v>
      </c>
      <c r="Z10" s="97" t="s">
        <v>168</v>
      </c>
    </row>
    <row r="11" spans="1:26" ht="72.75" customHeight="1" x14ac:dyDescent="0.25">
      <c r="A11" s="150">
        <v>1</v>
      </c>
      <c r="B11" s="151" t="s">
        <v>56</v>
      </c>
      <c r="C11" s="152" t="s">
        <v>169</v>
      </c>
      <c r="D11" s="153" t="s">
        <v>47</v>
      </c>
      <c r="E11" s="153" t="s">
        <v>47</v>
      </c>
      <c r="F11" s="153" t="s">
        <v>47</v>
      </c>
      <c r="G11" s="152">
        <v>45</v>
      </c>
      <c r="H11" s="154">
        <f>SUM(D11:G11)</f>
        <v>45</v>
      </c>
      <c r="I11" s="155"/>
      <c r="J11" s="156"/>
      <c r="K11" s="157">
        <f>ROUND(I11*(1+J11),2)</f>
        <v>0</v>
      </c>
      <c r="L11" s="158">
        <f>ROUND(H11*I11,2)</f>
        <v>0</v>
      </c>
      <c r="M11" s="159">
        <f>N11-L11</f>
        <v>0</v>
      </c>
      <c r="N11" s="160">
        <f>ROUND(H11*K11,2)</f>
        <v>0</v>
      </c>
      <c r="O11" s="161" t="s">
        <v>47</v>
      </c>
      <c r="P11" s="162" t="s">
        <v>47</v>
      </c>
      <c r="Q11" s="162" t="s">
        <v>47</v>
      </c>
      <c r="R11" s="163">
        <v>45</v>
      </c>
      <c r="S11" s="164">
        <f>SUM(O11:R11)</f>
        <v>45</v>
      </c>
      <c r="T11" s="165">
        <f>ROUND(S11*I11,2)</f>
        <v>0</v>
      </c>
      <c r="U11" s="159">
        <f>V11-T11</f>
        <v>0</v>
      </c>
      <c r="V11" s="160">
        <f>ROUND(S11*K11,2)</f>
        <v>0</v>
      </c>
      <c r="W11" s="166">
        <f>H11+S11</f>
        <v>90</v>
      </c>
      <c r="X11" s="158">
        <f t="shared" ref="X11:X42" si="0">L11+T11</f>
        <v>0</v>
      </c>
      <c r="Y11" s="159">
        <f t="shared" ref="Y11:Y42" si="1">M11+U11</f>
        <v>0</v>
      </c>
      <c r="Z11" s="167">
        <f t="shared" ref="Z11:Z42" si="2">N11+V11</f>
        <v>0</v>
      </c>
    </row>
    <row r="12" spans="1:26" ht="83.25" customHeight="1" x14ac:dyDescent="0.25">
      <c r="A12" s="168">
        <v>2</v>
      </c>
      <c r="B12" s="169" t="s">
        <v>57</v>
      </c>
      <c r="C12" s="170" t="s">
        <v>169</v>
      </c>
      <c r="D12" s="171" t="s">
        <v>47</v>
      </c>
      <c r="E12" s="172">
        <v>45</v>
      </c>
      <c r="F12" s="171" t="s">
        <v>47</v>
      </c>
      <c r="G12" s="171" t="s">
        <v>47</v>
      </c>
      <c r="H12" s="173">
        <f t="shared" ref="H12:H64" si="3">SUM(D12:G12)</f>
        <v>45</v>
      </c>
      <c r="I12" s="174"/>
      <c r="J12" s="175"/>
      <c r="K12" s="176">
        <f t="shared" ref="K12:K64" si="4">ROUND(I12*(1+J12),2)</f>
        <v>0</v>
      </c>
      <c r="L12" s="177">
        <f t="shared" ref="L12:L64" si="5">ROUND(H12*I12,2)</f>
        <v>0</v>
      </c>
      <c r="M12" s="178">
        <f t="shared" ref="M12:M64" si="6">N12-L12</f>
        <v>0</v>
      </c>
      <c r="N12" s="179">
        <f t="shared" ref="N12:N64" si="7">ROUND(H12*K12,2)</f>
        <v>0</v>
      </c>
      <c r="O12" s="180" t="s">
        <v>47</v>
      </c>
      <c r="P12" s="170">
        <v>45</v>
      </c>
      <c r="Q12" s="181" t="s">
        <v>47</v>
      </c>
      <c r="R12" s="182" t="s">
        <v>47</v>
      </c>
      <c r="S12" s="183">
        <f t="shared" ref="S12:S75" si="8">SUM(O12:R12)</f>
        <v>45</v>
      </c>
      <c r="T12" s="184">
        <f t="shared" ref="T12:T64" si="9">ROUND(S12*I12,2)</f>
        <v>0</v>
      </c>
      <c r="U12" s="178">
        <f t="shared" ref="U12:U64" si="10">V12-T12</f>
        <v>0</v>
      </c>
      <c r="V12" s="179">
        <f t="shared" ref="V12:V64" si="11">ROUND(S12*K12,2)</f>
        <v>0</v>
      </c>
      <c r="W12" s="185">
        <f t="shared" ref="W12:W64" si="12">H12+S12</f>
        <v>90</v>
      </c>
      <c r="X12" s="177">
        <f t="shared" si="0"/>
        <v>0</v>
      </c>
      <c r="Y12" s="178">
        <f t="shared" si="1"/>
        <v>0</v>
      </c>
      <c r="Z12" s="186">
        <f t="shared" si="2"/>
        <v>0</v>
      </c>
    </row>
    <row r="13" spans="1:26" ht="60" customHeight="1" x14ac:dyDescent="0.25">
      <c r="A13" s="75">
        <v>3</v>
      </c>
      <c r="B13" s="40" t="s">
        <v>58</v>
      </c>
      <c r="C13" s="43" t="s">
        <v>15</v>
      </c>
      <c r="D13" s="45" t="s">
        <v>47</v>
      </c>
      <c r="E13" s="45" t="s">
        <v>47</v>
      </c>
      <c r="F13" s="43">
        <v>20</v>
      </c>
      <c r="G13" s="45" t="s">
        <v>47</v>
      </c>
      <c r="H13" s="62">
        <f t="shared" si="3"/>
        <v>20</v>
      </c>
      <c r="I13" s="71"/>
      <c r="J13" s="72"/>
      <c r="K13" s="61">
        <f t="shared" si="4"/>
        <v>0</v>
      </c>
      <c r="L13" s="59">
        <f t="shared" si="5"/>
        <v>0</v>
      </c>
      <c r="M13" s="57">
        <f t="shared" si="6"/>
        <v>0</v>
      </c>
      <c r="N13" s="58">
        <f t="shared" si="7"/>
        <v>0</v>
      </c>
      <c r="O13" s="65" t="s">
        <v>47</v>
      </c>
      <c r="P13" s="51" t="s">
        <v>47</v>
      </c>
      <c r="Q13" s="43">
        <v>20</v>
      </c>
      <c r="R13" s="50" t="s">
        <v>47</v>
      </c>
      <c r="S13" s="68">
        <f t="shared" si="8"/>
        <v>20</v>
      </c>
      <c r="T13" s="69">
        <f t="shared" si="9"/>
        <v>0</v>
      </c>
      <c r="U13" s="57">
        <f t="shared" si="10"/>
        <v>0</v>
      </c>
      <c r="V13" s="58">
        <f t="shared" si="11"/>
        <v>0</v>
      </c>
      <c r="W13" s="70">
        <f t="shared" si="12"/>
        <v>40</v>
      </c>
      <c r="X13" s="59">
        <f t="shared" si="0"/>
        <v>0</v>
      </c>
      <c r="Y13" s="57">
        <f t="shared" si="1"/>
        <v>0</v>
      </c>
      <c r="Z13" s="76">
        <f t="shared" si="2"/>
        <v>0</v>
      </c>
    </row>
    <row r="14" spans="1:26" ht="69" customHeight="1" x14ac:dyDescent="0.25">
      <c r="A14" s="75">
        <v>4</v>
      </c>
      <c r="B14" s="40" t="s">
        <v>59</v>
      </c>
      <c r="C14" s="43" t="s">
        <v>15</v>
      </c>
      <c r="D14" s="45" t="s">
        <v>47</v>
      </c>
      <c r="E14" s="45" t="s">
        <v>47</v>
      </c>
      <c r="F14" s="43">
        <v>20</v>
      </c>
      <c r="G14" s="45" t="s">
        <v>47</v>
      </c>
      <c r="H14" s="62">
        <f t="shared" si="3"/>
        <v>20</v>
      </c>
      <c r="I14" s="71"/>
      <c r="J14" s="72"/>
      <c r="K14" s="61">
        <f t="shared" si="4"/>
        <v>0</v>
      </c>
      <c r="L14" s="59">
        <f t="shared" si="5"/>
        <v>0</v>
      </c>
      <c r="M14" s="57">
        <f t="shared" si="6"/>
        <v>0</v>
      </c>
      <c r="N14" s="58">
        <f t="shared" si="7"/>
        <v>0</v>
      </c>
      <c r="O14" s="65" t="s">
        <v>47</v>
      </c>
      <c r="P14" s="51" t="s">
        <v>47</v>
      </c>
      <c r="Q14" s="43">
        <v>20</v>
      </c>
      <c r="R14" s="50" t="s">
        <v>47</v>
      </c>
      <c r="S14" s="68">
        <f t="shared" si="8"/>
        <v>20</v>
      </c>
      <c r="T14" s="69">
        <f t="shared" si="9"/>
        <v>0</v>
      </c>
      <c r="U14" s="57">
        <f t="shared" si="10"/>
        <v>0</v>
      </c>
      <c r="V14" s="58">
        <f t="shared" si="11"/>
        <v>0</v>
      </c>
      <c r="W14" s="70">
        <f t="shared" si="12"/>
        <v>40</v>
      </c>
      <c r="X14" s="59">
        <f t="shared" si="0"/>
        <v>0</v>
      </c>
      <c r="Y14" s="57">
        <f t="shared" si="1"/>
        <v>0</v>
      </c>
      <c r="Z14" s="76">
        <f t="shared" si="2"/>
        <v>0</v>
      </c>
    </row>
    <row r="15" spans="1:26" ht="44.25" customHeight="1" x14ac:dyDescent="0.25">
      <c r="A15" s="75">
        <v>5</v>
      </c>
      <c r="B15" s="40" t="s">
        <v>55</v>
      </c>
      <c r="C15" s="44" t="s">
        <v>15</v>
      </c>
      <c r="D15" s="45" t="s">
        <v>47</v>
      </c>
      <c r="E15" s="45" t="s">
        <v>47</v>
      </c>
      <c r="F15" s="43">
        <v>20</v>
      </c>
      <c r="G15" s="45" t="s">
        <v>47</v>
      </c>
      <c r="H15" s="62">
        <f t="shared" si="3"/>
        <v>20</v>
      </c>
      <c r="I15" s="71"/>
      <c r="J15" s="72"/>
      <c r="K15" s="61">
        <f t="shared" si="4"/>
        <v>0</v>
      </c>
      <c r="L15" s="59">
        <f t="shared" si="5"/>
        <v>0</v>
      </c>
      <c r="M15" s="57">
        <f t="shared" si="6"/>
        <v>0</v>
      </c>
      <c r="N15" s="58">
        <f t="shared" si="7"/>
        <v>0</v>
      </c>
      <c r="O15" s="65" t="s">
        <v>47</v>
      </c>
      <c r="P15" s="51" t="s">
        <v>47</v>
      </c>
      <c r="Q15" s="43">
        <v>20</v>
      </c>
      <c r="R15" s="50" t="s">
        <v>47</v>
      </c>
      <c r="S15" s="68">
        <f t="shared" si="8"/>
        <v>20</v>
      </c>
      <c r="T15" s="69">
        <f t="shared" si="9"/>
        <v>0</v>
      </c>
      <c r="U15" s="57">
        <f t="shared" si="10"/>
        <v>0</v>
      </c>
      <c r="V15" s="58">
        <f t="shared" si="11"/>
        <v>0</v>
      </c>
      <c r="W15" s="70">
        <f t="shared" si="12"/>
        <v>40</v>
      </c>
      <c r="X15" s="59">
        <f t="shared" si="0"/>
        <v>0</v>
      </c>
      <c r="Y15" s="57">
        <f t="shared" si="1"/>
        <v>0</v>
      </c>
      <c r="Z15" s="76">
        <f t="shared" si="2"/>
        <v>0</v>
      </c>
    </row>
    <row r="16" spans="1:26" ht="52.5" customHeight="1" x14ac:dyDescent="0.25">
      <c r="A16" s="75">
        <v>6</v>
      </c>
      <c r="B16" s="40" t="s">
        <v>60</v>
      </c>
      <c r="C16" s="44" t="s">
        <v>15</v>
      </c>
      <c r="D16" s="45" t="s">
        <v>47</v>
      </c>
      <c r="E16" s="44">
        <v>30</v>
      </c>
      <c r="F16" s="45" t="s">
        <v>47</v>
      </c>
      <c r="G16" s="45" t="s">
        <v>47</v>
      </c>
      <c r="H16" s="62">
        <f t="shared" si="3"/>
        <v>30</v>
      </c>
      <c r="I16" s="71"/>
      <c r="J16" s="72"/>
      <c r="K16" s="61">
        <f t="shared" si="4"/>
        <v>0</v>
      </c>
      <c r="L16" s="59">
        <f t="shared" si="5"/>
        <v>0</v>
      </c>
      <c r="M16" s="57">
        <f t="shared" si="6"/>
        <v>0</v>
      </c>
      <c r="N16" s="58">
        <f t="shared" si="7"/>
        <v>0</v>
      </c>
      <c r="O16" s="65" t="s">
        <v>47</v>
      </c>
      <c r="P16" s="43">
        <v>30</v>
      </c>
      <c r="Q16" s="51" t="s">
        <v>47</v>
      </c>
      <c r="R16" s="50" t="s">
        <v>47</v>
      </c>
      <c r="S16" s="68">
        <f t="shared" si="8"/>
        <v>30</v>
      </c>
      <c r="T16" s="69">
        <f t="shared" si="9"/>
        <v>0</v>
      </c>
      <c r="U16" s="57">
        <f t="shared" si="10"/>
        <v>0</v>
      </c>
      <c r="V16" s="58">
        <f t="shared" si="11"/>
        <v>0</v>
      </c>
      <c r="W16" s="70">
        <f t="shared" si="12"/>
        <v>60</v>
      </c>
      <c r="X16" s="59">
        <f t="shared" si="0"/>
        <v>0</v>
      </c>
      <c r="Y16" s="57">
        <f t="shared" si="1"/>
        <v>0</v>
      </c>
      <c r="Z16" s="76">
        <f t="shared" si="2"/>
        <v>0</v>
      </c>
    </row>
    <row r="17" spans="1:26" ht="61.5" customHeight="1" x14ac:dyDescent="0.25">
      <c r="A17" s="75">
        <v>7</v>
      </c>
      <c r="B17" s="40" t="s">
        <v>61</v>
      </c>
      <c r="C17" s="44" t="s">
        <v>15</v>
      </c>
      <c r="D17" s="45" t="s">
        <v>47</v>
      </c>
      <c r="E17" s="44">
        <v>30</v>
      </c>
      <c r="F17" s="45" t="s">
        <v>47</v>
      </c>
      <c r="G17" s="45" t="s">
        <v>47</v>
      </c>
      <c r="H17" s="62">
        <f t="shared" si="3"/>
        <v>30</v>
      </c>
      <c r="I17" s="71"/>
      <c r="J17" s="72"/>
      <c r="K17" s="61">
        <f t="shared" si="4"/>
        <v>0</v>
      </c>
      <c r="L17" s="59">
        <f t="shared" si="5"/>
        <v>0</v>
      </c>
      <c r="M17" s="57">
        <f t="shared" si="6"/>
        <v>0</v>
      </c>
      <c r="N17" s="58">
        <f t="shared" si="7"/>
        <v>0</v>
      </c>
      <c r="O17" s="65" t="s">
        <v>47</v>
      </c>
      <c r="P17" s="43">
        <v>30</v>
      </c>
      <c r="Q17" s="51" t="s">
        <v>47</v>
      </c>
      <c r="R17" s="50" t="s">
        <v>47</v>
      </c>
      <c r="S17" s="68">
        <f t="shared" si="8"/>
        <v>30</v>
      </c>
      <c r="T17" s="69">
        <f t="shared" si="9"/>
        <v>0</v>
      </c>
      <c r="U17" s="57">
        <f t="shared" si="10"/>
        <v>0</v>
      </c>
      <c r="V17" s="58">
        <f t="shared" si="11"/>
        <v>0</v>
      </c>
      <c r="W17" s="70">
        <f t="shared" si="12"/>
        <v>60</v>
      </c>
      <c r="X17" s="59">
        <f t="shared" si="0"/>
        <v>0</v>
      </c>
      <c r="Y17" s="57">
        <f t="shared" si="1"/>
        <v>0</v>
      </c>
      <c r="Z17" s="76">
        <f t="shared" si="2"/>
        <v>0</v>
      </c>
    </row>
    <row r="18" spans="1:26" ht="67.5" customHeight="1" x14ac:dyDescent="0.25">
      <c r="A18" s="75">
        <v>8</v>
      </c>
      <c r="B18" s="40" t="s">
        <v>62</v>
      </c>
      <c r="C18" s="44" t="s">
        <v>15</v>
      </c>
      <c r="D18" s="45" t="s">
        <v>47</v>
      </c>
      <c r="E18" s="45" t="s">
        <v>47</v>
      </c>
      <c r="F18" s="43">
        <v>20</v>
      </c>
      <c r="G18" s="45" t="s">
        <v>47</v>
      </c>
      <c r="H18" s="62">
        <f t="shared" si="3"/>
        <v>20</v>
      </c>
      <c r="I18" s="71"/>
      <c r="J18" s="72"/>
      <c r="K18" s="61">
        <f t="shared" si="4"/>
        <v>0</v>
      </c>
      <c r="L18" s="59">
        <f t="shared" si="5"/>
        <v>0</v>
      </c>
      <c r="M18" s="57">
        <f t="shared" si="6"/>
        <v>0</v>
      </c>
      <c r="N18" s="58">
        <f t="shared" si="7"/>
        <v>0</v>
      </c>
      <c r="O18" s="65" t="s">
        <v>47</v>
      </c>
      <c r="P18" s="51" t="s">
        <v>47</v>
      </c>
      <c r="Q18" s="43">
        <v>20</v>
      </c>
      <c r="R18" s="50" t="s">
        <v>47</v>
      </c>
      <c r="S18" s="68">
        <f t="shared" si="8"/>
        <v>20</v>
      </c>
      <c r="T18" s="69">
        <f t="shared" si="9"/>
        <v>0</v>
      </c>
      <c r="U18" s="57">
        <f t="shared" si="10"/>
        <v>0</v>
      </c>
      <c r="V18" s="58">
        <f t="shared" si="11"/>
        <v>0</v>
      </c>
      <c r="W18" s="70">
        <f t="shared" si="12"/>
        <v>40</v>
      </c>
      <c r="X18" s="59">
        <f t="shared" si="0"/>
        <v>0</v>
      </c>
      <c r="Y18" s="57">
        <f t="shared" si="1"/>
        <v>0</v>
      </c>
      <c r="Z18" s="76">
        <f t="shared" si="2"/>
        <v>0</v>
      </c>
    </row>
    <row r="19" spans="1:26" ht="62.25" customHeight="1" x14ac:dyDescent="0.25">
      <c r="A19" s="75">
        <v>9</v>
      </c>
      <c r="B19" s="40" t="s">
        <v>63</v>
      </c>
      <c r="C19" s="44" t="s">
        <v>15</v>
      </c>
      <c r="D19" s="45" t="s">
        <v>47</v>
      </c>
      <c r="E19" s="45" t="s">
        <v>47</v>
      </c>
      <c r="F19" s="43">
        <v>20</v>
      </c>
      <c r="G19" s="45" t="s">
        <v>47</v>
      </c>
      <c r="H19" s="62">
        <f t="shared" si="3"/>
        <v>20</v>
      </c>
      <c r="I19" s="71"/>
      <c r="J19" s="72"/>
      <c r="K19" s="61">
        <f t="shared" si="4"/>
        <v>0</v>
      </c>
      <c r="L19" s="59">
        <f t="shared" si="5"/>
        <v>0</v>
      </c>
      <c r="M19" s="57">
        <f t="shared" si="6"/>
        <v>0</v>
      </c>
      <c r="N19" s="58">
        <f t="shared" si="7"/>
        <v>0</v>
      </c>
      <c r="O19" s="65" t="s">
        <v>47</v>
      </c>
      <c r="P19" s="51" t="s">
        <v>47</v>
      </c>
      <c r="Q19" s="43">
        <v>20</v>
      </c>
      <c r="R19" s="50" t="s">
        <v>47</v>
      </c>
      <c r="S19" s="68">
        <f t="shared" si="8"/>
        <v>20</v>
      </c>
      <c r="T19" s="69">
        <f t="shared" si="9"/>
        <v>0</v>
      </c>
      <c r="U19" s="57">
        <f t="shared" si="10"/>
        <v>0</v>
      </c>
      <c r="V19" s="58">
        <f t="shared" si="11"/>
        <v>0</v>
      </c>
      <c r="W19" s="70">
        <f t="shared" si="12"/>
        <v>40</v>
      </c>
      <c r="X19" s="59">
        <f t="shared" si="0"/>
        <v>0</v>
      </c>
      <c r="Y19" s="57">
        <f t="shared" si="1"/>
        <v>0</v>
      </c>
      <c r="Z19" s="76">
        <f t="shared" si="2"/>
        <v>0</v>
      </c>
    </row>
    <row r="20" spans="1:26" ht="56.25" customHeight="1" x14ac:dyDescent="0.25">
      <c r="A20" s="75">
        <v>10</v>
      </c>
      <c r="B20" s="39" t="s">
        <v>64</v>
      </c>
      <c r="C20" s="44" t="s">
        <v>15</v>
      </c>
      <c r="D20" s="45" t="s">
        <v>47</v>
      </c>
      <c r="E20" s="44">
        <v>30</v>
      </c>
      <c r="F20" s="45" t="s">
        <v>47</v>
      </c>
      <c r="G20" s="45" t="s">
        <v>47</v>
      </c>
      <c r="H20" s="62">
        <f t="shared" si="3"/>
        <v>30</v>
      </c>
      <c r="I20" s="71"/>
      <c r="J20" s="72"/>
      <c r="K20" s="61">
        <f t="shared" si="4"/>
        <v>0</v>
      </c>
      <c r="L20" s="59">
        <f t="shared" si="5"/>
        <v>0</v>
      </c>
      <c r="M20" s="57">
        <f t="shared" si="6"/>
        <v>0</v>
      </c>
      <c r="N20" s="58">
        <f t="shared" si="7"/>
        <v>0</v>
      </c>
      <c r="O20" s="65" t="s">
        <v>47</v>
      </c>
      <c r="P20" s="43">
        <v>30</v>
      </c>
      <c r="Q20" s="51" t="s">
        <v>47</v>
      </c>
      <c r="R20" s="50" t="s">
        <v>47</v>
      </c>
      <c r="S20" s="68">
        <f t="shared" si="8"/>
        <v>30</v>
      </c>
      <c r="T20" s="69">
        <f t="shared" si="9"/>
        <v>0</v>
      </c>
      <c r="U20" s="57">
        <f t="shared" si="10"/>
        <v>0</v>
      </c>
      <c r="V20" s="58">
        <f t="shared" si="11"/>
        <v>0</v>
      </c>
      <c r="W20" s="70">
        <f t="shared" si="12"/>
        <v>60</v>
      </c>
      <c r="X20" s="59">
        <f t="shared" si="0"/>
        <v>0</v>
      </c>
      <c r="Y20" s="57">
        <f t="shared" si="1"/>
        <v>0</v>
      </c>
      <c r="Z20" s="76">
        <f t="shared" si="2"/>
        <v>0</v>
      </c>
    </row>
    <row r="21" spans="1:26" ht="46.5" customHeight="1" x14ac:dyDescent="0.25">
      <c r="A21" s="75">
        <v>11</v>
      </c>
      <c r="B21" s="39" t="s">
        <v>65</v>
      </c>
      <c r="C21" s="44" t="s">
        <v>15</v>
      </c>
      <c r="D21" s="45" t="s">
        <v>47</v>
      </c>
      <c r="E21" s="44">
        <v>30</v>
      </c>
      <c r="F21" s="45" t="s">
        <v>47</v>
      </c>
      <c r="G21" s="45" t="s">
        <v>47</v>
      </c>
      <c r="H21" s="63">
        <f t="shared" si="3"/>
        <v>30</v>
      </c>
      <c r="I21" s="71"/>
      <c r="J21" s="72"/>
      <c r="K21" s="61">
        <f t="shared" si="4"/>
        <v>0</v>
      </c>
      <c r="L21" s="59">
        <f t="shared" si="5"/>
        <v>0</v>
      </c>
      <c r="M21" s="57">
        <f t="shared" si="6"/>
        <v>0</v>
      </c>
      <c r="N21" s="58">
        <f t="shared" si="7"/>
        <v>0</v>
      </c>
      <c r="O21" s="65" t="s">
        <v>47</v>
      </c>
      <c r="P21" s="43">
        <v>30</v>
      </c>
      <c r="Q21" s="51" t="s">
        <v>47</v>
      </c>
      <c r="R21" s="50" t="s">
        <v>47</v>
      </c>
      <c r="S21" s="68">
        <f t="shared" si="8"/>
        <v>30</v>
      </c>
      <c r="T21" s="69">
        <f t="shared" si="9"/>
        <v>0</v>
      </c>
      <c r="U21" s="57">
        <f t="shared" si="10"/>
        <v>0</v>
      </c>
      <c r="V21" s="58">
        <f t="shared" si="11"/>
        <v>0</v>
      </c>
      <c r="W21" s="70">
        <f t="shared" si="12"/>
        <v>60</v>
      </c>
      <c r="X21" s="59">
        <f t="shared" si="0"/>
        <v>0</v>
      </c>
      <c r="Y21" s="57">
        <f t="shared" si="1"/>
        <v>0</v>
      </c>
      <c r="Z21" s="76">
        <f t="shared" si="2"/>
        <v>0</v>
      </c>
    </row>
    <row r="22" spans="1:26" ht="48.75" customHeight="1" x14ac:dyDescent="0.25">
      <c r="A22" s="75">
        <v>12</v>
      </c>
      <c r="B22" s="39" t="s">
        <v>66</v>
      </c>
      <c r="C22" s="44" t="s">
        <v>15</v>
      </c>
      <c r="D22" s="45" t="s">
        <v>47</v>
      </c>
      <c r="E22" s="44">
        <v>30</v>
      </c>
      <c r="F22" s="45" t="s">
        <v>47</v>
      </c>
      <c r="G22" s="45" t="s">
        <v>47</v>
      </c>
      <c r="H22" s="63">
        <f t="shared" si="3"/>
        <v>30</v>
      </c>
      <c r="I22" s="71"/>
      <c r="J22" s="72"/>
      <c r="K22" s="61">
        <f t="shared" si="4"/>
        <v>0</v>
      </c>
      <c r="L22" s="59">
        <f t="shared" si="5"/>
        <v>0</v>
      </c>
      <c r="M22" s="57">
        <f t="shared" si="6"/>
        <v>0</v>
      </c>
      <c r="N22" s="58">
        <f t="shared" si="7"/>
        <v>0</v>
      </c>
      <c r="O22" s="65" t="s">
        <v>47</v>
      </c>
      <c r="P22" s="43">
        <v>30</v>
      </c>
      <c r="Q22" s="51" t="s">
        <v>47</v>
      </c>
      <c r="R22" s="50" t="s">
        <v>47</v>
      </c>
      <c r="S22" s="68">
        <f t="shared" si="8"/>
        <v>30</v>
      </c>
      <c r="T22" s="69">
        <f t="shared" si="9"/>
        <v>0</v>
      </c>
      <c r="U22" s="57">
        <f t="shared" si="10"/>
        <v>0</v>
      </c>
      <c r="V22" s="58">
        <f t="shared" si="11"/>
        <v>0</v>
      </c>
      <c r="W22" s="70">
        <f t="shared" si="12"/>
        <v>60</v>
      </c>
      <c r="X22" s="59">
        <f t="shared" si="0"/>
        <v>0</v>
      </c>
      <c r="Y22" s="57">
        <f t="shared" si="1"/>
        <v>0</v>
      </c>
      <c r="Z22" s="76">
        <f t="shared" si="2"/>
        <v>0</v>
      </c>
    </row>
    <row r="23" spans="1:26" ht="51.75" customHeight="1" x14ac:dyDescent="0.25">
      <c r="A23" s="75">
        <v>13</v>
      </c>
      <c r="B23" s="39" t="s">
        <v>69</v>
      </c>
      <c r="C23" s="44" t="s">
        <v>15</v>
      </c>
      <c r="D23" s="45" t="s">
        <v>47</v>
      </c>
      <c r="E23" s="44">
        <v>30</v>
      </c>
      <c r="F23" s="45" t="s">
        <v>47</v>
      </c>
      <c r="G23" s="45" t="s">
        <v>47</v>
      </c>
      <c r="H23" s="63">
        <f t="shared" si="3"/>
        <v>30</v>
      </c>
      <c r="I23" s="71"/>
      <c r="J23" s="72"/>
      <c r="K23" s="61">
        <f t="shared" si="4"/>
        <v>0</v>
      </c>
      <c r="L23" s="59">
        <f t="shared" si="5"/>
        <v>0</v>
      </c>
      <c r="M23" s="57">
        <f t="shared" si="6"/>
        <v>0</v>
      </c>
      <c r="N23" s="58">
        <f t="shared" si="7"/>
        <v>0</v>
      </c>
      <c r="O23" s="65" t="s">
        <v>47</v>
      </c>
      <c r="P23" s="43">
        <v>30</v>
      </c>
      <c r="Q23" s="51" t="s">
        <v>47</v>
      </c>
      <c r="R23" s="50" t="s">
        <v>47</v>
      </c>
      <c r="S23" s="68">
        <f t="shared" si="8"/>
        <v>30</v>
      </c>
      <c r="T23" s="69">
        <f t="shared" si="9"/>
        <v>0</v>
      </c>
      <c r="U23" s="57">
        <f t="shared" si="10"/>
        <v>0</v>
      </c>
      <c r="V23" s="58">
        <f t="shared" si="11"/>
        <v>0</v>
      </c>
      <c r="W23" s="70">
        <f t="shared" si="12"/>
        <v>60</v>
      </c>
      <c r="X23" s="59">
        <f t="shared" si="0"/>
        <v>0</v>
      </c>
      <c r="Y23" s="57">
        <f t="shared" si="1"/>
        <v>0</v>
      </c>
      <c r="Z23" s="76">
        <f t="shared" si="2"/>
        <v>0</v>
      </c>
    </row>
    <row r="24" spans="1:26" ht="120.75" x14ac:dyDescent="0.25">
      <c r="A24" s="75">
        <v>14</v>
      </c>
      <c r="B24" s="39" t="s">
        <v>68</v>
      </c>
      <c r="C24" s="44" t="s">
        <v>15</v>
      </c>
      <c r="D24" s="44">
        <v>25</v>
      </c>
      <c r="E24" s="44">
        <v>25</v>
      </c>
      <c r="F24" s="43">
        <v>25</v>
      </c>
      <c r="G24" s="45" t="s">
        <v>47</v>
      </c>
      <c r="H24" s="62">
        <f t="shared" si="3"/>
        <v>75</v>
      </c>
      <c r="I24" s="71"/>
      <c r="J24" s="72"/>
      <c r="K24" s="61">
        <f t="shared" si="4"/>
        <v>0</v>
      </c>
      <c r="L24" s="59">
        <f t="shared" si="5"/>
        <v>0</v>
      </c>
      <c r="M24" s="57">
        <f t="shared" si="6"/>
        <v>0</v>
      </c>
      <c r="N24" s="58">
        <f t="shared" si="7"/>
        <v>0</v>
      </c>
      <c r="O24" s="66">
        <v>25</v>
      </c>
      <c r="P24" s="43">
        <v>25</v>
      </c>
      <c r="Q24" s="43">
        <v>25</v>
      </c>
      <c r="R24" s="50" t="s">
        <v>47</v>
      </c>
      <c r="S24" s="68">
        <f t="shared" si="8"/>
        <v>75</v>
      </c>
      <c r="T24" s="69">
        <f t="shared" si="9"/>
        <v>0</v>
      </c>
      <c r="U24" s="57">
        <f t="shared" si="10"/>
        <v>0</v>
      </c>
      <c r="V24" s="58">
        <f t="shared" si="11"/>
        <v>0</v>
      </c>
      <c r="W24" s="70">
        <f t="shared" si="12"/>
        <v>150</v>
      </c>
      <c r="X24" s="59">
        <f t="shared" si="0"/>
        <v>0</v>
      </c>
      <c r="Y24" s="57">
        <f t="shared" si="1"/>
        <v>0</v>
      </c>
      <c r="Z24" s="76">
        <f t="shared" si="2"/>
        <v>0</v>
      </c>
    </row>
    <row r="25" spans="1:26" ht="83.25" customHeight="1" x14ac:dyDescent="0.25">
      <c r="A25" s="75">
        <v>15</v>
      </c>
      <c r="B25" s="39" t="s">
        <v>67</v>
      </c>
      <c r="C25" s="44" t="s">
        <v>15</v>
      </c>
      <c r="D25" s="45" t="s">
        <v>47</v>
      </c>
      <c r="E25" s="45" t="s">
        <v>47</v>
      </c>
      <c r="F25" s="45" t="s">
        <v>47</v>
      </c>
      <c r="G25" s="43">
        <v>50</v>
      </c>
      <c r="H25" s="62">
        <f t="shared" si="3"/>
        <v>50</v>
      </c>
      <c r="I25" s="71"/>
      <c r="J25" s="72"/>
      <c r="K25" s="61">
        <f t="shared" si="4"/>
        <v>0</v>
      </c>
      <c r="L25" s="59">
        <f t="shared" si="5"/>
        <v>0</v>
      </c>
      <c r="M25" s="57">
        <f t="shared" si="6"/>
        <v>0</v>
      </c>
      <c r="N25" s="58">
        <f t="shared" si="7"/>
        <v>0</v>
      </c>
      <c r="O25" s="65" t="s">
        <v>47</v>
      </c>
      <c r="P25" s="51" t="s">
        <v>47</v>
      </c>
      <c r="Q25" s="51" t="s">
        <v>47</v>
      </c>
      <c r="R25" s="67">
        <v>50</v>
      </c>
      <c r="S25" s="68">
        <f t="shared" si="8"/>
        <v>50</v>
      </c>
      <c r="T25" s="69">
        <f t="shared" si="9"/>
        <v>0</v>
      </c>
      <c r="U25" s="57">
        <f t="shared" si="10"/>
        <v>0</v>
      </c>
      <c r="V25" s="58">
        <f t="shared" si="11"/>
        <v>0</v>
      </c>
      <c r="W25" s="70">
        <f t="shared" si="12"/>
        <v>100</v>
      </c>
      <c r="X25" s="59">
        <f t="shared" si="0"/>
        <v>0</v>
      </c>
      <c r="Y25" s="57">
        <f t="shared" si="1"/>
        <v>0</v>
      </c>
      <c r="Z25" s="76">
        <f t="shared" si="2"/>
        <v>0</v>
      </c>
    </row>
    <row r="26" spans="1:26" ht="89.25" customHeight="1" x14ac:dyDescent="0.25">
      <c r="A26" s="75">
        <v>16</v>
      </c>
      <c r="B26" s="39" t="s">
        <v>70</v>
      </c>
      <c r="C26" s="44" t="s">
        <v>15</v>
      </c>
      <c r="D26" s="44">
        <v>30</v>
      </c>
      <c r="E26" s="45" t="s">
        <v>47</v>
      </c>
      <c r="F26" s="43">
        <v>40</v>
      </c>
      <c r="G26" s="45" t="s">
        <v>47</v>
      </c>
      <c r="H26" s="62">
        <f t="shared" si="3"/>
        <v>70</v>
      </c>
      <c r="I26" s="71"/>
      <c r="J26" s="72"/>
      <c r="K26" s="61">
        <f t="shared" si="4"/>
        <v>0</v>
      </c>
      <c r="L26" s="59">
        <f t="shared" si="5"/>
        <v>0</v>
      </c>
      <c r="M26" s="57">
        <f t="shared" si="6"/>
        <v>0</v>
      </c>
      <c r="N26" s="58">
        <f t="shared" si="7"/>
        <v>0</v>
      </c>
      <c r="O26" s="66">
        <v>30</v>
      </c>
      <c r="P26" s="51" t="s">
        <v>47</v>
      </c>
      <c r="Q26" s="43">
        <v>40</v>
      </c>
      <c r="R26" s="50" t="s">
        <v>47</v>
      </c>
      <c r="S26" s="68">
        <f t="shared" si="8"/>
        <v>70</v>
      </c>
      <c r="T26" s="69">
        <f t="shared" si="9"/>
        <v>0</v>
      </c>
      <c r="U26" s="57">
        <f t="shared" si="10"/>
        <v>0</v>
      </c>
      <c r="V26" s="58">
        <f t="shared" si="11"/>
        <v>0</v>
      </c>
      <c r="W26" s="70">
        <f t="shared" si="12"/>
        <v>140</v>
      </c>
      <c r="X26" s="59">
        <f t="shared" si="0"/>
        <v>0</v>
      </c>
      <c r="Y26" s="57">
        <f t="shared" si="1"/>
        <v>0</v>
      </c>
      <c r="Z26" s="76">
        <f t="shared" si="2"/>
        <v>0</v>
      </c>
    </row>
    <row r="27" spans="1:26" ht="96" customHeight="1" x14ac:dyDescent="0.25">
      <c r="A27" s="75">
        <v>17</v>
      </c>
      <c r="B27" s="39" t="s">
        <v>71</v>
      </c>
      <c r="C27" s="44" t="s">
        <v>15</v>
      </c>
      <c r="D27" s="45" t="s">
        <v>47</v>
      </c>
      <c r="E27" s="44">
        <v>50</v>
      </c>
      <c r="F27" s="45" t="s">
        <v>47</v>
      </c>
      <c r="G27" s="45" t="s">
        <v>47</v>
      </c>
      <c r="H27" s="62">
        <f t="shared" si="3"/>
        <v>50</v>
      </c>
      <c r="I27" s="71"/>
      <c r="J27" s="72"/>
      <c r="K27" s="61">
        <f t="shared" si="4"/>
        <v>0</v>
      </c>
      <c r="L27" s="59">
        <f>ROUND(H27*I27,2)</f>
        <v>0</v>
      </c>
      <c r="M27" s="57">
        <f t="shared" si="6"/>
        <v>0</v>
      </c>
      <c r="N27" s="58">
        <f t="shared" si="7"/>
        <v>0</v>
      </c>
      <c r="O27" s="65" t="s">
        <v>47</v>
      </c>
      <c r="P27" s="43">
        <v>50</v>
      </c>
      <c r="Q27" s="51" t="s">
        <v>47</v>
      </c>
      <c r="R27" s="50" t="s">
        <v>47</v>
      </c>
      <c r="S27" s="68">
        <f t="shared" si="8"/>
        <v>50</v>
      </c>
      <c r="T27" s="69">
        <f t="shared" si="9"/>
        <v>0</v>
      </c>
      <c r="U27" s="57">
        <f t="shared" si="10"/>
        <v>0</v>
      </c>
      <c r="V27" s="58">
        <f t="shared" si="11"/>
        <v>0</v>
      </c>
      <c r="W27" s="70">
        <f t="shared" si="12"/>
        <v>100</v>
      </c>
      <c r="X27" s="59">
        <f t="shared" si="0"/>
        <v>0</v>
      </c>
      <c r="Y27" s="57">
        <f t="shared" si="1"/>
        <v>0</v>
      </c>
      <c r="Z27" s="76">
        <f t="shared" si="2"/>
        <v>0</v>
      </c>
    </row>
    <row r="28" spans="1:26" ht="126.75" customHeight="1" x14ac:dyDescent="0.25">
      <c r="A28" s="75">
        <v>18</v>
      </c>
      <c r="B28" s="39" t="s">
        <v>158</v>
      </c>
      <c r="C28" s="44" t="s">
        <v>15</v>
      </c>
      <c r="D28" s="44">
        <v>30</v>
      </c>
      <c r="E28" s="45" t="s">
        <v>47</v>
      </c>
      <c r="F28" s="45" t="s">
        <v>47</v>
      </c>
      <c r="G28" s="45" t="s">
        <v>47</v>
      </c>
      <c r="H28" s="62">
        <f t="shared" si="3"/>
        <v>30</v>
      </c>
      <c r="I28" s="71"/>
      <c r="J28" s="72"/>
      <c r="K28" s="61">
        <f t="shared" si="4"/>
        <v>0</v>
      </c>
      <c r="L28" s="59">
        <f t="shared" si="5"/>
        <v>0</v>
      </c>
      <c r="M28" s="57">
        <f t="shared" si="6"/>
        <v>0</v>
      </c>
      <c r="N28" s="58">
        <f t="shared" si="7"/>
        <v>0</v>
      </c>
      <c r="O28" s="66">
        <v>30</v>
      </c>
      <c r="P28" s="51" t="s">
        <v>47</v>
      </c>
      <c r="Q28" s="51" t="s">
        <v>47</v>
      </c>
      <c r="R28" s="50" t="s">
        <v>47</v>
      </c>
      <c r="S28" s="68">
        <f t="shared" si="8"/>
        <v>30</v>
      </c>
      <c r="T28" s="69">
        <f t="shared" si="9"/>
        <v>0</v>
      </c>
      <c r="U28" s="57">
        <f t="shared" si="10"/>
        <v>0</v>
      </c>
      <c r="V28" s="58">
        <f t="shared" si="11"/>
        <v>0</v>
      </c>
      <c r="W28" s="70">
        <f t="shared" si="12"/>
        <v>60</v>
      </c>
      <c r="X28" s="59">
        <f t="shared" si="0"/>
        <v>0</v>
      </c>
      <c r="Y28" s="57">
        <f t="shared" si="1"/>
        <v>0</v>
      </c>
      <c r="Z28" s="76">
        <f t="shared" si="2"/>
        <v>0</v>
      </c>
    </row>
    <row r="29" spans="1:26" ht="99" customHeight="1" x14ac:dyDescent="0.25">
      <c r="A29" s="75">
        <v>19</v>
      </c>
      <c r="B29" s="41" t="s">
        <v>72</v>
      </c>
      <c r="C29" s="44" t="s">
        <v>15</v>
      </c>
      <c r="D29" s="45" t="s">
        <v>47</v>
      </c>
      <c r="E29" s="44">
        <v>10</v>
      </c>
      <c r="F29" s="45" t="s">
        <v>47</v>
      </c>
      <c r="G29" s="45" t="s">
        <v>47</v>
      </c>
      <c r="H29" s="62">
        <f t="shared" si="3"/>
        <v>10</v>
      </c>
      <c r="I29" s="71"/>
      <c r="J29" s="72"/>
      <c r="K29" s="61">
        <f t="shared" si="4"/>
        <v>0</v>
      </c>
      <c r="L29" s="59">
        <f t="shared" si="5"/>
        <v>0</v>
      </c>
      <c r="M29" s="57">
        <f t="shared" si="6"/>
        <v>0</v>
      </c>
      <c r="N29" s="58">
        <f t="shared" si="7"/>
        <v>0</v>
      </c>
      <c r="O29" s="65" t="s">
        <v>47</v>
      </c>
      <c r="P29" s="43">
        <v>10</v>
      </c>
      <c r="Q29" s="51" t="s">
        <v>47</v>
      </c>
      <c r="R29" s="50" t="s">
        <v>47</v>
      </c>
      <c r="S29" s="68">
        <f t="shared" si="8"/>
        <v>10</v>
      </c>
      <c r="T29" s="69">
        <f t="shared" si="9"/>
        <v>0</v>
      </c>
      <c r="U29" s="57">
        <f t="shared" si="10"/>
        <v>0</v>
      </c>
      <c r="V29" s="58">
        <f t="shared" si="11"/>
        <v>0</v>
      </c>
      <c r="W29" s="70">
        <f t="shared" si="12"/>
        <v>20</v>
      </c>
      <c r="X29" s="59">
        <f t="shared" si="0"/>
        <v>0</v>
      </c>
      <c r="Y29" s="57">
        <f t="shared" si="1"/>
        <v>0</v>
      </c>
      <c r="Z29" s="76">
        <f t="shared" si="2"/>
        <v>0</v>
      </c>
    </row>
    <row r="30" spans="1:26" ht="85.5" customHeight="1" x14ac:dyDescent="0.25">
      <c r="A30" s="75">
        <v>20</v>
      </c>
      <c r="B30" s="41" t="s">
        <v>73</v>
      </c>
      <c r="C30" s="44" t="s">
        <v>15</v>
      </c>
      <c r="D30" s="44">
        <v>10</v>
      </c>
      <c r="E30" s="45" t="s">
        <v>47</v>
      </c>
      <c r="F30" s="43">
        <v>10</v>
      </c>
      <c r="G30" s="45" t="s">
        <v>47</v>
      </c>
      <c r="H30" s="62">
        <f t="shared" si="3"/>
        <v>20</v>
      </c>
      <c r="I30" s="71"/>
      <c r="J30" s="72"/>
      <c r="K30" s="61">
        <f t="shared" si="4"/>
        <v>0</v>
      </c>
      <c r="L30" s="59">
        <f t="shared" si="5"/>
        <v>0</v>
      </c>
      <c r="M30" s="57">
        <f t="shared" si="6"/>
        <v>0</v>
      </c>
      <c r="N30" s="58">
        <f t="shared" si="7"/>
        <v>0</v>
      </c>
      <c r="O30" s="66">
        <v>10</v>
      </c>
      <c r="P30" s="51" t="s">
        <v>47</v>
      </c>
      <c r="Q30" s="43">
        <v>10</v>
      </c>
      <c r="R30" s="50" t="s">
        <v>47</v>
      </c>
      <c r="S30" s="68">
        <f t="shared" si="8"/>
        <v>20</v>
      </c>
      <c r="T30" s="69">
        <f t="shared" si="9"/>
        <v>0</v>
      </c>
      <c r="U30" s="57">
        <f t="shared" si="10"/>
        <v>0</v>
      </c>
      <c r="V30" s="58">
        <f t="shared" si="11"/>
        <v>0</v>
      </c>
      <c r="W30" s="70">
        <f t="shared" si="12"/>
        <v>40</v>
      </c>
      <c r="X30" s="59">
        <f t="shared" si="0"/>
        <v>0</v>
      </c>
      <c r="Y30" s="57">
        <f t="shared" si="1"/>
        <v>0</v>
      </c>
      <c r="Z30" s="76">
        <f t="shared" si="2"/>
        <v>0</v>
      </c>
    </row>
    <row r="31" spans="1:26" ht="129.75" customHeight="1" x14ac:dyDescent="0.25">
      <c r="A31" s="75">
        <v>21</v>
      </c>
      <c r="B31" s="39" t="s">
        <v>74</v>
      </c>
      <c r="C31" s="44" t="s">
        <v>15</v>
      </c>
      <c r="D31" s="45" t="s">
        <v>47</v>
      </c>
      <c r="E31" s="44">
        <v>5</v>
      </c>
      <c r="F31" s="45" t="s">
        <v>47</v>
      </c>
      <c r="G31" s="45" t="s">
        <v>47</v>
      </c>
      <c r="H31" s="62">
        <f t="shared" si="3"/>
        <v>5</v>
      </c>
      <c r="I31" s="71"/>
      <c r="J31" s="72"/>
      <c r="K31" s="61">
        <f t="shared" si="4"/>
        <v>0</v>
      </c>
      <c r="L31" s="59">
        <f t="shared" si="5"/>
        <v>0</v>
      </c>
      <c r="M31" s="57">
        <f t="shared" si="6"/>
        <v>0</v>
      </c>
      <c r="N31" s="58">
        <f t="shared" si="7"/>
        <v>0</v>
      </c>
      <c r="O31" s="65" t="s">
        <v>47</v>
      </c>
      <c r="P31" s="43">
        <v>5</v>
      </c>
      <c r="Q31" s="51" t="s">
        <v>47</v>
      </c>
      <c r="R31" s="50" t="s">
        <v>47</v>
      </c>
      <c r="S31" s="68">
        <f t="shared" si="8"/>
        <v>5</v>
      </c>
      <c r="T31" s="69">
        <f t="shared" si="9"/>
        <v>0</v>
      </c>
      <c r="U31" s="57">
        <f t="shared" si="10"/>
        <v>0</v>
      </c>
      <c r="V31" s="58">
        <f t="shared" si="11"/>
        <v>0</v>
      </c>
      <c r="W31" s="70">
        <f t="shared" si="12"/>
        <v>10</v>
      </c>
      <c r="X31" s="59">
        <f t="shared" si="0"/>
        <v>0</v>
      </c>
      <c r="Y31" s="57">
        <f t="shared" si="1"/>
        <v>0</v>
      </c>
      <c r="Z31" s="76">
        <f t="shared" si="2"/>
        <v>0</v>
      </c>
    </row>
    <row r="32" spans="1:26" ht="120.75" customHeight="1" x14ac:dyDescent="0.25">
      <c r="A32" s="75">
        <v>22</v>
      </c>
      <c r="B32" s="39" t="s">
        <v>75</v>
      </c>
      <c r="C32" s="44" t="s">
        <v>15</v>
      </c>
      <c r="D32" s="45" t="s">
        <v>47</v>
      </c>
      <c r="E32" s="44">
        <v>4</v>
      </c>
      <c r="F32" s="45" t="s">
        <v>47</v>
      </c>
      <c r="G32" s="45" t="s">
        <v>47</v>
      </c>
      <c r="H32" s="62">
        <f t="shared" si="3"/>
        <v>4</v>
      </c>
      <c r="I32" s="71"/>
      <c r="J32" s="72"/>
      <c r="K32" s="61">
        <f t="shared" si="4"/>
        <v>0</v>
      </c>
      <c r="L32" s="59">
        <f t="shared" si="5"/>
        <v>0</v>
      </c>
      <c r="M32" s="57">
        <f t="shared" si="6"/>
        <v>0</v>
      </c>
      <c r="N32" s="58">
        <f t="shared" si="7"/>
        <v>0</v>
      </c>
      <c r="O32" s="65" t="s">
        <v>47</v>
      </c>
      <c r="P32" s="43">
        <v>4</v>
      </c>
      <c r="Q32" s="51" t="s">
        <v>47</v>
      </c>
      <c r="R32" s="50" t="s">
        <v>47</v>
      </c>
      <c r="S32" s="68">
        <f t="shared" si="8"/>
        <v>4</v>
      </c>
      <c r="T32" s="69">
        <f t="shared" si="9"/>
        <v>0</v>
      </c>
      <c r="U32" s="57">
        <f t="shared" si="10"/>
        <v>0</v>
      </c>
      <c r="V32" s="58">
        <f t="shared" si="11"/>
        <v>0</v>
      </c>
      <c r="W32" s="70">
        <f t="shared" si="12"/>
        <v>8</v>
      </c>
      <c r="X32" s="59">
        <f t="shared" si="0"/>
        <v>0</v>
      </c>
      <c r="Y32" s="57">
        <f t="shared" si="1"/>
        <v>0</v>
      </c>
      <c r="Z32" s="76">
        <f t="shared" si="2"/>
        <v>0</v>
      </c>
    </row>
    <row r="33" spans="1:26" ht="146.25" customHeight="1" x14ac:dyDescent="0.25">
      <c r="A33" s="75">
        <v>23</v>
      </c>
      <c r="B33" s="39" t="s">
        <v>76</v>
      </c>
      <c r="C33" s="44" t="s">
        <v>15</v>
      </c>
      <c r="D33" s="45" t="s">
        <v>47</v>
      </c>
      <c r="E33" s="45" t="s">
        <v>47</v>
      </c>
      <c r="F33" s="43">
        <v>10</v>
      </c>
      <c r="G33" s="45" t="s">
        <v>47</v>
      </c>
      <c r="H33" s="62">
        <f t="shared" si="3"/>
        <v>10</v>
      </c>
      <c r="I33" s="71"/>
      <c r="J33" s="72"/>
      <c r="K33" s="61">
        <f t="shared" si="4"/>
        <v>0</v>
      </c>
      <c r="L33" s="59">
        <f t="shared" si="5"/>
        <v>0</v>
      </c>
      <c r="M33" s="57">
        <f t="shared" si="6"/>
        <v>0</v>
      </c>
      <c r="N33" s="58">
        <f t="shared" si="7"/>
        <v>0</v>
      </c>
      <c r="O33" s="65" t="s">
        <v>47</v>
      </c>
      <c r="P33" s="51" t="s">
        <v>47</v>
      </c>
      <c r="Q33" s="43">
        <v>10</v>
      </c>
      <c r="R33" s="50" t="s">
        <v>47</v>
      </c>
      <c r="S33" s="68">
        <f t="shared" si="8"/>
        <v>10</v>
      </c>
      <c r="T33" s="69">
        <f t="shared" si="9"/>
        <v>0</v>
      </c>
      <c r="U33" s="57">
        <f t="shared" si="10"/>
        <v>0</v>
      </c>
      <c r="V33" s="58">
        <f t="shared" si="11"/>
        <v>0</v>
      </c>
      <c r="W33" s="70">
        <f t="shared" si="12"/>
        <v>20</v>
      </c>
      <c r="X33" s="59">
        <f t="shared" si="0"/>
        <v>0</v>
      </c>
      <c r="Y33" s="57">
        <f t="shared" si="1"/>
        <v>0</v>
      </c>
      <c r="Z33" s="76">
        <f t="shared" si="2"/>
        <v>0</v>
      </c>
    </row>
    <row r="34" spans="1:26" ht="176.25" customHeight="1" x14ac:dyDescent="0.25">
      <c r="A34" s="75">
        <v>24</v>
      </c>
      <c r="B34" s="39" t="s">
        <v>77</v>
      </c>
      <c r="C34" s="44" t="s">
        <v>15</v>
      </c>
      <c r="D34" s="45" t="s">
        <v>47</v>
      </c>
      <c r="E34" s="45" t="s">
        <v>47</v>
      </c>
      <c r="F34" s="43">
        <v>10</v>
      </c>
      <c r="G34" s="45" t="s">
        <v>47</v>
      </c>
      <c r="H34" s="62">
        <f t="shared" si="3"/>
        <v>10</v>
      </c>
      <c r="I34" s="71"/>
      <c r="J34" s="72"/>
      <c r="K34" s="61">
        <f t="shared" si="4"/>
        <v>0</v>
      </c>
      <c r="L34" s="59">
        <f t="shared" si="5"/>
        <v>0</v>
      </c>
      <c r="M34" s="57">
        <f t="shared" si="6"/>
        <v>0</v>
      </c>
      <c r="N34" s="58">
        <f t="shared" si="7"/>
        <v>0</v>
      </c>
      <c r="O34" s="65" t="s">
        <v>47</v>
      </c>
      <c r="P34" s="51" t="s">
        <v>47</v>
      </c>
      <c r="Q34" s="43">
        <v>10</v>
      </c>
      <c r="R34" s="50" t="s">
        <v>47</v>
      </c>
      <c r="S34" s="68">
        <f t="shared" si="8"/>
        <v>10</v>
      </c>
      <c r="T34" s="69">
        <f t="shared" si="9"/>
        <v>0</v>
      </c>
      <c r="U34" s="57">
        <f t="shared" si="10"/>
        <v>0</v>
      </c>
      <c r="V34" s="58">
        <f t="shared" si="11"/>
        <v>0</v>
      </c>
      <c r="W34" s="70">
        <f t="shared" si="12"/>
        <v>20</v>
      </c>
      <c r="X34" s="59">
        <f t="shared" si="0"/>
        <v>0</v>
      </c>
      <c r="Y34" s="57">
        <f t="shared" si="1"/>
        <v>0</v>
      </c>
      <c r="Z34" s="76">
        <f t="shared" si="2"/>
        <v>0</v>
      </c>
    </row>
    <row r="35" spans="1:26" ht="171.75" customHeight="1" x14ac:dyDescent="0.25">
      <c r="A35" s="75">
        <v>25</v>
      </c>
      <c r="B35" s="39" t="s">
        <v>78</v>
      </c>
      <c r="C35" s="44" t="s">
        <v>15</v>
      </c>
      <c r="D35" s="45" t="s">
        <v>47</v>
      </c>
      <c r="E35" s="45" t="s">
        <v>47</v>
      </c>
      <c r="F35" s="43">
        <v>10</v>
      </c>
      <c r="G35" s="45" t="s">
        <v>47</v>
      </c>
      <c r="H35" s="62">
        <f t="shared" si="3"/>
        <v>10</v>
      </c>
      <c r="I35" s="71"/>
      <c r="J35" s="72"/>
      <c r="K35" s="61">
        <f t="shared" si="4"/>
        <v>0</v>
      </c>
      <c r="L35" s="59">
        <f t="shared" si="5"/>
        <v>0</v>
      </c>
      <c r="M35" s="57">
        <f t="shared" si="6"/>
        <v>0</v>
      </c>
      <c r="N35" s="58">
        <f t="shared" si="7"/>
        <v>0</v>
      </c>
      <c r="O35" s="65" t="s">
        <v>47</v>
      </c>
      <c r="P35" s="51" t="s">
        <v>47</v>
      </c>
      <c r="Q35" s="43">
        <v>10</v>
      </c>
      <c r="R35" s="50" t="s">
        <v>47</v>
      </c>
      <c r="S35" s="68">
        <f t="shared" si="8"/>
        <v>10</v>
      </c>
      <c r="T35" s="69">
        <f t="shared" si="9"/>
        <v>0</v>
      </c>
      <c r="U35" s="57">
        <f t="shared" si="10"/>
        <v>0</v>
      </c>
      <c r="V35" s="58">
        <f t="shared" si="11"/>
        <v>0</v>
      </c>
      <c r="W35" s="70">
        <f t="shared" si="12"/>
        <v>20</v>
      </c>
      <c r="X35" s="59">
        <f t="shared" si="0"/>
        <v>0</v>
      </c>
      <c r="Y35" s="57">
        <f t="shared" si="1"/>
        <v>0</v>
      </c>
      <c r="Z35" s="76">
        <f t="shared" si="2"/>
        <v>0</v>
      </c>
    </row>
    <row r="36" spans="1:26" ht="144.75" customHeight="1" x14ac:dyDescent="0.25">
      <c r="A36" s="75">
        <v>26</v>
      </c>
      <c r="B36" s="39" t="s">
        <v>79</v>
      </c>
      <c r="C36" s="44" t="s">
        <v>15</v>
      </c>
      <c r="D36" s="45" t="s">
        <v>47</v>
      </c>
      <c r="E36" s="45" t="s">
        <v>47</v>
      </c>
      <c r="F36" s="43">
        <v>2</v>
      </c>
      <c r="G36" s="45" t="s">
        <v>47</v>
      </c>
      <c r="H36" s="62">
        <f t="shared" si="3"/>
        <v>2</v>
      </c>
      <c r="I36" s="71"/>
      <c r="J36" s="72"/>
      <c r="K36" s="61">
        <f t="shared" si="4"/>
        <v>0</v>
      </c>
      <c r="L36" s="59">
        <f t="shared" si="5"/>
        <v>0</v>
      </c>
      <c r="M36" s="57">
        <f t="shared" si="6"/>
        <v>0</v>
      </c>
      <c r="N36" s="58">
        <f t="shared" si="7"/>
        <v>0</v>
      </c>
      <c r="O36" s="65" t="s">
        <v>47</v>
      </c>
      <c r="P36" s="51" t="s">
        <v>47</v>
      </c>
      <c r="Q36" s="43">
        <v>2</v>
      </c>
      <c r="R36" s="50" t="s">
        <v>47</v>
      </c>
      <c r="S36" s="68">
        <f t="shared" si="8"/>
        <v>2</v>
      </c>
      <c r="T36" s="69">
        <f t="shared" si="9"/>
        <v>0</v>
      </c>
      <c r="U36" s="57">
        <f t="shared" si="10"/>
        <v>0</v>
      </c>
      <c r="V36" s="58">
        <f t="shared" si="11"/>
        <v>0</v>
      </c>
      <c r="W36" s="70">
        <f t="shared" si="12"/>
        <v>4</v>
      </c>
      <c r="X36" s="59">
        <f t="shared" si="0"/>
        <v>0</v>
      </c>
      <c r="Y36" s="57">
        <f t="shared" si="1"/>
        <v>0</v>
      </c>
      <c r="Z36" s="76">
        <f t="shared" si="2"/>
        <v>0</v>
      </c>
    </row>
    <row r="37" spans="1:26" ht="147.75" customHeight="1" x14ac:dyDescent="0.25">
      <c r="A37" s="75">
        <v>27</v>
      </c>
      <c r="B37" s="42" t="s">
        <v>141</v>
      </c>
      <c r="C37" s="44" t="s">
        <v>15</v>
      </c>
      <c r="D37" s="45" t="s">
        <v>47</v>
      </c>
      <c r="E37" s="45" t="s">
        <v>47</v>
      </c>
      <c r="F37" s="43">
        <v>15</v>
      </c>
      <c r="G37" s="45" t="s">
        <v>47</v>
      </c>
      <c r="H37" s="62">
        <f t="shared" si="3"/>
        <v>15</v>
      </c>
      <c r="I37" s="71"/>
      <c r="J37" s="72"/>
      <c r="K37" s="61">
        <f t="shared" si="4"/>
        <v>0</v>
      </c>
      <c r="L37" s="59">
        <f t="shared" si="5"/>
        <v>0</v>
      </c>
      <c r="M37" s="57">
        <f t="shared" si="6"/>
        <v>0</v>
      </c>
      <c r="N37" s="58">
        <f t="shared" si="7"/>
        <v>0</v>
      </c>
      <c r="O37" s="65" t="s">
        <v>47</v>
      </c>
      <c r="P37" s="51" t="s">
        <v>47</v>
      </c>
      <c r="Q37" s="43">
        <v>15</v>
      </c>
      <c r="R37" s="50" t="s">
        <v>47</v>
      </c>
      <c r="S37" s="68">
        <f t="shared" si="8"/>
        <v>15</v>
      </c>
      <c r="T37" s="69">
        <f t="shared" si="9"/>
        <v>0</v>
      </c>
      <c r="U37" s="57">
        <f t="shared" si="10"/>
        <v>0</v>
      </c>
      <c r="V37" s="58">
        <f t="shared" si="11"/>
        <v>0</v>
      </c>
      <c r="W37" s="70">
        <f t="shared" si="12"/>
        <v>30</v>
      </c>
      <c r="X37" s="59">
        <f t="shared" si="0"/>
        <v>0</v>
      </c>
      <c r="Y37" s="57">
        <f t="shared" si="1"/>
        <v>0</v>
      </c>
      <c r="Z37" s="76">
        <f t="shared" si="2"/>
        <v>0</v>
      </c>
    </row>
    <row r="38" spans="1:26" ht="67.5" customHeight="1" x14ac:dyDescent="0.25">
      <c r="A38" s="75">
        <v>28</v>
      </c>
      <c r="B38" s="41" t="s">
        <v>80</v>
      </c>
      <c r="C38" s="44" t="s">
        <v>53</v>
      </c>
      <c r="D38" s="45" t="s">
        <v>47</v>
      </c>
      <c r="E38" s="44">
        <v>50</v>
      </c>
      <c r="F38" s="45" t="s">
        <v>47</v>
      </c>
      <c r="G38" s="43">
        <v>150</v>
      </c>
      <c r="H38" s="62">
        <f t="shared" si="3"/>
        <v>200</v>
      </c>
      <c r="I38" s="71"/>
      <c r="J38" s="72"/>
      <c r="K38" s="61">
        <f t="shared" si="4"/>
        <v>0</v>
      </c>
      <c r="L38" s="59">
        <f t="shared" si="5"/>
        <v>0</v>
      </c>
      <c r="M38" s="57">
        <f t="shared" si="6"/>
        <v>0</v>
      </c>
      <c r="N38" s="58">
        <f t="shared" si="7"/>
        <v>0</v>
      </c>
      <c r="O38" s="65" t="s">
        <v>47</v>
      </c>
      <c r="P38" s="43">
        <v>50</v>
      </c>
      <c r="Q38" s="51" t="s">
        <v>47</v>
      </c>
      <c r="R38" s="67">
        <v>150</v>
      </c>
      <c r="S38" s="68">
        <f t="shared" si="8"/>
        <v>200</v>
      </c>
      <c r="T38" s="69">
        <f t="shared" si="9"/>
        <v>0</v>
      </c>
      <c r="U38" s="57">
        <f t="shared" si="10"/>
        <v>0</v>
      </c>
      <c r="V38" s="58">
        <f t="shared" si="11"/>
        <v>0</v>
      </c>
      <c r="W38" s="70">
        <f t="shared" si="12"/>
        <v>400</v>
      </c>
      <c r="X38" s="59">
        <f t="shared" si="0"/>
        <v>0</v>
      </c>
      <c r="Y38" s="57">
        <f t="shared" si="1"/>
        <v>0</v>
      </c>
      <c r="Z38" s="76">
        <f t="shared" si="2"/>
        <v>0</v>
      </c>
    </row>
    <row r="39" spans="1:26" ht="69" customHeight="1" x14ac:dyDescent="0.25">
      <c r="A39" s="75">
        <v>29</v>
      </c>
      <c r="B39" s="39" t="s">
        <v>81</v>
      </c>
      <c r="C39" s="44" t="s">
        <v>15</v>
      </c>
      <c r="D39" s="45" t="s">
        <v>47</v>
      </c>
      <c r="E39" s="45" t="s">
        <v>47</v>
      </c>
      <c r="F39" s="43">
        <v>30</v>
      </c>
      <c r="G39" s="45" t="s">
        <v>47</v>
      </c>
      <c r="H39" s="62">
        <f t="shared" si="3"/>
        <v>30</v>
      </c>
      <c r="I39" s="71"/>
      <c r="J39" s="72"/>
      <c r="K39" s="61">
        <f t="shared" si="4"/>
        <v>0</v>
      </c>
      <c r="L39" s="59">
        <f t="shared" si="5"/>
        <v>0</v>
      </c>
      <c r="M39" s="57">
        <f t="shared" si="6"/>
        <v>0</v>
      </c>
      <c r="N39" s="58">
        <f t="shared" si="7"/>
        <v>0</v>
      </c>
      <c r="O39" s="65" t="s">
        <v>47</v>
      </c>
      <c r="P39" s="51" t="s">
        <v>47</v>
      </c>
      <c r="Q39" s="43">
        <v>30</v>
      </c>
      <c r="R39" s="50" t="s">
        <v>47</v>
      </c>
      <c r="S39" s="68">
        <f t="shared" si="8"/>
        <v>30</v>
      </c>
      <c r="T39" s="69">
        <f t="shared" si="9"/>
        <v>0</v>
      </c>
      <c r="U39" s="57">
        <f t="shared" si="10"/>
        <v>0</v>
      </c>
      <c r="V39" s="58">
        <f t="shared" si="11"/>
        <v>0</v>
      </c>
      <c r="W39" s="70">
        <f t="shared" si="12"/>
        <v>60</v>
      </c>
      <c r="X39" s="59">
        <f t="shared" si="0"/>
        <v>0</v>
      </c>
      <c r="Y39" s="57">
        <f t="shared" si="1"/>
        <v>0</v>
      </c>
      <c r="Z39" s="76">
        <f t="shared" si="2"/>
        <v>0</v>
      </c>
    </row>
    <row r="40" spans="1:26" ht="60.75" x14ac:dyDescent="0.25">
      <c r="A40" s="75">
        <v>30</v>
      </c>
      <c r="B40" s="41" t="s">
        <v>82</v>
      </c>
      <c r="C40" s="44" t="s">
        <v>15</v>
      </c>
      <c r="D40" s="44">
        <v>20</v>
      </c>
      <c r="E40" s="45" t="s">
        <v>47</v>
      </c>
      <c r="F40" s="45" t="s">
        <v>47</v>
      </c>
      <c r="G40" s="45" t="s">
        <v>47</v>
      </c>
      <c r="H40" s="62">
        <f t="shared" si="3"/>
        <v>20</v>
      </c>
      <c r="I40" s="71"/>
      <c r="J40" s="72"/>
      <c r="K40" s="61">
        <f t="shared" si="4"/>
        <v>0</v>
      </c>
      <c r="L40" s="59">
        <f t="shared" si="5"/>
        <v>0</v>
      </c>
      <c r="M40" s="57">
        <f t="shared" si="6"/>
        <v>0</v>
      </c>
      <c r="N40" s="58">
        <f t="shared" si="7"/>
        <v>0</v>
      </c>
      <c r="O40" s="66">
        <v>20</v>
      </c>
      <c r="P40" s="51" t="s">
        <v>47</v>
      </c>
      <c r="Q40" s="51" t="s">
        <v>47</v>
      </c>
      <c r="R40" s="50" t="s">
        <v>47</v>
      </c>
      <c r="S40" s="68">
        <f t="shared" si="8"/>
        <v>20</v>
      </c>
      <c r="T40" s="69">
        <f t="shared" si="9"/>
        <v>0</v>
      </c>
      <c r="U40" s="57">
        <f t="shared" si="10"/>
        <v>0</v>
      </c>
      <c r="V40" s="58">
        <f t="shared" si="11"/>
        <v>0</v>
      </c>
      <c r="W40" s="70">
        <f t="shared" si="12"/>
        <v>40</v>
      </c>
      <c r="X40" s="59">
        <f t="shared" si="0"/>
        <v>0</v>
      </c>
      <c r="Y40" s="57">
        <f t="shared" si="1"/>
        <v>0</v>
      </c>
      <c r="Z40" s="76">
        <f t="shared" si="2"/>
        <v>0</v>
      </c>
    </row>
    <row r="41" spans="1:26" ht="66" customHeight="1" x14ac:dyDescent="0.25">
      <c r="A41" s="75">
        <v>31</v>
      </c>
      <c r="B41" s="41" t="s">
        <v>83</v>
      </c>
      <c r="C41" s="44" t="s">
        <v>15</v>
      </c>
      <c r="D41" s="44">
        <v>20</v>
      </c>
      <c r="E41" s="45" t="s">
        <v>47</v>
      </c>
      <c r="F41" s="45" t="s">
        <v>47</v>
      </c>
      <c r="G41" s="45" t="s">
        <v>47</v>
      </c>
      <c r="H41" s="62">
        <f t="shared" si="3"/>
        <v>20</v>
      </c>
      <c r="I41" s="71"/>
      <c r="J41" s="72"/>
      <c r="K41" s="61">
        <f t="shared" si="4"/>
        <v>0</v>
      </c>
      <c r="L41" s="59">
        <f t="shared" si="5"/>
        <v>0</v>
      </c>
      <c r="M41" s="57">
        <f t="shared" si="6"/>
        <v>0</v>
      </c>
      <c r="N41" s="58">
        <f t="shared" si="7"/>
        <v>0</v>
      </c>
      <c r="O41" s="66">
        <v>20</v>
      </c>
      <c r="P41" s="51" t="s">
        <v>47</v>
      </c>
      <c r="Q41" s="51" t="s">
        <v>47</v>
      </c>
      <c r="R41" s="50" t="s">
        <v>47</v>
      </c>
      <c r="S41" s="68">
        <f t="shared" si="8"/>
        <v>20</v>
      </c>
      <c r="T41" s="69">
        <f t="shared" si="9"/>
        <v>0</v>
      </c>
      <c r="U41" s="57">
        <f t="shared" si="10"/>
        <v>0</v>
      </c>
      <c r="V41" s="58">
        <f t="shared" si="11"/>
        <v>0</v>
      </c>
      <c r="W41" s="70">
        <f t="shared" si="12"/>
        <v>40</v>
      </c>
      <c r="X41" s="59">
        <f t="shared" si="0"/>
        <v>0</v>
      </c>
      <c r="Y41" s="57">
        <f t="shared" si="1"/>
        <v>0</v>
      </c>
      <c r="Z41" s="76">
        <f t="shared" si="2"/>
        <v>0</v>
      </c>
    </row>
    <row r="42" spans="1:26" ht="78.75" customHeight="1" x14ac:dyDescent="0.25">
      <c r="A42" s="75">
        <v>32</v>
      </c>
      <c r="B42" s="39" t="s">
        <v>84</v>
      </c>
      <c r="C42" s="44" t="s">
        <v>15</v>
      </c>
      <c r="D42" s="45" t="s">
        <v>47</v>
      </c>
      <c r="E42" s="45" t="s">
        <v>47</v>
      </c>
      <c r="F42" s="43">
        <v>10</v>
      </c>
      <c r="G42" s="45" t="s">
        <v>47</v>
      </c>
      <c r="H42" s="62">
        <f t="shared" si="3"/>
        <v>10</v>
      </c>
      <c r="I42" s="71"/>
      <c r="J42" s="72"/>
      <c r="K42" s="61">
        <f t="shared" si="4"/>
        <v>0</v>
      </c>
      <c r="L42" s="59">
        <f t="shared" si="5"/>
        <v>0</v>
      </c>
      <c r="M42" s="57">
        <f t="shared" si="6"/>
        <v>0</v>
      </c>
      <c r="N42" s="58">
        <f t="shared" si="7"/>
        <v>0</v>
      </c>
      <c r="O42" s="65" t="s">
        <v>47</v>
      </c>
      <c r="P42" s="51" t="s">
        <v>47</v>
      </c>
      <c r="Q42" s="43">
        <v>10</v>
      </c>
      <c r="R42" s="50" t="s">
        <v>47</v>
      </c>
      <c r="S42" s="68">
        <f t="shared" si="8"/>
        <v>10</v>
      </c>
      <c r="T42" s="69">
        <f t="shared" si="9"/>
        <v>0</v>
      </c>
      <c r="U42" s="57">
        <f t="shared" si="10"/>
        <v>0</v>
      </c>
      <c r="V42" s="58">
        <f t="shared" si="11"/>
        <v>0</v>
      </c>
      <c r="W42" s="70">
        <f t="shared" si="12"/>
        <v>20</v>
      </c>
      <c r="X42" s="59">
        <f t="shared" si="0"/>
        <v>0</v>
      </c>
      <c r="Y42" s="57">
        <f t="shared" si="1"/>
        <v>0</v>
      </c>
      <c r="Z42" s="76">
        <f t="shared" si="2"/>
        <v>0</v>
      </c>
    </row>
    <row r="43" spans="1:26" ht="65.25" customHeight="1" x14ac:dyDescent="0.25">
      <c r="A43" s="75">
        <v>33</v>
      </c>
      <c r="B43" s="39" t="s">
        <v>85</v>
      </c>
      <c r="C43" s="44" t="s">
        <v>15</v>
      </c>
      <c r="D43" s="45" t="s">
        <v>47</v>
      </c>
      <c r="E43" s="44">
        <v>10</v>
      </c>
      <c r="F43" s="45" t="s">
        <v>47</v>
      </c>
      <c r="G43" s="45" t="s">
        <v>47</v>
      </c>
      <c r="H43" s="62">
        <f t="shared" si="3"/>
        <v>10</v>
      </c>
      <c r="I43" s="71"/>
      <c r="J43" s="72"/>
      <c r="K43" s="61">
        <f t="shared" si="4"/>
        <v>0</v>
      </c>
      <c r="L43" s="59">
        <f t="shared" si="5"/>
        <v>0</v>
      </c>
      <c r="M43" s="57">
        <f t="shared" si="6"/>
        <v>0</v>
      </c>
      <c r="N43" s="58">
        <f t="shared" si="7"/>
        <v>0</v>
      </c>
      <c r="O43" s="65" t="s">
        <v>47</v>
      </c>
      <c r="P43" s="43">
        <v>10</v>
      </c>
      <c r="Q43" s="51" t="s">
        <v>47</v>
      </c>
      <c r="R43" s="50" t="s">
        <v>47</v>
      </c>
      <c r="S43" s="68">
        <f t="shared" si="8"/>
        <v>10</v>
      </c>
      <c r="T43" s="69">
        <f t="shared" si="9"/>
        <v>0</v>
      </c>
      <c r="U43" s="57">
        <f t="shared" si="10"/>
        <v>0</v>
      </c>
      <c r="V43" s="58">
        <f t="shared" si="11"/>
        <v>0</v>
      </c>
      <c r="W43" s="70">
        <f t="shared" si="12"/>
        <v>20</v>
      </c>
      <c r="X43" s="59">
        <f t="shared" ref="X43:X64" si="13">L43+T43</f>
        <v>0</v>
      </c>
      <c r="Y43" s="57">
        <f t="shared" ref="Y43:Y64" si="14">M43+U43</f>
        <v>0</v>
      </c>
      <c r="Z43" s="76">
        <f t="shared" ref="Z43:Z64" si="15">N43+V43</f>
        <v>0</v>
      </c>
    </row>
    <row r="44" spans="1:26" ht="66.75" customHeight="1" x14ac:dyDescent="0.25">
      <c r="A44" s="75">
        <v>34</v>
      </c>
      <c r="B44" s="39" t="s">
        <v>86</v>
      </c>
      <c r="C44" s="44" t="s">
        <v>15</v>
      </c>
      <c r="D44" s="45" t="s">
        <v>47</v>
      </c>
      <c r="E44" s="44">
        <v>10</v>
      </c>
      <c r="F44" s="45" t="s">
        <v>47</v>
      </c>
      <c r="G44" s="45" t="s">
        <v>47</v>
      </c>
      <c r="H44" s="62">
        <f t="shared" si="3"/>
        <v>10</v>
      </c>
      <c r="I44" s="71"/>
      <c r="J44" s="72"/>
      <c r="K44" s="61">
        <f t="shared" si="4"/>
        <v>0</v>
      </c>
      <c r="L44" s="59">
        <f t="shared" si="5"/>
        <v>0</v>
      </c>
      <c r="M44" s="57">
        <f t="shared" si="6"/>
        <v>0</v>
      </c>
      <c r="N44" s="58">
        <f t="shared" si="7"/>
        <v>0</v>
      </c>
      <c r="O44" s="65" t="s">
        <v>47</v>
      </c>
      <c r="P44" s="43">
        <v>10</v>
      </c>
      <c r="Q44" s="51" t="s">
        <v>47</v>
      </c>
      <c r="R44" s="50" t="s">
        <v>47</v>
      </c>
      <c r="S44" s="68">
        <f t="shared" si="8"/>
        <v>10</v>
      </c>
      <c r="T44" s="69">
        <f t="shared" si="9"/>
        <v>0</v>
      </c>
      <c r="U44" s="57">
        <f t="shared" si="10"/>
        <v>0</v>
      </c>
      <c r="V44" s="58">
        <f t="shared" si="11"/>
        <v>0</v>
      </c>
      <c r="W44" s="70">
        <f t="shared" si="12"/>
        <v>20</v>
      </c>
      <c r="X44" s="59">
        <f t="shared" si="13"/>
        <v>0</v>
      </c>
      <c r="Y44" s="57">
        <f t="shared" si="14"/>
        <v>0</v>
      </c>
      <c r="Z44" s="76">
        <f t="shared" si="15"/>
        <v>0</v>
      </c>
    </row>
    <row r="45" spans="1:26" ht="56.25" customHeight="1" x14ac:dyDescent="0.25">
      <c r="A45" s="75">
        <v>35</v>
      </c>
      <c r="B45" s="41" t="s">
        <v>87</v>
      </c>
      <c r="C45" s="44" t="s">
        <v>15</v>
      </c>
      <c r="D45" s="44">
        <v>20</v>
      </c>
      <c r="E45" s="45" t="s">
        <v>47</v>
      </c>
      <c r="F45" s="45" t="s">
        <v>47</v>
      </c>
      <c r="G45" s="45" t="s">
        <v>47</v>
      </c>
      <c r="H45" s="62">
        <f t="shared" si="3"/>
        <v>20</v>
      </c>
      <c r="I45" s="71"/>
      <c r="J45" s="72"/>
      <c r="K45" s="61">
        <f t="shared" si="4"/>
        <v>0</v>
      </c>
      <c r="L45" s="59">
        <f t="shared" si="5"/>
        <v>0</v>
      </c>
      <c r="M45" s="57">
        <f t="shared" si="6"/>
        <v>0</v>
      </c>
      <c r="N45" s="58">
        <f t="shared" si="7"/>
        <v>0</v>
      </c>
      <c r="O45" s="66">
        <v>20</v>
      </c>
      <c r="P45" s="51" t="s">
        <v>47</v>
      </c>
      <c r="Q45" s="51" t="s">
        <v>47</v>
      </c>
      <c r="R45" s="50" t="s">
        <v>47</v>
      </c>
      <c r="S45" s="68">
        <f t="shared" si="8"/>
        <v>20</v>
      </c>
      <c r="T45" s="69">
        <f t="shared" si="9"/>
        <v>0</v>
      </c>
      <c r="U45" s="57">
        <f t="shared" si="10"/>
        <v>0</v>
      </c>
      <c r="V45" s="58">
        <f t="shared" si="11"/>
        <v>0</v>
      </c>
      <c r="W45" s="70">
        <f t="shared" si="12"/>
        <v>40</v>
      </c>
      <c r="X45" s="59">
        <f t="shared" si="13"/>
        <v>0</v>
      </c>
      <c r="Y45" s="57">
        <f t="shared" si="14"/>
        <v>0</v>
      </c>
      <c r="Z45" s="76">
        <f t="shared" si="15"/>
        <v>0</v>
      </c>
    </row>
    <row r="46" spans="1:26" ht="102" customHeight="1" x14ac:dyDescent="0.25">
      <c r="A46" s="75">
        <v>36</v>
      </c>
      <c r="B46" s="41" t="s">
        <v>88</v>
      </c>
      <c r="C46" s="44" t="s">
        <v>15</v>
      </c>
      <c r="D46" s="44">
        <v>10</v>
      </c>
      <c r="E46" s="45" t="s">
        <v>47</v>
      </c>
      <c r="F46" s="45" t="s">
        <v>47</v>
      </c>
      <c r="G46" s="45" t="s">
        <v>47</v>
      </c>
      <c r="H46" s="62">
        <f t="shared" si="3"/>
        <v>10</v>
      </c>
      <c r="I46" s="71"/>
      <c r="J46" s="72"/>
      <c r="K46" s="61">
        <f t="shared" si="4"/>
        <v>0</v>
      </c>
      <c r="L46" s="59">
        <f t="shared" si="5"/>
        <v>0</v>
      </c>
      <c r="M46" s="57">
        <f t="shared" si="6"/>
        <v>0</v>
      </c>
      <c r="N46" s="58">
        <f t="shared" si="7"/>
        <v>0</v>
      </c>
      <c r="O46" s="66">
        <v>10</v>
      </c>
      <c r="P46" s="51" t="s">
        <v>47</v>
      </c>
      <c r="Q46" s="51" t="s">
        <v>47</v>
      </c>
      <c r="R46" s="50" t="s">
        <v>47</v>
      </c>
      <c r="S46" s="68">
        <f t="shared" si="8"/>
        <v>10</v>
      </c>
      <c r="T46" s="69">
        <f t="shared" si="9"/>
        <v>0</v>
      </c>
      <c r="U46" s="57">
        <f t="shared" si="10"/>
        <v>0</v>
      </c>
      <c r="V46" s="58">
        <f t="shared" si="11"/>
        <v>0</v>
      </c>
      <c r="W46" s="70">
        <f t="shared" si="12"/>
        <v>20</v>
      </c>
      <c r="X46" s="59">
        <f t="shared" si="13"/>
        <v>0</v>
      </c>
      <c r="Y46" s="57">
        <f t="shared" si="14"/>
        <v>0</v>
      </c>
      <c r="Z46" s="76">
        <f t="shared" si="15"/>
        <v>0</v>
      </c>
    </row>
    <row r="47" spans="1:26" ht="157.5" customHeight="1" x14ac:dyDescent="0.25">
      <c r="A47" s="75">
        <v>37</v>
      </c>
      <c r="B47" s="39" t="s">
        <v>89</v>
      </c>
      <c r="C47" s="44" t="s">
        <v>54</v>
      </c>
      <c r="D47" s="44">
        <v>20</v>
      </c>
      <c r="E47" s="44">
        <v>2</v>
      </c>
      <c r="F47" s="45" t="s">
        <v>47</v>
      </c>
      <c r="G47" s="45" t="s">
        <v>47</v>
      </c>
      <c r="H47" s="62">
        <f t="shared" si="3"/>
        <v>22</v>
      </c>
      <c r="I47" s="71"/>
      <c r="J47" s="72"/>
      <c r="K47" s="61">
        <f t="shared" si="4"/>
        <v>0</v>
      </c>
      <c r="L47" s="59">
        <f t="shared" si="5"/>
        <v>0</v>
      </c>
      <c r="M47" s="57">
        <f t="shared" si="6"/>
        <v>0</v>
      </c>
      <c r="N47" s="58">
        <f t="shared" si="7"/>
        <v>0</v>
      </c>
      <c r="O47" s="66">
        <v>20</v>
      </c>
      <c r="P47" s="43">
        <v>2</v>
      </c>
      <c r="Q47" s="51" t="s">
        <v>47</v>
      </c>
      <c r="R47" s="50" t="s">
        <v>47</v>
      </c>
      <c r="S47" s="68">
        <f t="shared" si="8"/>
        <v>22</v>
      </c>
      <c r="T47" s="69">
        <f t="shared" si="9"/>
        <v>0</v>
      </c>
      <c r="U47" s="57">
        <f t="shared" si="10"/>
        <v>0</v>
      </c>
      <c r="V47" s="58">
        <f t="shared" si="11"/>
        <v>0</v>
      </c>
      <c r="W47" s="70">
        <f t="shared" si="12"/>
        <v>44</v>
      </c>
      <c r="X47" s="59">
        <f t="shared" si="13"/>
        <v>0</v>
      </c>
      <c r="Y47" s="57">
        <f t="shared" si="14"/>
        <v>0</v>
      </c>
      <c r="Z47" s="76">
        <f t="shared" si="15"/>
        <v>0</v>
      </c>
    </row>
    <row r="48" spans="1:26" ht="152.25" customHeight="1" x14ac:dyDescent="0.25">
      <c r="A48" s="75">
        <v>38</v>
      </c>
      <c r="B48" s="39" t="s">
        <v>90</v>
      </c>
      <c r="C48" s="44" t="s">
        <v>54</v>
      </c>
      <c r="D48" s="45" t="s">
        <v>47</v>
      </c>
      <c r="E48" s="44">
        <v>2</v>
      </c>
      <c r="F48" s="45" t="s">
        <v>47</v>
      </c>
      <c r="G48" s="45" t="s">
        <v>47</v>
      </c>
      <c r="H48" s="62">
        <f t="shared" si="3"/>
        <v>2</v>
      </c>
      <c r="I48" s="71"/>
      <c r="J48" s="72"/>
      <c r="K48" s="61">
        <f t="shared" si="4"/>
        <v>0</v>
      </c>
      <c r="L48" s="59">
        <f t="shared" si="5"/>
        <v>0</v>
      </c>
      <c r="M48" s="57">
        <f t="shared" si="6"/>
        <v>0</v>
      </c>
      <c r="N48" s="58">
        <f t="shared" si="7"/>
        <v>0</v>
      </c>
      <c r="O48" s="65" t="s">
        <v>47</v>
      </c>
      <c r="P48" s="43">
        <v>2</v>
      </c>
      <c r="Q48" s="51" t="s">
        <v>47</v>
      </c>
      <c r="R48" s="50" t="s">
        <v>47</v>
      </c>
      <c r="S48" s="68">
        <f t="shared" si="8"/>
        <v>2</v>
      </c>
      <c r="T48" s="69">
        <f t="shared" si="9"/>
        <v>0</v>
      </c>
      <c r="U48" s="57">
        <f t="shared" si="10"/>
        <v>0</v>
      </c>
      <c r="V48" s="58">
        <f t="shared" si="11"/>
        <v>0</v>
      </c>
      <c r="W48" s="70">
        <f t="shared" si="12"/>
        <v>4</v>
      </c>
      <c r="X48" s="59">
        <f t="shared" si="13"/>
        <v>0</v>
      </c>
      <c r="Y48" s="57">
        <f t="shared" si="14"/>
        <v>0</v>
      </c>
      <c r="Z48" s="76">
        <f t="shared" si="15"/>
        <v>0</v>
      </c>
    </row>
    <row r="49" spans="1:26" ht="140.25" customHeight="1" x14ac:dyDescent="0.25">
      <c r="A49" s="75">
        <v>39</v>
      </c>
      <c r="B49" s="39" t="s">
        <v>91</v>
      </c>
      <c r="C49" s="44" t="s">
        <v>54</v>
      </c>
      <c r="D49" s="45" t="s">
        <v>47</v>
      </c>
      <c r="E49" s="44">
        <v>2</v>
      </c>
      <c r="F49" s="45" t="s">
        <v>47</v>
      </c>
      <c r="G49" s="45" t="s">
        <v>47</v>
      </c>
      <c r="H49" s="62">
        <f t="shared" si="3"/>
        <v>2</v>
      </c>
      <c r="I49" s="71"/>
      <c r="J49" s="72"/>
      <c r="K49" s="61">
        <f t="shared" si="4"/>
        <v>0</v>
      </c>
      <c r="L49" s="59">
        <f t="shared" si="5"/>
        <v>0</v>
      </c>
      <c r="M49" s="57">
        <f t="shared" si="6"/>
        <v>0</v>
      </c>
      <c r="N49" s="58">
        <f t="shared" si="7"/>
        <v>0</v>
      </c>
      <c r="O49" s="65" t="s">
        <v>47</v>
      </c>
      <c r="P49" s="43">
        <v>2</v>
      </c>
      <c r="Q49" s="51" t="s">
        <v>47</v>
      </c>
      <c r="R49" s="50" t="s">
        <v>47</v>
      </c>
      <c r="S49" s="68">
        <f t="shared" si="8"/>
        <v>2</v>
      </c>
      <c r="T49" s="69">
        <f t="shared" si="9"/>
        <v>0</v>
      </c>
      <c r="U49" s="57">
        <f t="shared" si="10"/>
        <v>0</v>
      </c>
      <c r="V49" s="58">
        <f t="shared" si="11"/>
        <v>0</v>
      </c>
      <c r="W49" s="70">
        <f t="shared" si="12"/>
        <v>4</v>
      </c>
      <c r="X49" s="59">
        <f t="shared" si="13"/>
        <v>0</v>
      </c>
      <c r="Y49" s="57">
        <f t="shared" si="14"/>
        <v>0</v>
      </c>
      <c r="Z49" s="76">
        <f t="shared" si="15"/>
        <v>0</v>
      </c>
    </row>
    <row r="50" spans="1:26" ht="161.25" customHeight="1" x14ac:dyDescent="0.25">
      <c r="A50" s="75">
        <v>40</v>
      </c>
      <c r="B50" s="39" t="s">
        <v>92</v>
      </c>
      <c r="C50" s="44" t="s">
        <v>54</v>
      </c>
      <c r="D50" s="44">
        <v>20</v>
      </c>
      <c r="E50" s="45" t="s">
        <v>47</v>
      </c>
      <c r="F50" s="45" t="s">
        <v>47</v>
      </c>
      <c r="G50" s="45" t="s">
        <v>47</v>
      </c>
      <c r="H50" s="62">
        <f t="shared" si="3"/>
        <v>20</v>
      </c>
      <c r="I50" s="71"/>
      <c r="J50" s="72"/>
      <c r="K50" s="61">
        <f t="shared" si="4"/>
        <v>0</v>
      </c>
      <c r="L50" s="59">
        <f t="shared" si="5"/>
        <v>0</v>
      </c>
      <c r="M50" s="57">
        <f t="shared" si="6"/>
        <v>0</v>
      </c>
      <c r="N50" s="58">
        <f t="shared" si="7"/>
        <v>0</v>
      </c>
      <c r="O50" s="66">
        <v>20</v>
      </c>
      <c r="P50" s="51" t="s">
        <v>47</v>
      </c>
      <c r="Q50" s="51" t="s">
        <v>47</v>
      </c>
      <c r="R50" s="50" t="s">
        <v>47</v>
      </c>
      <c r="S50" s="68">
        <f t="shared" si="8"/>
        <v>20</v>
      </c>
      <c r="T50" s="69">
        <f t="shared" si="9"/>
        <v>0</v>
      </c>
      <c r="U50" s="57">
        <f t="shared" si="10"/>
        <v>0</v>
      </c>
      <c r="V50" s="58">
        <f t="shared" si="11"/>
        <v>0</v>
      </c>
      <c r="W50" s="70">
        <f t="shared" si="12"/>
        <v>40</v>
      </c>
      <c r="X50" s="59">
        <f t="shared" si="13"/>
        <v>0</v>
      </c>
      <c r="Y50" s="57">
        <f t="shared" si="14"/>
        <v>0</v>
      </c>
      <c r="Z50" s="76">
        <f t="shared" si="15"/>
        <v>0</v>
      </c>
    </row>
    <row r="51" spans="1:26" ht="128.25" customHeight="1" x14ac:dyDescent="0.25">
      <c r="A51" s="75">
        <v>41</v>
      </c>
      <c r="B51" s="41" t="s">
        <v>93</v>
      </c>
      <c r="C51" s="44" t="s">
        <v>15</v>
      </c>
      <c r="D51" s="45" t="s">
        <v>47</v>
      </c>
      <c r="E51" s="44">
        <v>15</v>
      </c>
      <c r="F51" s="43">
        <v>15</v>
      </c>
      <c r="G51" s="45" t="s">
        <v>47</v>
      </c>
      <c r="H51" s="62">
        <f t="shared" si="3"/>
        <v>30</v>
      </c>
      <c r="I51" s="71"/>
      <c r="J51" s="72"/>
      <c r="K51" s="61">
        <f t="shared" si="4"/>
        <v>0</v>
      </c>
      <c r="L51" s="59">
        <f t="shared" si="5"/>
        <v>0</v>
      </c>
      <c r="M51" s="57">
        <f t="shared" si="6"/>
        <v>0</v>
      </c>
      <c r="N51" s="58">
        <f t="shared" si="7"/>
        <v>0</v>
      </c>
      <c r="O51" s="65" t="s">
        <v>47</v>
      </c>
      <c r="P51" s="43">
        <v>15</v>
      </c>
      <c r="Q51" s="43">
        <v>15</v>
      </c>
      <c r="R51" s="50" t="s">
        <v>47</v>
      </c>
      <c r="S51" s="68">
        <f t="shared" si="8"/>
        <v>30</v>
      </c>
      <c r="T51" s="69">
        <f t="shared" si="9"/>
        <v>0</v>
      </c>
      <c r="U51" s="57">
        <f t="shared" si="10"/>
        <v>0</v>
      </c>
      <c r="V51" s="58">
        <f t="shared" si="11"/>
        <v>0</v>
      </c>
      <c r="W51" s="70">
        <f t="shared" si="12"/>
        <v>60</v>
      </c>
      <c r="X51" s="59">
        <f t="shared" si="13"/>
        <v>0</v>
      </c>
      <c r="Y51" s="57">
        <f t="shared" si="14"/>
        <v>0</v>
      </c>
      <c r="Z51" s="76">
        <f t="shared" si="15"/>
        <v>0</v>
      </c>
    </row>
    <row r="52" spans="1:26" ht="203.25" customHeight="1" x14ac:dyDescent="0.25">
      <c r="A52" s="75">
        <v>42</v>
      </c>
      <c r="B52" s="41" t="s">
        <v>159</v>
      </c>
      <c r="C52" s="44" t="s">
        <v>15</v>
      </c>
      <c r="D52" s="44">
        <v>20</v>
      </c>
      <c r="E52" s="45" t="s">
        <v>47</v>
      </c>
      <c r="F52" s="45" t="s">
        <v>47</v>
      </c>
      <c r="G52" s="45" t="s">
        <v>47</v>
      </c>
      <c r="H52" s="62">
        <f t="shared" si="3"/>
        <v>20</v>
      </c>
      <c r="I52" s="71"/>
      <c r="J52" s="72"/>
      <c r="K52" s="61">
        <f t="shared" si="4"/>
        <v>0</v>
      </c>
      <c r="L52" s="59">
        <f t="shared" si="5"/>
        <v>0</v>
      </c>
      <c r="M52" s="57">
        <f t="shared" si="6"/>
        <v>0</v>
      </c>
      <c r="N52" s="58">
        <f t="shared" si="7"/>
        <v>0</v>
      </c>
      <c r="O52" s="66">
        <v>20</v>
      </c>
      <c r="P52" s="51" t="s">
        <v>47</v>
      </c>
      <c r="Q52" s="51" t="s">
        <v>47</v>
      </c>
      <c r="R52" s="50" t="s">
        <v>47</v>
      </c>
      <c r="S52" s="68">
        <f t="shared" si="8"/>
        <v>20</v>
      </c>
      <c r="T52" s="69">
        <f t="shared" si="9"/>
        <v>0</v>
      </c>
      <c r="U52" s="57">
        <f t="shared" si="10"/>
        <v>0</v>
      </c>
      <c r="V52" s="58">
        <f t="shared" si="11"/>
        <v>0</v>
      </c>
      <c r="W52" s="70">
        <f t="shared" si="12"/>
        <v>40</v>
      </c>
      <c r="X52" s="59">
        <f t="shared" si="13"/>
        <v>0</v>
      </c>
      <c r="Y52" s="57">
        <f t="shared" si="14"/>
        <v>0</v>
      </c>
      <c r="Z52" s="76">
        <f t="shared" si="15"/>
        <v>0</v>
      </c>
    </row>
    <row r="53" spans="1:26" ht="206.25" customHeight="1" x14ac:dyDescent="0.25">
      <c r="A53" s="75">
        <v>43</v>
      </c>
      <c r="B53" s="41" t="s">
        <v>160</v>
      </c>
      <c r="C53" s="44" t="s">
        <v>15</v>
      </c>
      <c r="D53" s="45" t="s">
        <v>47</v>
      </c>
      <c r="E53" s="44">
        <v>25</v>
      </c>
      <c r="F53" s="43">
        <v>20</v>
      </c>
      <c r="G53" s="45" t="s">
        <v>47</v>
      </c>
      <c r="H53" s="62">
        <f t="shared" si="3"/>
        <v>45</v>
      </c>
      <c r="I53" s="71"/>
      <c r="J53" s="72"/>
      <c r="K53" s="61">
        <f t="shared" si="4"/>
        <v>0</v>
      </c>
      <c r="L53" s="59">
        <f t="shared" si="5"/>
        <v>0</v>
      </c>
      <c r="M53" s="57">
        <f t="shared" si="6"/>
        <v>0</v>
      </c>
      <c r="N53" s="58">
        <f t="shared" si="7"/>
        <v>0</v>
      </c>
      <c r="O53" s="65" t="s">
        <v>47</v>
      </c>
      <c r="P53" s="43">
        <v>25</v>
      </c>
      <c r="Q53" s="43">
        <v>20</v>
      </c>
      <c r="R53" s="50" t="s">
        <v>47</v>
      </c>
      <c r="S53" s="68">
        <f t="shared" si="8"/>
        <v>45</v>
      </c>
      <c r="T53" s="69">
        <f t="shared" si="9"/>
        <v>0</v>
      </c>
      <c r="U53" s="57">
        <f t="shared" si="10"/>
        <v>0</v>
      </c>
      <c r="V53" s="58">
        <f t="shared" si="11"/>
        <v>0</v>
      </c>
      <c r="W53" s="70">
        <f t="shared" si="12"/>
        <v>90</v>
      </c>
      <c r="X53" s="59">
        <f t="shared" si="13"/>
        <v>0</v>
      </c>
      <c r="Y53" s="57">
        <f t="shared" si="14"/>
        <v>0</v>
      </c>
      <c r="Z53" s="76">
        <f t="shared" si="15"/>
        <v>0</v>
      </c>
    </row>
    <row r="54" spans="1:26" ht="212.25" customHeight="1" x14ac:dyDescent="0.25">
      <c r="A54" s="75">
        <v>44</v>
      </c>
      <c r="B54" s="41" t="s">
        <v>161</v>
      </c>
      <c r="C54" s="44" t="s">
        <v>15</v>
      </c>
      <c r="D54" s="44">
        <v>20</v>
      </c>
      <c r="E54" s="45" t="s">
        <v>47</v>
      </c>
      <c r="F54" s="45" t="s">
        <v>47</v>
      </c>
      <c r="G54" s="45" t="s">
        <v>47</v>
      </c>
      <c r="H54" s="62">
        <f t="shared" si="3"/>
        <v>20</v>
      </c>
      <c r="I54" s="71"/>
      <c r="J54" s="72"/>
      <c r="K54" s="61">
        <f t="shared" si="4"/>
        <v>0</v>
      </c>
      <c r="L54" s="59">
        <f t="shared" si="5"/>
        <v>0</v>
      </c>
      <c r="M54" s="57">
        <f t="shared" si="6"/>
        <v>0</v>
      </c>
      <c r="N54" s="58">
        <f t="shared" si="7"/>
        <v>0</v>
      </c>
      <c r="O54" s="66">
        <v>20</v>
      </c>
      <c r="P54" s="51" t="s">
        <v>47</v>
      </c>
      <c r="Q54" s="51" t="s">
        <v>47</v>
      </c>
      <c r="R54" s="50" t="s">
        <v>47</v>
      </c>
      <c r="S54" s="68">
        <f t="shared" si="8"/>
        <v>20</v>
      </c>
      <c r="T54" s="69">
        <f t="shared" si="9"/>
        <v>0</v>
      </c>
      <c r="U54" s="57">
        <f t="shared" si="10"/>
        <v>0</v>
      </c>
      <c r="V54" s="58">
        <f t="shared" si="11"/>
        <v>0</v>
      </c>
      <c r="W54" s="70">
        <f t="shared" si="12"/>
        <v>40</v>
      </c>
      <c r="X54" s="59">
        <f t="shared" si="13"/>
        <v>0</v>
      </c>
      <c r="Y54" s="57">
        <f t="shared" si="14"/>
        <v>0</v>
      </c>
      <c r="Z54" s="76">
        <f t="shared" si="15"/>
        <v>0</v>
      </c>
    </row>
    <row r="55" spans="1:26" ht="204.75" customHeight="1" x14ac:dyDescent="0.25">
      <c r="A55" s="75">
        <v>45</v>
      </c>
      <c r="B55" s="41" t="s">
        <v>162</v>
      </c>
      <c r="C55" s="44" t="s">
        <v>15</v>
      </c>
      <c r="D55" s="45" t="s">
        <v>47</v>
      </c>
      <c r="E55" s="45" t="s">
        <v>47</v>
      </c>
      <c r="F55" s="43">
        <v>10</v>
      </c>
      <c r="G55" s="45" t="s">
        <v>47</v>
      </c>
      <c r="H55" s="62">
        <f t="shared" si="3"/>
        <v>10</v>
      </c>
      <c r="I55" s="71"/>
      <c r="J55" s="72"/>
      <c r="K55" s="61">
        <f t="shared" si="4"/>
        <v>0</v>
      </c>
      <c r="L55" s="59">
        <f t="shared" si="5"/>
        <v>0</v>
      </c>
      <c r="M55" s="57">
        <f t="shared" si="6"/>
        <v>0</v>
      </c>
      <c r="N55" s="58">
        <f t="shared" si="7"/>
        <v>0</v>
      </c>
      <c r="O55" s="65" t="s">
        <v>47</v>
      </c>
      <c r="P55" s="51" t="s">
        <v>47</v>
      </c>
      <c r="Q55" s="43">
        <v>10</v>
      </c>
      <c r="R55" s="50" t="s">
        <v>47</v>
      </c>
      <c r="S55" s="68">
        <f t="shared" si="8"/>
        <v>10</v>
      </c>
      <c r="T55" s="69">
        <f t="shared" si="9"/>
        <v>0</v>
      </c>
      <c r="U55" s="57">
        <f t="shared" si="10"/>
        <v>0</v>
      </c>
      <c r="V55" s="58">
        <f t="shared" si="11"/>
        <v>0</v>
      </c>
      <c r="W55" s="70">
        <f t="shared" si="12"/>
        <v>20</v>
      </c>
      <c r="X55" s="59">
        <f t="shared" si="13"/>
        <v>0</v>
      </c>
      <c r="Y55" s="57">
        <f t="shared" si="14"/>
        <v>0</v>
      </c>
      <c r="Z55" s="76">
        <f t="shared" si="15"/>
        <v>0</v>
      </c>
    </row>
    <row r="56" spans="1:26" ht="213.75" customHeight="1" x14ac:dyDescent="0.25">
      <c r="A56" s="75">
        <v>46</v>
      </c>
      <c r="B56" s="41" t="s">
        <v>163</v>
      </c>
      <c r="C56" s="44" t="s">
        <v>15</v>
      </c>
      <c r="D56" s="44">
        <v>20</v>
      </c>
      <c r="E56" s="45" t="s">
        <v>47</v>
      </c>
      <c r="F56" s="45" t="s">
        <v>47</v>
      </c>
      <c r="G56" s="45" t="s">
        <v>47</v>
      </c>
      <c r="H56" s="62">
        <f t="shared" si="3"/>
        <v>20</v>
      </c>
      <c r="I56" s="71"/>
      <c r="J56" s="72"/>
      <c r="K56" s="61">
        <f t="shared" si="4"/>
        <v>0</v>
      </c>
      <c r="L56" s="59">
        <f t="shared" si="5"/>
        <v>0</v>
      </c>
      <c r="M56" s="57">
        <f t="shared" si="6"/>
        <v>0</v>
      </c>
      <c r="N56" s="58">
        <f t="shared" si="7"/>
        <v>0</v>
      </c>
      <c r="O56" s="66">
        <v>20</v>
      </c>
      <c r="P56" s="51" t="s">
        <v>47</v>
      </c>
      <c r="Q56" s="51" t="s">
        <v>47</v>
      </c>
      <c r="R56" s="50" t="s">
        <v>47</v>
      </c>
      <c r="S56" s="68">
        <f t="shared" si="8"/>
        <v>20</v>
      </c>
      <c r="T56" s="69">
        <f t="shared" si="9"/>
        <v>0</v>
      </c>
      <c r="U56" s="57">
        <f t="shared" si="10"/>
        <v>0</v>
      </c>
      <c r="V56" s="58">
        <f t="shared" si="11"/>
        <v>0</v>
      </c>
      <c r="W56" s="70">
        <f t="shared" si="12"/>
        <v>40</v>
      </c>
      <c r="X56" s="59">
        <f t="shared" si="13"/>
        <v>0</v>
      </c>
      <c r="Y56" s="57">
        <f t="shared" si="14"/>
        <v>0</v>
      </c>
      <c r="Z56" s="76">
        <f t="shared" si="15"/>
        <v>0</v>
      </c>
    </row>
    <row r="57" spans="1:26" ht="129.75" customHeight="1" x14ac:dyDescent="0.25">
      <c r="A57" s="75">
        <v>47</v>
      </c>
      <c r="B57" s="41" t="s">
        <v>142</v>
      </c>
      <c r="C57" s="44" t="s">
        <v>15</v>
      </c>
      <c r="D57" s="44">
        <v>5</v>
      </c>
      <c r="E57" s="45" t="s">
        <v>47</v>
      </c>
      <c r="F57" s="43">
        <v>14</v>
      </c>
      <c r="G57" s="45" t="s">
        <v>47</v>
      </c>
      <c r="H57" s="62">
        <f t="shared" si="3"/>
        <v>19</v>
      </c>
      <c r="I57" s="71"/>
      <c r="J57" s="72"/>
      <c r="K57" s="61">
        <f t="shared" si="4"/>
        <v>0</v>
      </c>
      <c r="L57" s="59">
        <f t="shared" si="5"/>
        <v>0</v>
      </c>
      <c r="M57" s="57">
        <f t="shared" si="6"/>
        <v>0</v>
      </c>
      <c r="N57" s="58">
        <f t="shared" si="7"/>
        <v>0</v>
      </c>
      <c r="O57" s="66">
        <v>5</v>
      </c>
      <c r="P57" s="51" t="s">
        <v>47</v>
      </c>
      <c r="Q57" s="43">
        <v>14</v>
      </c>
      <c r="R57" s="50" t="s">
        <v>47</v>
      </c>
      <c r="S57" s="68">
        <f t="shared" si="8"/>
        <v>19</v>
      </c>
      <c r="T57" s="69">
        <f t="shared" si="9"/>
        <v>0</v>
      </c>
      <c r="U57" s="57">
        <f t="shared" si="10"/>
        <v>0</v>
      </c>
      <c r="V57" s="58">
        <f t="shared" si="11"/>
        <v>0</v>
      </c>
      <c r="W57" s="70">
        <f t="shared" si="12"/>
        <v>38</v>
      </c>
      <c r="X57" s="59">
        <f t="shared" si="13"/>
        <v>0</v>
      </c>
      <c r="Y57" s="57">
        <f t="shared" si="14"/>
        <v>0</v>
      </c>
      <c r="Z57" s="76">
        <f t="shared" si="15"/>
        <v>0</v>
      </c>
    </row>
    <row r="58" spans="1:26" ht="150" customHeight="1" x14ac:dyDescent="0.25">
      <c r="A58" s="75">
        <v>48</v>
      </c>
      <c r="B58" s="41" t="s">
        <v>143</v>
      </c>
      <c r="C58" s="43" t="s">
        <v>15</v>
      </c>
      <c r="D58" s="45" t="s">
        <v>47</v>
      </c>
      <c r="E58" s="44">
        <v>15</v>
      </c>
      <c r="F58" s="45" t="s">
        <v>47</v>
      </c>
      <c r="G58" s="45" t="s">
        <v>47</v>
      </c>
      <c r="H58" s="62">
        <f t="shared" si="3"/>
        <v>15</v>
      </c>
      <c r="I58" s="71"/>
      <c r="J58" s="72"/>
      <c r="K58" s="61">
        <f t="shared" si="4"/>
        <v>0</v>
      </c>
      <c r="L58" s="59">
        <f t="shared" si="5"/>
        <v>0</v>
      </c>
      <c r="M58" s="57">
        <f t="shared" si="6"/>
        <v>0</v>
      </c>
      <c r="N58" s="58">
        <f t="shared" si="7"/>
        <v>0</v>
      </c>
      <c r="O58" s="65" t="s">
        <v>47</v>
      </c>
      <c r="P58" s="43">
        <v>15</v>
      </c>
      <c r="Q58" s="51" t="s">
        <v>47</v>
      </c>
      <c r="R58" s="50" t="s">
        <v>47</v>
      </c>
      <c r="S58" s="68">
        <f t="shared" si="8"/>
        <v>15</v>
      </c>
      <c r="T58" s="69">
        <f t="shared" si="9"/>
        <v>0</v>
      </c>
      <c r="U58" s="57">
        <f t="shared" si="10"/>
        <v>0</v>
      </c>
      <c r="V58" s="58">
        <f t="shared" si="11"/>
        <v>0</v>
      </c>
      <c r="W58" s="70">
        <f t="shared" si="12"/>
        <v>30</v>
      </c>
      <c r="X58" s="59">
        <f t="shared" si="13"/>
        <v>0</v>
      </c>
      <c r="Y58" s="57">
        <f t="shared" si="14"/>
        <v>0</v>
      </c>
      <c r="Z58" s="76">
        <f t="shared" si="15"/>
        <v>0</v>
      </c>
    </row>
    <row r="59" spans="1:26" ht="83.25" customHeight="1" x14ac:dyDescent="0.25">
      <c r="A59" s="75">
        <v>49</v>
      </c>
      <c r="B59" s="41" t="s">
        <v>144</v>
      </c>
      <c r="C59" s="43" t="s">
        <v>15</v>
      </c>
      <c r="D59" s="44">
        <v>10</v>
      </c>
      <c r="E59" s="45" t="s">
        <v>47</v>
      </c>
      <c r="F59" s="45" t="s">
        <v>47</v>
      </c>
      <c r="G59" s="45" t="s">
        <v>47</v>
      </c>
      <c r="H59" s="62">
        <f t="shared" si="3"/>
        <v>10</v>
      </c>
      <c r="I59" s="71"/>
      <c r="J59" s="72"/>
      <c r="K59" s="61">
        <f t="shared" si="4"/>
        <v>0</v>
      </c>
      <c r="L59" s="59">
        <f t="shared" si="5"/>
        <v>0</v>
      </c>
      <c r="M59" s="57">
        <f t="shared" si="6"/>
        <v>0</v>
      </c>
      <c r="N59" s="58">
        <f t="shared" si="7"/>
        <v>0</v>
      </c>
      <c r="O59" s="66">
        <v>10</v>
      </c>
      <c r="P59" s="51" t="s">
        <v>47</v>
      </c>
      <c r="Q59" s="51" t="s">
        <v>47</v>
      </c>
      <c r="R59" s="50" t="s">
        <v>47</v>
      </c>
      <c r="S59" s="68">
        <f t="shared" si="8"/>
        <v>10</v>
      </c>
      <c r="T59" s="69">
        <f t="shared" si="9"/>
        <v>0</v>
      </c>
      <c r="U59" s="57">
        <f t="shared" si="10"/>
        <v>0</v>
      </c>
      <c r="V59" s="58">
        <f t="shared" si="11"/>
        <v>0</v>
      </c>
      <c r="W59" s="70">
        <f t="shared" si="12"/>
        <v>20</v>
      </c>
      <c r="X59" s="59">
        <f t="shared" si="13"/>
        <v>0</v>
      </c>
      <c r="Y59" s="57">
        <f t="shared" si="14"/>
        <v>0</v>
      </c>
      <c r="Z59" s="76">
        <f t="shared" si="15"/>
        <v>0</v>
      </c>
    </row>
    <row r="60" spans="1:26" ht="83.25" customHeight="1" x14ac:dyDescent="0.25">
      <c r="A60" s="75">
        <v>50</v>
      </c>
      <c r="B60" s="64" t="s">
        <v>145</v>
      </c>
      <c r="C60" s="43" t="s">
        <v>15</v>
      </c>
      <c r="D60" s="45" t="s">
        <v>47</v>
      </c>
      <c r="E60" s="46">
        <v>40</v>
      </c>
      <c r="F60" s="45" t="s">
        <v>47</v>
      </c>
      <c r="G60" s="45" t="s">
        <v>47</v>
      </c>
      <c r="H60" s="62">
        <f t="shared" si="3"/>
        <v>40</v>
      </c>
      <c r="I60" s="71"/>
      <c r="J60" s="72"/>
      <c r="K60" s="61">
        <f t="shared" si="4"/>
        <v>0</v>
      </c>
      <c r="L60" s="59">
        <f t="shared" si="5"/>
        <v>0</v>
      </c>
      <c r="M60" s="57">
        <f t="shared" si="6"/>
        <v>0</v>
      </c>
      <c r="N60" s="58">
        <f t="shared" si="7"/>
        <v>0</v>
      </c>
      <c r="O60" s="65" t="s">
        <v>47</v>
      </c>
      <c r="P60" s="47">
        <v>40</v>
      </c>
      <c r="Q60" s="51" t="s">
        <v>47</v>
      </c>
      <c r="R60" s="50" t="s">
        <v>47</v>
      </c>
      <c r="S60" s="68">
        <f t="shared" si="8"/>
        <v>40</v>
      </c>
      <c r="T60" s="69">
        <f t="shared" si="9"/>
        <v>0</v>
      </c>
      <c r="U60" s="57">
        <f t="shared" si="10"/>
        <v>0</v>
      </c>
      <c r="V60" s="58">
        <f t="shared" si="11"/>
        <v>0</v>
      </c>
      <c r="W60" s="70">
        <f t="shared" si="12"/>
        <v>80</v>
      </c>
      <c r="X60" s="59">
        <f t="shared" si="13"/>
        <v>0</v>
      </c>
      <c r="Y60" s="57">
        <f t="shared" si="14"/>
        <v>0</v>
      </c>
      <c r="Z60" s="76">
        <f t="shared" si="15"/>
        <v>0</v>
      </c>
    </row>
    <row r="61" spans="1:26" ht="88.5" customHeight="1" x14ac:dyDescent="0.25">
      <c r="A61" s="75">
        <v>51</v>
      </c>
      <c r="B61" s="39" t="s">
        <v>94</v>
      </c>
      <c r="C61" s="43" t="s">
        <v>15</v>
      </c>
      <c r="D61" s="45" t="s">
        <v>47</v>
      </c>
      <c r="E61" s="44">
        <v>40</v>
      </c>
      <c r="F61" s="45">
        <v>10</v>
      </c>
      <c r="G61" s="45" t="s">
        <v>47</v>
      </c>
      <c r="H61" s="62">
        <f t="shared" si="3"/>
        <v>50</v>
      </c>
      <c r="I61" s="71"/>
      <c r="J61" s="72"/>
      <c r="K61" s="61">
        <f t="shared" si="4"/>
        <v>0</v>
      </c>
      <c r="L61" s="59">
        <f t="shared" si="5"/>
        <v>0</v>
      </c>
      <c r="M61" s="57">
        <f t="shared" si="6"/>
        <v>0</v>
      </c>
      <c r="N61" s="58">
        <f t="shared" si="7"/>
        <v>0</v>
      </c>
      <c r="O61" s="65" t="s">
        <v>47</v>
      </c>
      <c r="P61" s="43">
        <v>40</v>
      </c>
      <c r="Q61" s="51">
        <v>10</v>
      </c>
      <c r="R61" s="50" t="s">
        <v>47</v>
      </c>
      <c r="S61" s="68">
        <f t="shared" si="8"/>
        <v>50</v>
      </c>
      <c r="T61" s="69">
        <f t="shared" si="9"/>
        <v>0</v>
      </c>
      <c r="U61" s="57">
        <f t="shared" si="10"/>
        <v>0</v>
      </c>
      <c r="V61" s="58">
        <f t="shared" si="11"/>
        <v>0</v>
      </c>
      <c r="W61" s="70">
        <f t="shared" si="12"/>
        <v>100</v>
      </c>
      <c r="X61" s="59">
        <f t="shared" si="13"/>
        <v>0</v>
      </c>
      <c r="Y61" s="57">
        <f t="shared" si="14"/>
        <v>0</v>
      </c>
      <c r="Z61" s="76">
        <f t="shared" si="15"/>
        <v>0</v>
      </c>
    </row>
    <row r="62" spans="1:26" ht="102" customHeight="1" x14ac:dyDescent="0.25">
      <c r="A62" s="75">
        <v>52</v>
      </c>
      <c r="B62" s="39" t="s">
        <v>95</v>
      </c>
      <c r="C62" s="43" t="s">
        <v>15</v>
      </c>
      <c r="D62" s="45" t="s">
        <v>47</v>
      </c>
      <c r="E62" s="44">
        <v>35</v>
      </c>
      <c r="F62" s="47">
        <v>50</v>
      </c>
      <c r="G62" s="45" t="s">
        <v>47</v>
      </c>
      <c r="H62" s="62">
        <f t="shared" si="3"/>
        <v>85</v>
      </c>
      <c r="I62" s="71"/>
      <c r="J62" s="72"/>
      <c r="K62" s="61">
        <f t="shared" si="4"/>
        <v>0</v>
      </c>
      <c r="L62" s="59">
        <f t="shared" si="5"/>
        <v>0</v>
      </c>
      <c r="M62" s="57">
        <f t="shared" si="6"/>
        <v>0</v>
      </c>
      <c r="N62" s="58">
        <f t="shared" si="7"/>
        <v>0</v>
      </c>
      <c r="O62" s="65" t="s">
        <v>47</v>
      </c>
      <c r="P62" s="43">
        <v>35</v>
      </c>
      <c r="Q62" s="47">
        <v>50</v>
      </c>
      <c r="R62" s="50" t="s">
        <v>47</v>
      </c>
      <c r="S62" s="68">
        <f t="shared" si="8"/>
        <v>85</v>
      </c>
      <c r="T62" s="69">
        <f t="shared" si="9"/>
        <v>0</v>
      </c>
      <c r="U62" s="57">
        <f t="shared" si="10"/>
        <v>0</v>
      </c>
      <c r="V62" s="58">
        <f t="shared" si="11"/>
        <v>0</v>
      </c>
      <c r="W62" s="70">
        <f t="shared" si="12"/>
        <v>170</v>
      </c>
      <c r="X62" s="59">
        <f t="shared" si="13"/>
        <v>0</v>
      </c>
      <c r="Y62" s="57">
        <f t="shared" si="14"/>
        <v>0</v>
      </c>
      <c r="Z62" s="76">
        <f t="shared" si="15"/>
        <v>0</v>
      </c>
    </row>
    <row r="63" spans="1:26" ht="69.75" customHeight="1" x14ac:dyDescent="0.25">
      <c r="A63" s="75">
        <v>53</v>
      </c>
      <c r="B63" s="41" t="s">
        <v>146</v>
      </c>
      <c r="C63" s="43" t="s">
        <v>15</v>
      </c>
      <c r="D63" s="45" t="s">
        <v>47</v>
      </c>
      <c r="E63" s="45" t="s">
        <v>47</v>
      </c>
      <c r="F63" s="47">
        <v>15</v>
      </c>
      <c r="G63" s="45" t="s">
        <v>47</v>
      </c>
      <c r="H63" s="62">
        <f t="shared" si="3"/>
        <v>15</v>
      </c>
      <c r="I63" s="71"/>
      <c r="J63" s="72"/>
      <c r="K63" s="61">
        <f t="shared" si="4"/>
        <v>0</v>
      </c>
      <c r="L63" s="59">
        <f t="shared" si="5"/>
        <v>0</v>
      </c>
      <c r="M63" s="57">
        <f t="shared" si="6"/>
        <v>0</v>
      </c>
      <c r="N63" s="58">
        <f t="shared" si="7"/>
        <v>0</v>
      </c>
      <c r="O63" s="65" t="s">
        <v>47</v>
      </c>
      <c r="P63" s="51" t="s">
        <v>47</v>
      </c>
      <c r="Q63" s="47">
        <v>15</v>
      </c>
      <c r="R63" s="50" t="s">
        <v>47</v>
      </c>
      <c r="S63" s="68">
        <f t="shared" si="8"/>
        <v>15</v>
      </c>
      <c r="T63" s="69">
        <f t="shared" si="9"/>
        <v>0</v>
      </c>
      <c r="U63" s="57">
        <f t="shared" si="10"/>
        <v>0</v>
      </c>
      <c r="V63" s="58">
        <f t="shared" si="11"/>
        <v>0</v>
      </c>
      <c r="W63" s="70">
        <f t="shared" si="12"/>
        <v>30</v>
      </c>
      <c r="X63" s="59">
        <f t="shared" si="13"/>
        <v>0</v>
      </c>
      <c r="Y63" s="57">
        <f t="shared" si="14"/>
        <v>0</v>
      </c>
      <c r="Z63" s="76">
        <f t="shared" si="15"/>
        <v>0</v>
      </c>
    </row>
    <row r="64" spans="1:26" ht="69" customHeight="1" x14ac:dyDescent="0.25">
      <c r="A64" s="75">
        <v>54</v>
      </c>
      <c r="B64" s="41" t="s">
        <v>147</v>
      </c>
      <c r="C64" s="43" t="s">
        <v>15</v>
      </c>
      <c r="D64" s="45" t="s">
        <v>47</v>
      </c>
      <c r="E64" s="44">
        <v>3</v>
      </c>
      <c r="F64" s="45" t="s">
        <v>47</v>
      </c>
      <c r="G64" s="45" t="s">
        <v>47</v>
      </c>
      <c r="H64" s="62">
        <f t="shared" si="3"/>
        <v>3</v>
      </c>
      <c r="I64" s="71"/>
      <c r="J64" s="72"/>
      <c r="K64" s="61">
        <f t="shared" si="4"/>
        <v>0</v>
      </c>
      <c r="L64" s="59">
        <f t="shared" si="5"/>
        <v>0</v>
      </c>
      <c r="M64" s="57">
        <f t="shared" si="6"/>
        <v>0</v>
      </c>
      <c r="N64" s="58">
        <f t="shared" si="7"/>
        <v>0</v>
      </c>
      <c r="O64" s="65" t="s">
        <v>47</v>
      </c>
      <c r="P64" s="43">
        <v>3</v>
      </c>
      <c r="Q64" s="51" t="s">
        <v>47</v>
      </c>
      <c r="R64" s="50" t="s">
        <v>47</v>
      </c>
      <c r="S64" s="68">
        <f t="shared" si="8"/>
        <v>3</v>
      </c>
      <c r="T64" s="69">
        <f t="shared" si="9"/>
        <v>0</v>
      </c>
      <c r="U64" s="57">
        <f t="shared" si="10"/>
        <v>0</v>
      </c>
      <c r="V64" s="58">
        <f t="shared" si="11"/>
        <v>0</v>
      </c>
      <c r="W64" s="70">
        <f t="shared" si="12"/>
        <v>6</v>
      </c>
      <c r="X64" s="59">
        <f t="shared" si="13"/>
        <v>0</v>
      </c>
      <c r="Y64" s="57">
        <f t="shared" si="14"/>
        <v>0</v>
      </c>
      <c r="Z64" s="76">
        <f t="shared" si="15"/>
        <v>0</v>
      </c>
    </row>
    <row r="65" spans="1:26" ht="95.25" customHeight="1" x14ac:dyDescent="0.25">
      <c r="A65" s="75">
        <v>55</v>
      </c>
      <c r="B65" s="41" t="s">
        <v>96</v>
      </c>
      <c r="C65" s="43" t="s">
        <v>15</v>
      </c>
      <c r="D65" s="44">
        <v>15</v>
      </c>
      <c r="E65" s="45" t="s">
        <v>47</v>
      </c>
      <c r="F65" s="45" t="s">
        <v>47</v>
      </c>
      <c r="G65" s="45" t="s">
        <v>47</v>
      </c>
      <c r="H65" s="62">
        <f t="shared" ref="H65:H119" si="16">SUM(D65:G65)</f>
        <v>15</v>
      </c>
      <c r="I65" s="71"/>
      <c r="J65" s="72"/>
      <c r="K65" s="61">
        <f t="shared" ref="K65:K119" si="17">ROUND(I65*(1+J65),2)</f>
        <v>0</v>
      </c>
      <c r="L65" s="59">
        <f t="shared" ref="L65:L119" si="18">ROUND(H65*I65,2)</f>
        <v>0</v>
      </c>
      <c r="M65" s="57">
        <f t="shared" ref="M65:M119" si="19">N65-L65</f>
        <v>0</v>
      </c>
      <c r="N65" s="58">
        <f t="shared" ref="N65:N119" si="20">ROUND(H65*K65,2)</f>
        <v>0</v>
      </c>
      <c r="O65" s="66">
        <v>15</v>
      </c>
      <c r="P65" s="51" t="s">
        <v>47</v>
      </c>
      <c r="Q65" s="51" t="s">
        <v>47</v>
      </c>
      <c r="R65" s="50" t="s">
        <v>47</v>
      </c>
      <c r="S65" s="68">
        <f t="shared" si="8"/>
        <v>15</v>
      </c>
      <c r="T65" s="69">
        <f t="shared" ref="T65:T119" si="21">ROUND(S65*I65,2)</f>
        <v>0</v>
      </c>
      <c r="U65" s="57">
        <f t="shared" ref="U65:U119" si="22">V65-T65</f>
        <v>0</v>
      </c>
      <c r="V65" s="58">
        <f t="shared" ref="V65:V119" si="23">ROUND(S65*K65,2)</f>
        <v>0</v>
      </c>
      <c r="W65" s="70">
        <f t="shared" ref="W65:W119" si="24">H65+S65</f>
        <v>30</v>
      </c>
      <c r="X65" s="59">
        <f t="shared" ref="X65:X119" si="25">L65+T65</f>
        <v>0</v>
      </c>
      <c r="Y65" s="57">
        <f t="shared" ref="Y65:Y119" si="26">M65+U65</f>
        <v>0</v>
      </c>
      <c r="Z65" s="76">
        <f t="shared" ref="Z65:Z119" si="27">N65+V65</f>
        <v>0</v>
      </c>
    </row>
    <row r="66" spans="1:26" ht="84" customHeight="1" x14ac:dyDescent="0.25">
      <c r="A66" s="75">
        <v>56</v>
      </c>
      <c r="B66" s="41" t="s">
        <v>97</v>
      </c>
      <c r="C66" s="43" t="s">
        <v>54</v>
      </c>
      <c r="D66" s="44">
        <v>30</v>
      </c>
      <c r="E66" s="44">
        <v>10</v>
      </c>
      <c r="F66" s="47">
        <v>10</v>
      </c>
      <c r="G66" s="45" t="s">
        <v>47</v>
      </c>
      <c r="H66" s="62">
        <f t="shared" si="16"/>
        <v>50</v>
      </c>
      <c r="I66" s="71"/>
      <c r="J66" s="72"/>
      <c r="K66" s="61">
        <f t="shared" si="17"/>
        <v>0</v>
      </c>
      <c r="L66" s="59">
        <f t="shared" si="18"/>
        <v>0</v>
      </c>
      <c r="M66" s="57">
        <f t="shared" si="19"/>
        <v>0</v>
      </c>
      <c r="N66" s="58">
        <f t="shared" si="20"/>
        <v>0</v>
      </c>
      <c r="O66" s="66">
        <v>30</v>
      </c>
      <c r="P66" s="43">
        <v>10</v>
      </c>
      <c r="Q66" s="47">
        <v>10</v>
      </c>
      <c r="R66" s="50" t="s">
        <v>47</v>
      </c>
      <c r="S66" s="68">
        <f t="shared" si="8"/>
        <v>50</v>
      </c>
      <c r="T66" s="69">
        <f t="shared" si="21"/>
        <v>0</v>
      </c>
      <c r="U66" s="57">
        <f t="shared" si="22"/>
        <v>0</v>
      </c>
      <c r="V66" s="58">
        <f t="shared" si="23"/>
        <v>0</v>
      </c>
      <c r="W66" s="70">
        <f t="shared" si="24"/>
        <v>100</v>
      </c>
      <c r="X66" s="59">
        <f t="shared" si="25"/>
        <v>0</v>
      </c>
      <c r="Y66" s="57">
        <f t="shared" si="26"/>
        <v>0</v>
      </c>
      <c r="Z66" s="76">
        <f t="shared" si="27"/>
        <v>0</v>
      </c>
    </row>
    <row r="67" spans="1:26" ht="90" customHeight="1" x14ac:dyDescent="0.25">
      <c r="A67" s="75">
        <v>57</v>
      </c>
      <c r="B67" s="41" t="s">
        <v>98</v>
      </c>
      <c r="C67" s="43" t="s">
        <v>15</v>
      </c>
      <c r="D67" s="45" t="s">
        <v>47</v>
      </c>
      <c r="E67" s="45" t="s">
        <v>47</v>
      </c>
      <c r="F67" s="47">
        <v>5</v>
      </c>
      <c r="G67" s="45" t="s">
        <v>47</v>
      </c>
      <c r="H67" s="62">
        <f t="shared" si="16"/>
        <v>5</v>
      </c>
      <c r="I67" s="71"/>
      <c r="J67" s="72"/>
      <c r="K67" s="61">
        <f t="shared" si="17"/>
        <v>0</v>
      </c>
      <c r="L67" s="59">
        <f t="shared" si="18"/>
        <v>0</v>
      </c>
      <c r="M67" s="57">
        <f t="shared" si="19"/>
        <v>0</v>
      </c>
      <c r="N67" s="58">
        <f t="shared" si="20"/>
        <v>0</v>
      </c>
      <c r="O67" s="65" t="s">
        <v>47</v>
      </c>
      <c r="P67" s="51" t="s">
        <v>47</v>
      </c>
      <c r="Q67" s="47">
        <v>5</v>
      </c>
      <c r="R67" s="50" t="s">
        <v>47</v>
      </c>
      <c r="S67" s="68">
        <f t="shared" si="8"/>
        <v>5</v>
      </c>
      <c r="T67" s="69">
        <f t="shared" si="21"/>
        <v>0</v>
      </c>
      <c r="U67" s="57">
        <f t="shared" si="22"/>
        <v>0</v>
      </c>
      <c r="V67" s="58">
        <f t="shared" si="23"/>
        <v>0</v>
      </c>
      <c r="W67" s="70">
        <f t="shared" si="24"/>
        <v>10</v>
      </c>
      <c r="X67" s="59">
        <f t="shared" si="25"/>
        <v>0</v>
      </c>
      <c r="Y67" s="57">
        <f t="shared" si="26"/>
        <v>0</v>
      </c>
      <c r="Z67" s="76">
        <f t="shared" si="27"/>
        <v>0</v>
      </c>
    </row>
    <row r="68" spans="1:26" ht="81" customHeight="1" x14ac:dyDescent="0.25">
      <c r="A68" s="75">
        <v>58</v>
      </c>
      <c r="B68" s="41" t="s">
        <v>99</v>
      </c>
      <c r="C68" s="43" t="s">
        <v>15</v>
      </c>
      <c r="D68" s="45" t="s">
        <v>47</v>
      </c>
      <c r="E68" s="45" t="s">
        <v>47</v>
      </c>
      <c r="F68" s="43">
        <v>5</v>
      </c>
      <c r="G68" s="45" t="s">
        <v>47</v>
      </c>
      <c r="H68" s="62">
        <f t="shared" si="16"/>
        <v>5</v>
      </c>
      <c r="I68" s="71"/>
      <c r="J68" s="72"/>
      <c r="K68" s="61">
        <f t="shared" si="17"/>
        <v>0</v>
      </c>
      <c r="L68" s="59">
        <f t="shared" si="18"/>
        <v>0</v>
      </c>
      <c r="M68" s="57">
        <f t="shared" si="19"/>
        <v>0</v>
      </c>
      <c r="N68" s="58">
        <f t="shared" si="20"/>
        <v>0</v>
      </c>
      <c r="O68" s="65" t="s">
        <v>47</v>
      </c>
      <c r="P68" s="51" t="s">
        <v>47</v>
      </c>
      <c r="Q68" s="43">
        <v>5</v>
      </c>
      <c r="R68" s="50" t="s">
        <v>47</v>
      </c>
      <c r="S68" s="68">
        <f t="shared" si="8"/>
        <v>5</v>
      </c>
      <c r="T68" s="69">
        <f t="shared" si="21"/>
        <v>0</v>
      </c>
      <c r="U68" s="57">
        <f t="shared" si="22"/>
        <v>0</v>
      </c>
      <c r="V68" s="58">
        <f t="shared" si="23"/>
        <v>0</v>
      </c>
      <c r="W68" s="70">
        <f t="shared" si="24"/>
        <v>10</v>
      </c>
      <c r="X68" s="59">
        <f t="shared" si="25"/>
        <v>0</v>
      </c>
      <c r="Y68" s="57">
        <f t="shared" si="26"/>
        <v>0</v>
      </c>
      <c r="Z68" s="76">
        <f t="shared" si="27"/>
        <v>0</v>
      </c>
    </row>
    <row r="69" spans="1:26" ht="66.75" customHeight="1" x14ac:dyDescent="0.25">
      <c r="A69" s="75">
        <v>59</v>
      </c>
      <c r="B69" s="41" t="s">
        <v>100</v>
      </c>
      <c r="C69" s="43" t="s">
        <v>15</v>
      </c>
      <c r="D69" s="45" t="s">
        <v>47</v>
      </c>
      <c r="E69" s="45" t="s">
        <v>47</v>
      </c>
      <c r="F69" s="43">
        <v>5</v>
      </c>
      <c r="G69" s="45" t="s">
        <v>47</v>
      </c>
      <c r="H69" s="62">
        <f t="shared" si="16"/>
        <v>5</v>
      </c>
      <c r="I69" s="71"/>
      <c r="J69" s="72"/>
      <c r="K69" s="61">
        <f t="shared" si="17"/>
        <v>0</v>
      </c>
      <c r="L69" s="59">
        <f t="shared" si="18"/>
        <v>0</v>
      </c>
      <c r="M69" s="57">
        <f t="shared" si="19"/>
        <v>0</v>
      </c>
      <c r="N69" s="58">
        <f t="shared" si="20"/>
        <v>0</v>
      </c>
      <c r="O69" s="65" t="s">
        <v>47</v>
      </c>
      <c r="P69" s="51" t="s">
        <v>47</v>
      </c>
      <c r="Q69" s="43">
        <v>5</v>
      </c>
      <c r="R69" s="50" t="s">
        <v>47</v>
      </c>
      <c r="S69" s="68">
        <f t="shared" si="8"/>
        <v>5</v>
      </c>
      <c r="T69" s="69">
        <f t="shared" si="21"/>
        <v>0</v>
      </c>
      <c r="U69" s="57">
        <f t="shared" si="22"/>
        <v>0</v>
      </c>
      <c r="V69" s="58">
        <f t="shared" si="23"/>
        <v>0</v>
      </c>
      <c r="W69" s="70">
        <f t="shared" si="24"/>
        <v>10</v>
      </c>
      <c r="X69" s="59">
        <f t="shared" si="25"/>
        <v>0</v>
      </c>
      <c r="Y69" s="57">
        <f t="shared" si="26"/>
        <v>0</v>
      </c>
      <c r="Z69" s="76">
        <f t="shared" si="27"/>
        <v>0</v>
      </c>
    </row>
    <row r="70" spans="1:26" ht="81" customHeight="1" x14ac:dyDescent="0.25">
      <c r="A70" s="75">
        <v>60</v>
      </c>
      <c r="B70" s="39" t="s">
        <v>148</v>
      </c>
      <c r="C70" s="43" t="s">
        <v>15</v>
      </c>
      <c r="D70" s="45" t="s">
        <v>47</v>
      </c>
      <c r="E70" s="45" t="s">
        <v>47</v>
      </c>
      <c r="F70" s="43">
        <v>4</v>
      </c>
      <c r="G70" s="45" t="s">
        <v>47</v>
      </c>
      <c r="H70" s="62">
        <f t="shared" si="16"/>
        <v>4</v>
      </c>
      <c r="I70" s="71"/>
      <c r="J70" s="72"/>
      <c r="K70" s="61">
        <f t="shared" si="17"/>
        <v>0</v>
      </c>
      <c r="L70" s="59">
        <f t="shared" si="18"/>
        <v>0</v>
      </c>
      <c r="M70" s="57">
        <f t="shared" si="19"/>
        <v>0</v>
      </c>
      <c r="N70" s="58">
        <f t="shared" si="20"/>
        <v>0</v>
      </c>
      <c r="O70" s="65" t="s">
        <v>47</v>
      </c>
      <c r="P70" s="51" t="s">
        <v>47</v>
      </c>
      <c r="Q70" s="43">
        <v>4</v>
      </c>
      <c r="R70" s="50" t="s">
        <v>47</v>
      </c>
      <c r="S70" s="68">
        <f t="shared" si="8"/>
        <v>4</v>
      </c>
      <c r="T70" s="69">
        <f t="shared" si="21"/>
        <v>0</v>
      </c>
      <c r="U70" s="57">
        <f t="shared" si="22"/>
        <v>0</v>
      </c>
      <c r="V70" s="58">
        <f t="shared" si="23"/>
        <v>0</v>
      </c>
      <c r="W70" s="70">
        <f t="shared" si="24"/>
        <v>8</v>
      </c>
      <c r="X70" s="59">
        <f t="shared" si="25"/>
        <v>0</v>
      </c>
      <c r="Y70" s="57">
        <f t="shared" si="26"/>
        <v>0</v>
      </c>
      <c r="Z70" s="76">
        <f t="shared" si="27"/>
        <v>0</v>
      </c>
    </row>
    <row r="71" spans="1:26" ht="54.75" customHeight="1" x14ac:dyDescent="0.25">
      <c r="A71" s="75">
        <v>61</v>
      </c>
      <c r="B71" s="39" t="s">
        <v>101</v>
      </c>
      <c r="C71" s="43" t="s">
        <v>15</v>
      </c>
      <c r="D71" s="45" t="s">
        <v>47</v>
      </c>
      <c r="E71" s="45" t="s">
        <v>47</v>
      </c>
      <c r="F71" s="45" t="s">
        <v>47</v>
      </c>
      <c r="G71" s="43">
        <v>1000</v>
      </c>
      <c r="H71" s="62">
        <f t="shared" si="16"/>
        <v>1000</v>
      </c>
      <c r="I71" s="71"/>
      <c r="J71" s="72"/>
      <c r="K71" s="61">
        <f t="shared" si="17"/>
        <v>0</v>
      </c>
      <c r="L71" s="59">
        <f t="shared" si="18"/>
        <v>0</v>
      </c>
      <c r="M71" s="57">
        <f t="shared" si="19"/>
        <v>0</v>
      </c>
      <c r="N71" s="58">
        <f t="shared" si="20"/>
        <v>0</v>
      </c>
      <c r="O71" s="65" t="s">
        <v>47</v>
      </c>
      <c r="P71" s="51" t="s">
        <v>47</v>
      </c>
      <c r="Q71" s="51" t="s">
        <v>47</v>
      </c>
      <c r="R71" s="67">
        <v>1000</v>
      </c>
      <c r="S71" s="68">
        <f t="shared" si="8"/>
        <v>1000</v>
      </c>
      <c r="T71" s="69">
        <f t="shared" si="21"/>
        <v>0</v>
      </c>
      <c r="U71" s="57">
        <f t="shared" si="22"/>
        <v>0</v>
      </c>
      <c r="V71" s="58">
        <f t="shared" si="23"/>
        <v>0</v>
      </c>
      <c r="W71" s="70">
        <f t="shared" si="24"/>
        <v>2000</v>
      </c>
      <c r="X71" s="59">
        <f t="shared" si="25"/>
        <v>0</v>
      </c>
      <c r="Y71" s="57">
        <f t="shared" si="26"/>
        <v>0</v>
      </c>
      <c r="Z71" s="76">
        <f t="shared" si="27"/>
        <v>0</v>
      </c>
    </row>
    <row r="72" spans="1:26" ht="69.75" customHeight="1" x14ac:dyDescent="0.25">
      <c r="A72" s="75">
        <v>62</v>
      </c>
      <c r="B72" s="39" t="s">
        <v>102</v>
      </c>
      <c r="C72" s="43" t="s">
        <v>15</v>
      </c>
      <c r="D72" s="45" t="s">
        <v>47</v>
      </c>
      <c r="E72" s="45" t="s">
        <v>47</v>
      </c>
      <c r="F72" s="45" t="s">
        <v>47</v>
      </c>
      <c r="G72" s="43">
        <v>1000</v>
      </c>
      <c r="H72" s="62">
        <f t="shared" si="16"/>
        <v>1000</v>
      </c>
      <c r="I72" s="71"/>
      <c r="J72" s="72"/>
      <c r="K72" s="61">
        <f t="shared" si="17"/>
        <v>0</v>
      </c>
      <c r="L72" s="59">
        <f t="shared" si="18"/>
        <v>0</v>
      </c>
      <c r="M72" s="57">
        <f t="shared" si="19"/>
        <v>0</v>
      </c>
      <c r="N72" s="58">
        <f t="shared" si="20"/>
        <v>0</v>
      </c>
      <c r="O72" s="65" t="s">
        <v>47</v>
      </c>
      <c r="P72" s="51" t="s">
        <v>47</v>
      </c>
      <c r="Q72" s="51" t="s">
        <v>47</v>
      </c>
      <c r="R72" s="67">
        <v>1000</v>
      </c>
      <c r="S72" s="68">
        <f t="shared" si="8"/>
        <v>1000</v>
      </c>
      <c r="T72" s="69">
        <f t="shared" si="21"/>
        <v>0</v>
      </c>
      <c r="U72" s="57">
        <f t="shared" si="22"/>
        <v>0</v>
      </c>
      <c r="V72" s="58">
        <f t="shared" si="23"/>
        <v>0</v>
      </c>
      <c r="W72" s="70">
        <f t="shared" si="24"/>
        <v>2000</v>
      </c>
      <c r="X72" s="59">
        <f t="shared" si="25"/>
        <v>0</v>
      </c>
      <c r="Y72" s="57">
        <f t="shared" si="26"/>
        <v>0</v>
      </c>
      <c r="Z72" s="76">
        <f t="shared" si="27"/>
        <v>0</v>
      </c>
    </row>
    <row r="73" spans="1:26" ht="69.75" customHeight="1" x14ac:dyDescent="0.25">
      <c r="A73" s="75">
        <v>63</v>
      </c>
      <c r="B73" s="39" t="s">
        <v>103</v>
      </c>
      <c r="C73" s="43" t="s">
        <v>15</v>
      </c>
      <c r="D73" s="45" t="s">
        <v>47</v>
      </c>
      <c r="E73" s="45" t="s">
        <v>47</v>
      </c>
      <c r="F73" s="45" t="s">
        <v>47</v>
      </c>
      <c r="G73" s="43">
        <v>60</v>
      </c>
      <c r="H73" s="62">
        <f t="shared" si="16"/>
        <v>60</v>
      </c>
      <c r="I73" s="71"/>
      <c r="J73" s="72"/>
      <c r="K73" s="61">
        <f t="shared" si="17"/>
        <v>0</v>
      </c>
      <c r="L73" s="59">
        <f t="shared" si="18"/>
        <v>0</v>
      </c>
      <c r="M73" s="57">
        <f t="shared" si="19"/>
        <v>0</v>
      </c>
      <c r="N73" s="58">
        <f t="shared" si="20"/>
        <v>0</v>
      </c>
      <c r="O73" s="65" t="s">
        <v>47</v>
      </c>
      <c r="P73" s="51" t="s">
        <v>47</v>
      </c>
      <c r="Q73" s="51" t="s">
        <v>47</v>
      </c>
      <c r="R73" s="67">
        <v>60</v>
      </c>
      <c r="S73" s="68">
        <f t="shared" si="8"/>
        <v>60</v>
      </c>
      <c r="T73" s="69">
        <f t="shared" si="21"/>
        <v>0</v>
      </c>
      <c r="U73" s="57">
        <f t="shared" si="22"/>
        <v>0</v>
      </c>
      <c r="V73" s="58">
        <f t="shared" si="23"/>
        <v>0</v>
      </c>
      <c r="W73" s="70">
        <f t="shared" si="24"/>
        <v>120</v>
      </c>
      <c r="X73" s="59">
        <f t="shared" si="25"/>
        <v>0</v>
      </c>
      <c r="Y73" s="57">
        <f t="shared" si="26"/>
        <v>0</v>
      </c>
      <c r="Z73" s="76">
        <f t="shared" si="27"/>
        <v>0</v>
      </c>
    </row>
    <row r="74" spans="1:26" ht="74.25" customHeight="1" x14ac:dyDescent="0.25">
      <c r="A74" s="75">
        <v>64</v>
      </c>
      <c r="B74" s="39" t="s">
        <v>104</v>
      </c>
      <c r="C74" s="43" t="s">
        <v>15</v>
      </c>
      <c r="D74" s="45" t="s">
        <v>47</v>
      </c>
      <c r="E74" s="45" t="s">
        <v>47</v>
      </c>
      <c r="F74" s="45" t="s">
        <v>47</v>
      </c>
      <c r="G74" s="43">
        <v>200</v>
      </c>
      <c r="H74" s="62">
        <f t="shared" si="16"/>
        <v>200</v>
      </c>
      <c r="I74" s="71"/>
      <c r="J74" s="72"/>
      <c r="K74" s="61">
        <f t="shared" si="17"/>
        <v>0</v>
      </c>
      <c r="L74" s="59">
        <f t="shared" si="18"/>
        <v>0</v>
      </c>
      <c r="M74" s="57">
        <f t="shared" si="19"/>
        <v>0</v>
      </c>
      <c r="N74" s="58">
        <f t="shared" si="20"/>
        <v>0</v>
      </c>
      <c r="O74" s="65" t="s">
        <v>47</v>
      </c>
      <c r="P74" s="51" t="s">
        <v>47</v>
      </c>
      <c r="Q74" s="51" t="s">
        <v>47</v>
      </c>
      <c r="R74" s="67">
        <v>200</v>
      </c>
      <c r="S74" s="68">
        <f t="shared" si="8"/>
        <v>200</v>
      </c>
      <c r="T74" s="69">
        <f t="shared" si="21"/>
        <v>0</v>
      </c>
      <c r="U74" s="57">
        <f t="shared" si="22"/>
        <v>0</v>
      </c>
      <c r="V74" s="58">
        <f t="shared" si="23"/>
        <v>0</v>
      </c>
      <c r="W74" s="70">
        <f t="shared" si="24"/>
        <v>400</v>
      </c>
      <c r="X74" s="59">
        <f t="shared" si="25"/>
        <v>0</v>
      </c>
      <c r="Y74" s="57">
        <f t="shared" si="26"/>
        <v>0</v>
      </c>
      <c r="Z74" s="76">
        <f t="shared" si="27"/>
        <v>0</v>
      </c>
    </row>
    <row r="75" spans="1:26" ht="81.75" customHeight="1" x14ac:dyDescent="0.25">
      <c r="A75" s="75">
        <v>65</v>
      </c>
      <c r="B75" s="39" t="s">
        <v>149</v>
      </c>
      <c r="C75" s="43" t="s">
        <v>15</v>
      </c>
      <c r="D75" s="45" t="s">
        <v>47</v>
      </c>
      <c r="E75" s="45" t="s">
        <v>47</v>
      </c>
      <c r="F75" s="45" t="s">
        <v>47</v>
      </c>
      <c r="G75" s="43">
        <v>700</v>
      </c>
      <c r="H75" s="62">
        <f t="shared" si="16"/>
        <v>700</v>
      </c>
      <c r="I75" s="71"/>
      <c r="J75" s="72"/>
      <c r="K75" s="61">
        <f t="shared" si="17"/>
        <v>0</v>
      </c>
      <c r="L75" s="59">
        <f t="shared" si="18"/>
        <v>0</v>
      </c>
      <c r="M75" s="57">
        <f t="shared" si="19"/>
        <v>0</v>
      </c>
      <c r="N75" s="58">
        <f t="shared" si="20"/>
        <v>0</v>
      </c>
      <c r="O75" s="65" t="s">
        <v>47</v>
      </c>
      <c r="P75" s="51" t="s">
        <v>47</v>
      </c>
      <c r="Q75" s="51" t="s">
        <v>47</v>
      </c>
      <c r="R75" s="67">
        <v>700</v>
      </c>
      <c r="S75" s="68">
        <f t="shared" si="8"/>
        <v>700</v>
      </c>
      <c r="T75" s="69">
        <f t="shared" si="21"/>
        <v>0</v>
      </c>
      <c r="U75" s="57">
        <f t="shared" si="22"/>
        <v>0</v>
      </c>
      <c r="V75" s="58">
        <f t="shared" si="23"/>
        <v>0</v>
      </c>
      <c r="W75" s="70">
        <f t="shared" si="24"/>
        <v>1400</v>
      </c>
      <c r="X75" s="59">
        <f t="shared" si="25"/>
        <v>0</v>
      </c>
      <c r="Y75" s="57">
        <f t="shared" si="26"/>
        <v>0</v>
      </c>
      <c r="Z75" s="76">
        <f t="shared" si="27"/>
        <v>0</v>
      </c>
    </row>
    <row r="76" spans="1:26" ht="87.75" customHeight="1" x14ac:dyDescent="0.25">
      <c r="A76" s="75">
        <v>66</v>
      </c>
      <c r="B76" s="64" t="s">
        <v>150</v>
      </c>
      <c r="C76" s="43" t="s">
        <v>15</v>
      </c>
      <c r="D76" s="45" t="s">
        <v>47</v>
      </c>
      <c r="E76" s="45" t="s">
        <v>47</v>
      </c>
      <c r="F76" s="45" t="s">
        <v>47</v>
      </c>
      <c r="G76" s="43">
        <v>400</v>
      </c>
      <c r="H76" s="62">
        <f t="shared" si="16"/>
        <v>400</v>
      </c>
      <c r="I76" s="71"/>
      <c r="J76" s="72"/>
      <c r="K76" s="61">
        <f t="shared" si="17"/>
        <v>0</v>
      </c>
      <c r="L76" s="59">
        <f t="shared" si="18"/>
        <v>0</v>
      </c>
      <c r="M76" s="57">
        <f t="shared" si="19"/>
        <v>0</v>
      </c>
      <c r="N76" s="58">
        <f t="shared" si="20"/>
        <v>0</v>
      </c>
      <c r="O76" s="65" t="s">
        <v>47</v>
      </c>
      <c r="P76" s="51" t="s">
        <v>47</v>
      </c>
      <c r="Q76" s="51" t="s">
        <v>47</v>
      </c>
      <c r="R76" s="67">
        <v>400</v>
      </c>
      <c r="S76" s="68">
        <f t="shared" ref="S76:S119" si="28">SUM(O76:R76)</f>
        <v>400</v>
      </c>
      <c r="T76" s="69">
        <f t="shared" si="21"/>
        <v>0</v>
      </c>
      <c r="U76" s="57">
        <f t="shared" si="22"/>
        <v>0</v>
      </c>
      <c r="V76" s="58">
        <f t="shared" si="23"/>
        <v>0</v>
      </c>
      <c r="W76" s="70">
        <f t="shared" si="24"/>
        <v>800</v>
      </c>
      <c r="X76" s="59">
        <f t="shared" si="25"/>
        <v>0</v>
      </c>
      <c r="Y76" s="57">
        <f t="shared" si="26"/>
        <v>0</v>
      </c>
      <c r="Z76" s="76">
        <f t="shared" si="27"/>
        <v>0</v>
      </c>
    </row>
    <row r="77" spans="1:26" ht="81.75" customHeight="1" x14ac:dyDescent="0.25">
      <c r="A77" s="75">
        <v>67</v>
      </c>
      <c r="B77" s="39" t="s">
        <v>105</v>
      </c>
      <c r="C77" s="43" t="s">
        <v>15</v>
      </c>
      <c r="D77" s="45" t="s">
        <v>47</v>
      </c>
      <c r="E77" s="45" t="s">
        <v>47</v>
      </c>
      <c r="F77" s="45" t="s">
        <v>47</v>
      </c>
      <c r="G77" s="43">
        <v>400</v>
      </c>
      <c r="H77" s="62">
        <f t="shared" si="16"/>
        <v>400</v>
      </c>
      <c r="I77" s="71"/>
      <c r="J77" s="72"/>
      <c r="K77" s="61">
        <f t="shared" si="17"/>
        <v>0</v>
      </c>
      <c r="L77" s="59">
        <f t="shared" si="18"/>
        <v>0</v>
      </c>
      <c r="M77" s="57">
        <f t="shared" si="19"/>
        <v>0</v>
      </c>
      <c r="N77" s="58">
        <f t="shared" si="20"/>
        <v>0</v>
      </c>
      <c r="O77" s="65" t="s">
        <v>47</v>
      </c>
      <c r="P77" s="51" t="s">
        <v>47</v>
      </c>
      <c r="Q77" s="51" t="s">
        <v>47</v>
      </c>
      <c r="R77" s="67">
        <v>400</v>
      </c>
      <c r="S77" s="68">
        <f t="shared" si="28"/>
        <v>400</v>
      </c>
      <c r="T77" s="69">
        <f t="shared" si="21"/>
        <v>0</v>
      </c>
      <c r="U77" s="57">
        <f t="shared" si="22"/>
        <v>0</v>
      </c>
      <c r="V77" s="58">
        <f t="shared" si="23"/>
        <v>0</v>
      </c>
      <c r="W77" s="70">
        <f t="shared" si="24"/>
        <v>800</v>
      </c>
      <c r="X77" s="59">
        <f t="shared" si="25"/>
        <v>0</v>
      </c>
      <c r="Y77" s="57">
        <f t="shared" si="26"/>
        <v>0</v>
      </c>
      <c r="Z77" s="76">
        <f t="shared" si="27"/>
        <v>0</v>
      </c>
    </row>
    <row r="78" spans="1:26" ht="80.25" customHeight="1" x14ac:dyDescent="0.25">
      <c r="A78" s="75">
        <v>68</v>
      </c>
      <c r="B78" s="39" t="s">
        <v>106</v>
      </c>
      <c r="C78" s="43" t="s">
        <v>15</v>
      </c>
      <c r="D78" s="45" t="s">
        <v>47</v>
      </c>
      <c r="E78" s="45" t="s">
        <v>47</v>
      </c>
      <c r="F78" s="45" t="s">
        <v>47</v>
      </c>
      <c r="G78" s="43">
        <v>400</v>
      </c>
      <c r="H78" s="62">
        <f t="shared" si="16"/>
        <v>400</v>
      </c>
      <c r="I78" s="71"/>
      <c r="J78" s="72"/>
      <c r="K78" s="61">
        <f t="shared" si="17"/>
        <v>0</v>
      </c>
      <c r="L78" s="59">
        <f t="shared" si="18"/>
        <v>0</v>
      </c>
      <c r="M78" s="57">
        <f t="shared" si="19"/>
        <v>0</v>
      </c>
      <c r="N78" s="58">
        <f t="shared" si="20"/>
        <v>0</v>
      </c>
      <c r="O78" s="65" t="s">
        <v>47</v>
      </c>
      <c r="P78" s="51" t="s">
        <v>47</v>
      </c>
      <c r="Q78" s="51" t="s">
        <v>47</v>
      </c>
      <c r="R78" s="67">
        <v>400</v>
      </c>
      <c r="S78" s="68">
        <f t="shared" si="28"/>
        <v>400</v>
      </c>
      <c r="T78" s="69">
        <f t="shared" si="21"/>
        <v>0</v>
      </c>
      <c r="U78" s="57">
        <f t="shared" si="22"/>
        <v>0</v>
      </c>
      <c r="V78" s="58">
        <f t="shared" si="23"/>
        <v>0</v>
      </c>
      <c r="W78" s="70">
        <f t="shared" si="24"/>
        <v>800</v>
      </c>
      <c r="X78" s="59">
        <f t="shared" si="25"/>
        <v>0</v>
      </c>
      <c r="Y78" s="57">
        <f t="shared" si="26"/>
        <v>0</v>
      </c>
      <c r="Z78" s="76">
        <f t="shared" si="27"/>
        <v>0</v>
      </c>
    </row>
    <row r="79" spans="1:26" ht="76.5" customHeight="1" x14ac:dyDescent="0.25">
      <c r="A79" s="75">
        <v>69</v>
      </c>
      <c r="B79" s="39" t="s">
        <v>107</v>
      </c>
      <c r="C79" s="43" t="s">
        <v>15</v>
      </c>
      <c r="D79" s="45" t="s">
        <v>47</v>
      </c>
      <c r="E79" s="45" t="s">
        <v>47</v>
      </c>
      <c r="F79" s="45" t="s">
        <v>47</v>
      </c>
      <c r="G79" s="43">
        <v>200</v>
      </c>
      <c r="H79" s="62">
        <f t="shared" si="16"/>
        <v>200</v>
      </c>
      <c r="I79" s="71"/>
      <c r="J79" s="72"/>
      <c r="K79" s="61">
        <f t="shared" si="17"/>
        <v>0</v>
      </c>
      <c r="L79" s="59">
        <f t="shared" si="18"/>
        <v>0</v>
      </c>
      <c r="M79" s="57">
        <f t="shared" si="19"/>
        <v>0</v>
      </c>
      <c r="N79" s="58">
        <f t="shared" si="20"/>
        <v>0</v>
      </c>
      <c r="O79" s="65" t="s">
        <v>47</v>
      </c>
      <c r="P79" s="51" t="s">
        <v>47</v>
      </c>
      <c r="Q79" s="51" t="s">
        <v>47</v>
      </c>
      <c r="R79" s="67">
        <v>200</v>
      </c>
      <c r="S79" s="68">
        <f t="shared" si="28"/>
        <v>200</v>
      </c>
      <c r="T79" s="69">
        <f t="shared" si="21"/>
        <v>0</v>
      </c>
      <c r="U79" s="57">
        <f t="shared" si="22"/>
        <v>0</v>
      </c>
      <c r="V79" s="58">
        <f t="shared" si="23"/>
        <v>0</v>
      </c>
      <c r="W79" s="70">
        <f t="shared" si="24"/>
        <v>400</v>
      </c>
      <c r="X79" s="59">
        <f t="shared" si="25"/>
        <v>0</v>
      </c>
      <c r="Y79" s="57">
        <f t="shared" si="26"/>
        <v>0</v>
      </c>
      <c r="Z79" s="76">
        <f t="shared" si="27"/>
        <v>0</v>
      </c>
    </row>
    <row r="80" spans="1:26" ht="91.5" customHeight="1" x14ac:dyDescent="0.25">
      <c r="A80" s="75">
        <v>70</v>
      </c>
      <c r="B80" s="39" t="s">
        <v>108</v>
      </c>
      <c r="C80" s="43" t="s">
        <v>15</v>
      </c>
      <c r="D80" s="45" t="s">
        <v>47</v>
      </c>
      <c r="E80" s="45" t="s">
        <v>47</v>
      </c>
      <c r="F80" s="45" t="s">
        <v>47</v>
      </c>
      <c r="G80" s="43">
        <v>200</v>
      </c>
      <c r="H80" s="62">
        <f t="shared" si="16"/>
        <v>200</v>
      </c>
      <c r="I80" s="71"/>
      <c r="J80" s="72"/>
      <c r="K80" s="61">
        <f t="shared" si="17"/>
        <v>0</v>
      </c>
      <c r="L80" s="59">
        <f t="shared" si="18"/>
        <v>0</v>
      </c>
      <c r="M80" s="57">
        <f t="shared" si="19"/>
        <v>0</v>
      </c>
      <c r="N80" s="58">
        <f t="shared" si="20"/>
        <v>0</v>
      </c>
      <c r="O80" s="65" t="s">
        <v>47</v>
      </c>
      <c r="P80" s="51" t="s">
        <v>47</v>
      </c>
      <c r="Q80" s="51" t="s">
        <v>47</v>
      </c>
      <c r="R80" s="67">
        <v>200</v>
      </c>
      <c r="S80" s="68">
        <f t="shared" si="28"/>
        <v>200</v>
      </c>
      <c r="T80" s="69">
        <f t="shared" si="21"/>
        <v>0</v>
      </c>
      <c r="U80" s="57">
        <f t="shared" si="22"/>
        <v>0</v>
      </c>
      <c r="V80" s="58">
        <f t="shared" si="23"/>
        <v>0</v>
      </c>
      <c r="W80" s="70">
        <f t="shared" si="24"/>
        <v>400</v>
      </c>
      <c r="X80" s="59">
        <f t="shared" si="25"/>
        <v>0</v>
      </c>
      <c r="Y80" s="57">
        <f t="shared" si="26"/>
        <v>0</v>
      </c>
      <c r="Z80" s="76">
        <f t="shared" si="27"/>
        <v>0</v>
      </c>
    </row>
    <row r="81" spans="1:26" ht="209.25" customHeight="1" x14ac:dyDescent="0.25">
      <c r="A81" s="75">
        <v>71</v>
      </c>
      <c r="B81" s="41" t="s">
        <v>109</v>
      </c>
      <c r="C81" s="43" t="s">
        <v>15</v>
      </c>
      <c r="D81" s="44">
        <v>2</v>
      </c>
      <c r="E81" s="45" t="s">
        <v>47</v>
      </c>
      <c r="F81" s="45" t="s">
        <v>47</v>
      </c>
      <c r="G81" s="45" t="s">
        <v>47</v>
      </c>
      <c r="H81" s="62">
        <f t="shared" si="16"/>
        <v>2</v>
      </c>
      <c r="I81" s="71"/>
      <c r="J81" s="72"/>
      <c r="K81" s="61">
        <f t="shared" si="17"/>
        <v>0</v>
      </c>
      <c r="L81" s="59">
        <f t="shared" si="18"/>
        <v>0</v>
      </c>
      <c r="M81" s="57">
        <f t="shared" si="19"/>
        <v>0</v>
      </c>
      <c r="N81" s="58">
        <f t="shared" si="20"/>
        <v>0</v>
      </c>
      <c r="O81" s="66">
        <v>2</v>
      </c>
      <c r="P81" s="51" t="s">
        <v>47</v>
      </c>
      <c r="Q81" s="51" t="s">
        <v>47</v>
      </c>
      <c r="R81" s="50" t="s">
        <v>47</v>
      </c>
      <c r="S81" s="68">
        <f t="shared" si="28"/>
        <v>2</v>
      </c>
      <c r="T81" s="69">
        <f t="shared" si="21"/>
        <v>0</v>
      </c>
      <c r="U81" s="57">
        <f t="shared" si="22"/>
        <v>0</v>
      </c>
      <c r="V81" s="58">
        <f t="shared" si="23"/>
        <v>0</v>
      </c>
      <c r="W81" s="70">
        <f t="shared" si="24"/>
        <v>4</v>
      </c>
      <c r="X81" s="59">
        <f t="shared" si="25"/>
        <v>0</v>
      </c>
      <c r="Y81" s="57">
        <f t="shared" si="26"/>
        <v>0</v>
      </c>
      <c r="Z81" s="76">
        <f t="shared" si="27"/>
        <v>0</v>
      </c>
    </row>
    <row r="82" spans="1:26" ht="96.75" customHeight="1" x14ac:dyDescent="0.25">
      <c r="A82" s="75">
        <v>72</v>
      </c>
      <c r="B82" s="41" t="s">
        <v>110</v>
      </c>
      <c r="C82" s="43" t="s">
        <v>15</v>
      </c>
      <c r="D82" s="45" t="s">
        <v>47</v>
      </c>
      <c r="E82" s="44">
        <v>20</v>
      </c>
      <c r="F82" s="45" t="s">
        <v>47</v>
      </c>
      <c r="G82" s="45" t="s">
        <v>47</v>
      </c>
      <c r="H82" s="62">
        <f t="shared" si="16"/>
        <v>20</v>
      </c>
      <c r="I82" s="71"/>
      <c r="J82" s="72"/>
      <c r="K82" s="61">
        <f t="shared" si="17"/>
        <v>0</v>
      </c>
      <c r="L82" s="59">
        <f t="shared" si="18"/>
        <v>0</v>
      </c>
      <c r="M82" s="57">
        <f t="shared" si="19"/>
        <v>0</v>
      </c>
      <c r="N82" s="58">
        <f t="shared" si="20"/>
        <v>0</v>
      </c>
      <c r="O82" s="65" t="s">
        <v>47</v>
      </c>
      <c r="P82" s="43">
        <v>20</v>
      </c>
      <c r="Q82" s="51" t="s">
        <v>47</v>
      </c>
      <c r="R82" s="50" t="s">
        <v>47</v>
      </c>
      <c r="S82" s="68">
        <f t="shared" si="28"/>
        <v>20</v>
      </c>
      <c r="T82" s="69">
        <f t="shared" si="21"/>
        <v>0</v>
      </c>
      <c r="U82" s="57">
        <f t="shared" si="22"/>
        <v>0</v>
      </c>
      <c r="V82" s="58">
        <f t="shared" si="23"/>
        <v>0</v>
      </c>
      <c r="W82" s="70">
        <f t="shared" si="24"/>
        <v>40</v>
      </c>
      <c r="X82" s="59">
        <f t="shared" si="25"/>
        <v>0</v>
      </c>
      <c r="Y82" s="57">
        <f t="shared" si="26"/>
        <v>0</v>
      </c>
      <c r="Z82" s="76">
        <f t="shared" si="27"/>
        <v>0</v>
      </c>
    </row>
    <row r="83" spans="1:26" ht="101.25" customHeight="1" x14ac:dyDescent="0.25">
      <c r="A83" s="75">
        <v>73</v>
      </c>
      <c r="B83" s="41" t="s">
        <v>111</v>
      </c>
      <c r="C83" s="43" t="s">
        <v>15</v>
      </c>
      <c r="D83" s="45" t="s">
        <v>47</v>
      </c>
      <c r="E83" s="44">
        <v>50</v>
      </c>
      <c r="F83" s="45" t="s">
        <v>47</v>
      </c>
      <c r="G83" s="45" t="s">
        <v>47</v>
      </c>
      <c r="H83" s="62">
        <f t="shared" si="16"/>
        <v>50</v>
      </c>
      <c r="I83" s="71"/>
      <c r="J83" s="72"/>
      <c r="K83" s="61">
        <f t="shared" si="17"/>
        <v>0</v>
      </c>
      <c r="L83" s="59">
        <f t="shared" si="18"/>
        <v>0</v>
      </c>
      <c r="M83" s="57">
        <f t="shared" si="19"/>
        <v>0</v>
      </c>
      <c r="N83" s="58">
        <f t="shared" si="20"/>
        <v>0</v>
      </c>
      <c r="O83" s="65" t="s">
        <v>47</v>
      </c>
      <c r="P83" s="43">
        <v>50</v>
      </c>
      <c r="Q83" s="51" t="s">
        <v>47</v>
      </c>
      <c r="R83" s="50" t="s">
        <v>47</v>
      </c>
      <c r="S83" s="68">
        <f t="shared" si="28"/>
        <v>50</v>
      </c>
      <c r="T83" s="69">
        <f t="shared" si="21"/>
        <v>0</v>
      </c>
      <c r="U83" s="57">
        <f t="shared" si="22"/>
        <v>0</v>
      </c>
      <c r="V83" s="58">
        <f t="shared" si="23"/>
        <v>0</v>
      </c>
      <c r="W83" s="70">
        <f t="shared" si="24"/>
        <v>100</v>
      </c>
      <c r="X83" s="59">
        <f t="shared" si="25"/>
        <v>0</v>
      </c>
      <c r="Y83" s="57">
        <f t="shared" si="26"/>
        <v>0</v>
      </c>
      <c r="Z83" s="76">
        <f t="shared" si="27"/>
        <v>0</v>
      </c>
    </row>
    <row r="84" spans="1:26" ht="105" customHeight="1" x14ac:dyDescent="0.25">
      <c r="A84" s="75">
        <v>74</v>
      </c>
      <c r="B84" s="41" t="s">
        <v>112</v>
      </c>
      <c r="C84" s="43" t="s">
        <v>15</v>
      </c>
      <c r="D84" s="45" t="s">
        <v>47</v>
      </c>
      <c r="E84" s="44">
        <v>50</v>
      </c>
      <c r="F84" s="45" t="s">
        <v>47</v>
      </c>
      <c r="G84" s="45" t="s">
        <v>47</v>
      </c>
      <c r="H84" s="62">
        <f t="shared" si="16"/>
        <v>50</v>
      </c>
      <c r="I84" s="71"/>
      <c r="J84" s="72"/>
      <c r="K84" s="61">
        <f t="shared" si="17"/>
        <v>0</v>
      </c>
      <c r="L84" s="59">
        <f t="shared" si="18"/>
        <v>0</v>
      </c>
      <c r="M84" s="57">
        <f t="shared" si="19"/>
        <v>0</v>
      </c>
      <c r="N84" s="58">
        <f t="shared" si="20"/>
        <v>0</v>
      </c>
      <c r="O84" s="65" t="s">
        <v>47</v>
      </c>
      <c r="P84" s="43">
        <v>50</v>
      </c>
      <c r="Q84" s="51" t="s">
        <v>47</v>
      </c>
      <c r="R84" s="50" t="s">
        <v>47</v>
      </c>
      <c r="S84" s="68">
        <f t="shared" si="28"/>
        <v>50</v>
      </c>
      <c r="T84" s="69">
        <f t="shared" si="21"/>
        <v>0</v>
      </c>
      <c r="U84" s="57">
        <f t="shared" si="22"/>
        <v>0</v>
      </c>
      <c r="V84" s="58">
        <f t="shared" si="23"/>
        <v>0</v>
      </c>
      <c r="W84" s="70">
        <f t="shared" si="24"/>
        <v>100</v>
      </c>
      <c r="X84" s="59">
        <f t="shared" si="25"/>
        <v>0</v>
      </c>
      <c r="Y84" s="57">
        <f t="shared" si="26"/>
        <v>0</v>
      </c>
      <c r="Z84" s="76">
        <f t="shared" si="27"/>
        <v>0</v>
      </c>
    </row>
    <row r="85" spans="1:26" ht="101.25" customHeight="1" x14ac:dyDescent="0.25">
      <c r="A85" s="75">
        <v>75</v>
      </c>
      <c r="B85" s="41" t="s">
        <v>113</v>
      </c>
      <c r="C85" s="43" t="s">
        <v>15</v>
      </c>
      <c r="D85" s="45" t="s">
        <v>47</v>
      </c>
      <c r="E85" s="44">
        <v>50</v>
      </c>
      <c r="F85" s="45" t="s">
        <v>47</v>
      </c>
      <c r="G85" s="43">
        <v>100</v>
      </c>
      <c r="H85" s="62">
        <f t="shared" si="16"/>
        <v>150</v>
      </c>
      <c r="I85" s="71"/>
      <c r="J85" s="72"/>
      <c r="K85" s="61">
        <f t="shared" si="17"/>
        <v>0</v>
      </c>
      <c r="L85" s="59">
        <f t="shared" si="18"/>
        <v>0</v>
      </c>
      <c r="M85" s="57">
        <f t="shared" si="19"/>
        <v>0</v>
      </c>
      <c r="N85" s="58">
        <f t="shared" si="20"/>
        <v>0</v>
      </c>
      <c r="O85" s="65" t="s">
        <v>47</v>
      </c>
      <c r="P85" s="43">
        <v>50</v>
      </c>
      <c r="Q85" s="51" t="s">
        <v>47</v>
      </c>
      <c r="R85" s="67">
        <v>100</v>
      </c>
      <c r="S85" s="68">
        <f t="shared" si="28"/>
        <v>150</v>
      </c>
      <c r="T85" s="69">
        <f t="shared" si="21"/>
        <v>0</v>
      </c>
      <c r="U85" s="57">
        <f t="shared" si="22"/>
        <v>0</v>
      </c>
      <c r="V85" s="58">
        <f t="shared" si="23"/>
        <v>0</v>
      </c>
      <c r="W85" s="70">
        <f t="shared" si="24"/>
        <v>300</v>
      </c>
      <c r="X85" s="59">
        <f t="shared" si="25"/>
        <v>0</v>
      </c>
      <c r="Y85" s="57">
        <f t="shared" si="26"/>
        <v>0</v>
      </c>
      <c r="Z85" s="76">
        <f t="shared" si="27"/>
        <v>0</v>
      </c>
    </row>
    <row r="86" spans="1:26" ht="102.75" customHeight="1" x14ac:dyDescent="0.25">
      <c r="A86" s="75">
        <v>76</v>
      </c>
      <c r="B86" s="41" t="s">
        <v>114</v>
      </c>
      <c r="C86" s="43" t="s">
        <v>15</v>
      </c>
      <c r="D86" s="45" t="s">
        <v>47</v>
      </c>
      <c r="E86" s="45" t="s">
        <v>47</v>
      </c>
      <c r="F86" s="45" t="s">
        <v>47</v>
      </c>
      <c r="G86" s="43">
        <v>100</v>
      </c>
      <c r="H86" s="62">
        <f t="shared" si="16"/>
        <v>100</v>
      </c>
      <c r="I86" s="71"/>
      <c r="J86" s="72"/>
      <c r="K86" s="61">
        <f t="shared" si="17"/>
        <v>0</v>
      </c>
      <c r="L86" s="59">
        <f t="shared" si="18"/>
        <v>0</v>
      </c>
      <c r="M86" s="57">
        <f t="shared" si="19"/>
        <v>0</v>
      </c>
      <c r="N86" s="58">
        <f t="shared" si="20"/>
        <v>0</v>
      </c>
      <c r="O86" s="65" t="s">
        <v>47</v>
      </c>
      <c r="P86" s="51" t="s">
        <v>47</v>
      </c>
      <c r="Q86" s="51" t="s">
        <v>47</v>
      </c>
      <c r="R86" s="67">
        <v>100</v>
      </c>
      <c r="S86" s="68">
        <f t="shared" si="28"/>
        <v>100</v>
      </c>
      <c r="T86" s="69">
        <f t="shared" si="21"/>
        <v>0</v>
      </c>
      <c r="U86" s="57">
        <f t="shared" si="22"/>
        <v>0</v>
      </c>
      <c r="V86" s="58">
        <f t="shared" si="23"/>
        <v>0</v>
      </c>
      <c r="W86" s="70">
        <f t="shared" si="24"/>
        <v>200</v>
      </c>
      <c r="X86" s="59">
        <f t="shared" si="25"/>
        <v>0</v>
      </c>
      <c r="Y86" s="57">
        <f t="shared" si="26"/>
        <v>0</v>
      </c>
      <c r="Z86" s="76">
        <f t="shared" si="27"/>
        <v>0</v>
      </c>
    </row>
    <row r="87" spans="1:26" ht="105" customHeight="1" x14ac:dyDescent="0.25">
      <c r="A87" s="75">
        <v>77</v>
      </c>
      <c r="B87" s="41" t="s">
        <v>115</v>
      </c>
      <c r="C87" s="43" t="s">
        <v>15</v>
      </c>
      <c r="D87" s="45" t="s">
        <v>47</v>
      </c>
      <c r="E87" s="44">
        <v>20</v>
      </c>
      <c r="F87" s="45" t="s">
        <v>47</v>
      </c>
      <c r="G87" s="45" t="s">
        <v>47</v>
      </c>
      <c r="H87" s="62">
        <f t="shared" si="16"/>
        <v>20</v>
      </c>
      <c r="I87" s="71"/>
      <c r="J87" s="72"/>
      <c r="K87" s="61">
        <f t="shared" si="17"/>
        <v>0</v>
      </c>
      <c r="L87" s="59">
        <f t="shared" si="18"/>
        <v>0</v>
      </c>
      <c r="M87" s="57">
        <f t="shared" si="19"/>
        <v>0</v>
      </c>
      <c r="N87" s="58">
        <f t="shared" si="20"/>
        <v>0</v>
      </c>
      <c r="O87" s="65" t="s">
        <v>47</v>
      </c>
      <c r="P87" s="43">
        <v>20</v>
      </c>
      <c r="Q87" s="51" t="s">
        <v>47</v>
      </c>
      <c r="R87" s="50" t="s">
        <v>47</v>
      </c>
      <c r="S87" s="68">
        <f t="shared" si="28"/>
        <v>20</v>
      </c>
      <c r="T87" s="69">
        <f t="shared" si="21"/>
        <v>0</v>
      </c>
      <c r="U87" s="57">
        <f t="shared" si="22"/>
        <v>0</v>
      </c>
      <c r="V87" s="58">
        <f t="shared" si="23"/>
        <v>0</v>
      </c>
      <c r="W87" s="70">
        <f t="shared" si="24"/>
        <v>40</v>
      </c>
      <c r="X87" s="59">
        <f t="shared" si="25"/>
        <v>0</v>
      </c>
      <c r="Y87" s="57">
        <f t="shared" si="26"/>
        <v>0</v>
      </c>
      <c r="Z87" s="76">
        <f t="shared" si="27"/>
        <v>0</v>
      </c>
    </row>
    <row r="88" spans="1:26" ht="96.75" customHeight="1" x14ac:dyDescent="0.25">
      <c r="A88" s="75">
        <v>78</v>
      </c>
      <c r="B88" s="41" t="s">
        <v>116</v>
      </c>
      <c r="C88" s="43" t="s">
        <v>15</v>
      </c>
      <c r="D88" s="45" t="s">
        <v>47</v>
      </c>
      <c r="E88" s="45" t="s">
        <v>47</v>
      </c>
      <c r="F88" s="45" t="s">
        <v>47</v>
      </c>
      <c r="G88" s="43">
        <v>100</v>
      </c>
      <c r="H88" s="62">
        <f t="shared" si="16"/>
        <v>100</v>
      </c>
      <c r="I88" s="71"/>
      <c r="J88" s="72"/>
      <c r="K88" s="61">
        <f t="shared" si="17"/>
        <v>0</v>
      </c>
      <c r="L88" s="59">
        <f t="shared" si="18"/>
        <v>0</v>
      </c>
      <c r="M88" s="57">
        <f t="shared" si="19"/>
        <v>0</v>
      </c>
      <c r="N88" s="58">
        <f t="shared" si="20"/>
        <v>0</v>
      </c>
      <c r="O88" s="65" t="s">
        <v>47</v>
      </c>
      <c r="P88" s="51" t="s">
        <v>47</v>
      </c>
      <c r="Q88" s="51" t="s">
        <v>47</v>
      </c>
      <c r="R88" s="67">
        <v>100</v>
      </c>
      <c r="S88" s="68">
        <f t="shared" si="28"/>
        <v>100</v>
      </c>
      <c r="T88" s="69">
        <f t="shared" si="21"/>
        <v>0</v>
      </c>
      <c r="U88" s="57">
        <f t="shared" si="22"/>
        <v>0</v>
      </c>
      <c r="V88" s="58">
        <f t="shared" si="23"/>
        <v>0</v>
      </c>
      <c r="W88" s="70">
        <f t="shared" si="24"/>
        <v>200</v>
      </c>
      <c r="X88" s="59">
        <f t="shared" si="25"/>
        <v>0</v>
      </c>
      <c r="Y88" s="57">
        <f t="shared" si="26"/>
        <v>0</v>
      </c>
      <c r="Z88" s="76">
        <f t="shared" si="27"/>
        <v>0</v>
      </c>
    </row>
    <row r="89" spans="1:26" ht="76.5" customHeight="1" x14ac:dyDescent="0.25">
      <c r="A89" s="75">
        <v>79</v>
      </c>
      <c r="B89" s="39" t="s">
        <v>117</v>
      </c>
      <c r="C89" s="43" t="s">
        <v>15</v>
      </c>
      <c r="D89" s="44">
        <v>30</v>
      </c>
      <c r="E89" s="45" t="s">
        <v>47</v>
      </c>
      <c r="F89" s="45" t="s">
        <v>47</v>
      </c>
      <c r="G89" s="45" t="s">
        <v>47</v>
      </c>
      <c r="H89" s="62">
        <f t="shared" si="16"/>
        <v>30</v>
      </c>
      <c r="I89" s="71"/>
      <c r="J89" s="72"/>
      <c r="K89" s="61">
        <f t="shared" si="17"/>
        <v>0</v>
      </c>
      <c r="L89" s="59">
        <f t="shared" si="18"/>
        <v>0</v>
      </c>
      <c r="M89" s="57">
        <f t="shared" si="19"/>
        <v>0</v>
      </c>
      <c r="N89" s="58">
        <f t="shared" si="20"/>
        <v>0</v>
      </c>
      <c r="O89" s="66">
        <v>30</v>
      </c>
      <c r="P89" s="51" t="s">
        <v>47</v>
      </c>
      <c r="Q89" s="51" t="s">
        <v>47</v>
      </c>
      <c r="R89" s="50" t="s">
        <v>47</v>
      </c>
      <c r="S89" s="68">
        <f t="shared" si="28"/>
        <v>30</v>
      </c>
      <c r="T89" s="69">
        <f t="shared" si="21"/>
        <v>0</v>
      </c>
      <c r="U89" s="57">
        <f t="shared" si="22"/>
        <v>0</v>
      </c>
      <c r="V89" s="58">
        <f t="shared" si="23"/>
        <v>0</v>
      </c>
      <c r="W89" s="70">
        <f t="shared" si="24"/>
        <v>60</v>
      </c>
      <c r="X89" s="59">
        <f t="shared" si="25"/>
        <v>0</v>
      </c>
      <c r="Y89" s="57">
        <f t="shared" si="26"/>
        <v>0</v>
      </c>
      <c r="Z89" s="76">
        <f t="shared" si="27"/>
        <v>0</v>
      </c>
    </row>
    <row r="90" spans="1:26" ht="71.25" customHeight="1" x14ac:dyDescent="0.25">
      <c r="A90" s="75">
        <v>80</v>
      </c>
      <c r="B90" s="41" t="s">
        <v>118</v>
      </c>
      <c r="C90" s="43" t="s">
        <v>15</v>
      </c>
      <c r="D90" s="44">
        <v>10</v>
      </c>
      <c r="E90" s="44">
        <v>10</v>
      </c>
      <c r="F90" s="43">
        <v>10</v>
      </c>
      <c r="G90" s="45" t="s">
        <v>47</v>
      </c>
      <c r="H90" s="62">
        <f t="shared" si="16"/>
        <v>30</v>
      </c>
      <c r="I90" s="71"/>
      <c r="J90" s="72"/>
      <c r="K90" s="61">
        <f t="shared" si="17"/>
        <v>0</v>
      </c>
      <c r="L90" s="59">
        <f t="shared" si="18"/>
        <v>0</v>
      </c>
      <c r="M90" s="57">
        <f t="shared" si="19"/>
        <v>0</v>
      </c>
      <c r="N90" s="58">
        <f t="shared" si="20"/>
        <v>0</v>
      </c>
      <c r="O90" s="66">
        <v>10</v>
      </c>
      <c r="P90" s="43">
        <v>10</v>
      </c>
      <c r="Q90" s="43">
        <v>10</v>
      </c>
      <c r="R90" s="50" t="s">
        <v>47</v>
      </c>
      <c r="S90" s="68">
        <f t="shared" si="28"/>
        <v>30</v>
      </c>
      <c r="T90" s="69">
        <f t="shared" si="21"/>
        <v>0</v>
      </c>
      <c r="U90" s="57">
        <f t="shared" si="22"/>
        <v>0</v>
      </c>
      <c r="V90" s="58">
        <f t="shared" si="23"/>
        <v>0</v>
      </c>
      <c r="W90" s="70">
        <f t="shared" si="24"/>
        <v>60</v>
      </c>
      <c r="X90" s="59">
        <f t="shared" si="25"/>
        <v>0</v>
      </c>
      <c r="Y90" s="57">
        <f t="shared" si="26"/>
        <v>0</v>
      </c>
      <c r="Z90" s="76">
        <f t="shared" si="27"/>
        <v>0</v>
      </c>
    </row>
    <row r="91" spans="1:26" ht="94.5" customHeight="1" x14ac:dyDescent="0.25">
      <c r="A91" s="75">
        <v>81</v>
      </c>
      <c r="B91" s="39" t="s">
        <v>123</v>
      </c>
      <c r="C91" s="43" t="s">
        <v>15</v>
      </c>
      <c r="D91" s="45" t="s">
        <v>47</v>
      </c>
      <c r="E91" s="44">
        <v>10</v>
      </c>
      <c r="F91" s="45" t="s">
        <v>47</v>
      </c>
      <c r="G91" s="45" t="s">
        <v>47</v>
      </c>
      <c r="H91" s="62">
        <f t="shared" si="16"/>
        <v>10</v>
      </c>
      <c r="I91" s="71"/>
      <c r="J91" s="72"/>
      <c r="K91" s="61">
        <f t="shared" si="17"/>
        <v>0</v>
      </c>
      <c r="L91" s="59">
        <f t="shared" si="18"/>
        <v>0</v>
      </c>
      <c r="M91" s="57">
        <f t="shared" si="19"/>
        <v>0</v>
      </c>
      <c r="N91" s="58">
        <f t="shared" si="20"/>
        <v>0</v>
      </c>
      <c r="O91" s="65" t="s">
        <v>47</v>
      </c>
      <c r="P91" s="43">
        <v>10</v>
      </c>
      <c r="Q91" s="51" t="s">
        <v>47</v>
      </c>
      <c r="R91" s="50" t="s">
        <v>47</v>
      </c>
      <c r="S91" s="68">
        <f t="shared" si="28"/>
        <v>10</v>
      </c>
      <c r="T91" s="69">
        <f t="shared" si="21"/>
        <v>0</v>
      </c>
      <c r="U91" s="57">
        <f t="shared" si="22"/>
        <v>0</v>
      </c>
      <c r="V91" s="58">
        <f t="shared" si="23"/>
        <v>0</v>
      </c>
      <c r="W91" s="70">
        <f t="shared" si="24"/>
        <v>20</v>
      </c>
      <c r="X91" s="59">
        <f t="shared" si="25"/>
        <v>0</v>
      </c>
      <c r="Y91" s="57">
        <f t="shared" si="26"/>
        <v>0</v>
      </c>
      <c r="Z91" s="76">
        <f t="shared" si="27"/>
        <v>0</v>
      </c>
    </row>
    <row r="92" spans="1:26" ht="79.5" customHeight="1" x14ac:dyDescent="0.25">
      <c r="A92" s="75">
        <v>82</v>
      </c>
      <c r="B92" s="39" t="s">
        <v>124</v>
      </c>
      <c r="C92" s="43" t="s">
        <v>15</v>
      </c>
      <c r="D92" s="45" t="s">
        <v>47</v>
      </c>
      <c r="E92" s="44">
        <v>10</v>
      </c>
      <c r="F92" s="45" t="s">
        <v>47</v>
      </c>
      <c r="G92" s="45" t="s">
        <v>47</v>
      </c>
      <c r="H92" s="62">
        <f t="shared" si="16"/>
        <v>10</v>
      </c>
      <c r="I92" s="71"/>
      <c r="J92" s="72"/>
      <c r="K92" s="61">
        <f t="shared" si="17"/>
        <v>0</v>
      </c>
      <c r="L92" s="59">
        <f t="shared" si="18"/>
        <v>0</v>
      </c>
      <c r="M92" s="57">
        <f t="shared" si="19"/>
        <v>0</v>
      </c>
      <c r="N92" s="58">
        <f t="shared" si="20"/>
        <v>0</v>
      </c>
      <c r="O92" s="65" t="s">
        <v>47</v>
      </c>
      <c r="P92" s="43">
        <v>10</v>
      </c>
      <c r="Q92" s="51" t="s">
        <v>47</v>
      </c>
      <c r="R92" s="50" t="s">
        <v>47</v>
      </c>
      <c r="S92" s="68">
        <f t="shared" si="28"/>
        <v>10</v>
      </c>
      <c r="T92" s="69">
        <f t="shared" si="21"/>
        <v>0</v>
      </c>
      <c r="U92" s="57">
        <f t="shared" si="22"/>
        <v>0</v>
      </c>
      <c r="V92" s="58">
        <f t="shared" si="23"/>
        <v>0</v>
      </c>
      <c r="W92" s="70">
        <f t="shared" si="24"/>
        <v>20</v>
      </c>
      <c r="X92" s="59">
        <f t="shared" si="25"/>
        <v>0</v>
      </c>
      <c r="Y92" s="57">
        <f t="shared" si="26"/>
        <v>0</v>
      </c>
      <c r="Z92" s="76">
        <f t="shared" si="27"/>
        <v>0</v>
      </c>
    </row>
    <row r="93" spans="1:26" ht="116.25" customHeight="1" x14ac:dyDescent="0.25">
      <c r="A93" s="75">
        <v>83</v>
      </c>
      <c r="B93" s="41" t="s">
        <v>119</v>
      </c>
      <c r="C93" s="43" t="s">
        <v>15</v>
      </c>
      <c r="D93" s="44">
        <v>18</v>
      </c>
      <c r="E93" s="44">
        <v>10</v>
      </c>
      <c r="F93" s="45" t="s">
        <v>47</v>
      </c>
      <c r="G93" s="45" t="s">
        <v>47</v>
      </c>
      <c r="H93" s="62">
        <f t="shared" si="16"/>
        <v>28</v>
      </c>
      <c r="I93" s="71"/>
      <c r="J93" s="72"/>
      <c r="K93" s="61">
        <f t="shared" si="17"/>
        <v>0</v>
      </c>
      <c r="L93" s="59">
        <f t="shared" si="18"/>
        <v>0</v>
      </c>
      <c r="M93" s="57">
        <f t="shared" si="19"/>
        <v>0</v>
      </c>
      <c r="N93" s="58">
        <f t="shared" si="20"/>
        <v>0</v>
      </c>
      <c r="O93" s="66">
        <v>18</v>
      </c>
      <c r="P93" s="43">
        <v>10</v>
      </c>
      <c r="Q93" s="51" t="s">
        <v>47</v>
      </c>
      <c r="R93" s="50" t="s">
        <v>47</v>
      </c>
      <c r="S93" s="68">
        <f t="shared" si="28"/>
        <v>28</v>
      </c>
      <c r="T93" s="69">
        <f t="shared" si="21"/>
        <v>0</v>
      </c>
      <c r="U93" s="57">
        <f t="shared" si="22"/>
        <v>0</v>
      </c>
      <c r="V93" s="58">
        <f t="shared" si="23"/>
        <v>0</v>
      </c>
      <c r="W93" s="70">
        <f t="shared" si="24"/>
        <v>56</v>
      </c>
      <c r="X93" s="59">
        <f t="shared" si="25"/>
        <v>0</v>
      </c>
      <c r="Y93" s="57">
        <f t="shared" si="26"/>
        <v>0</v>
      </c>
      <c r="Z93" s="76">
        <f t="shared" si="27"/>
        <v>0</v>
      </c>
    </row>
    <row r="94" spans="1:26" ht="117" customHeight="1" x14ac:dyDescent="0.25">
      <c r="A94" s="75">
        <v>84</v>
      </c>
      <c r="B94" s="41" t="s">
        <v>121</v>
      </c>
      <c r="C94" s="43" t="s">
        <v>15</v>
      </c>
      <c r="D94" s="45" t="s">
        <v>47</v>
      </c>
      <c r="E94" s="44">
        <v>10</v>
      </c>
      <c r="F94" s="45" t="s">
        <v>47</v>
      </c>
      <c r="G94" s="45" t="s">
        <v>47</v>
      </c>
      <c r="H94" s="62">
        <f t="shared" si="16"/>
        <v>10</v>
      </c>
      <c r="I94" s="71"/>
      <c r="J94" s="72"/>
      <c r="K94" s="61">
        <f t="shared" si="17"/>
        <v>0</v>
      </c>
      <c r="L94" s="59">
        <f t="shared" si="18"/>
        <v>0</v>
      </c>
      <c r="M94" s="57">
        <f t="shared" si="19"/>
        <v>0</v>
      </c>
      <c r="N94" s="58">
        <f t="shared" si="20"/>
        <v>0</v>
      </c>
      <c r="O94" s="65" t="s">
        <v>47</v>
      </c>
      <c r="P94" s="43">
        <v>10</v>
      </c>
      <c r="Q94" s="51" t="s">
        <v>47</v>
      </c>
      <c r="R94" s="50" t="s">
        <v>47</v>
      </c>
      <c r="S94" s="68">
        <f t="shared" si="28"/>
        <v>10</v>
      </c>
      <c r="T94" s="69">
        <f t="shared" si="21"/>
        <v>0</v>
      </c>
      <c r="U94" s="57">
        <f t="shared" si="22"/>
        <v>0</v>
      </c>
      <c r="V94" s="58">
        <f t="shared" si="23"/>
        <v>0</v>
      </c>
      <c r="W94" s="70">
        <f t="shared" si="24"/>
        <v>20</v>
      </c>
      <c r="X94" s="59">
        <f t="shared" si="25"/>
        <v>0</v>
      </c>
      <c r="Y94" s="57">
        <f t="shared" si="26"/>
        <v>0</v>
      </c>
      <c r="Z94" s="76">
        <f t="shared" si="27"/>
        <v>0</v>
      </c>
    </row>
    <row r="95" spans="1:26" ht="120.75" customHeight="1" x14ac:dyDescent="0.25">
      <c r="A95" s="75">
        <v>85</v>
      </c>
      <c r="B95" s="41" t="s">
        <v>120</v>
      </c>
      <c r="C95" s="43" t="s">
        <v>15</v>
      </c>
      <c r="D95" s="45" t="s">
        <v>47</v>
      </c>
      <c r="E95" s="44">
        <v>10</v>
      </c>
      <c r="F95" s="45" t="s">
        <v>47</v>
      </c>
      <c r="G95" s="45" t="s">
        <v>47</v>
      </c>
      <c r="H95" s="62">
        <f t="shared" si="16"/>
        <v>10</v>
      </c>
      <c r="I95" s="71"/>
      <c r="J95" s="72"/>
      <c r="K95" s="61">
        <f t="shared" si="17"/>
        <v>0</v>
      </c>
      <c r="L95" s="59">
        <f t="shared" si="18"/>
        <v>0</v>
      </c>
      <c r="M95" s="57">
        <f t="shared" si="19"/>
        <v>0</v>
      </c>
      <c r="N95" s="58">
        <f t="shared" si="20"/>
        <v>0</v>
      </c>
      <c r="O95" s="65" t="s">
        <v>47</v>
      </c>
      <c r="P95" s="43">
        <v>10</v>
      </c>
      <c r="Q95" s="51" t="s">
        <v>47</v>
      </c>
      <c r="R95" s="50" t="s">
        <v>47</v>
      </c>
      <c r="S95" s="68">
        <f t="shared" si="28"/>
        <v>10</v>
      </c>
      <c r="T95" s="69">
        <f t="shared" si="21"/>
        <v>0</v>
      </c>
      <c r="U95" s="57">
        <f t="shared" si="22"/>
        <v>0</v>
      </c>
      <c r="V95" s="58">
        <f t="shared" si="23"/>
        <v>0</v>
      </c>
      <c r="W95" s="70">
        <f t="shared" si="24"/>
        <v>20</v>
      </c>
      <c r="X95" s="59">
        <f t="shared" si="25"/>
        <v>0</v>
      </c>
      <c r="Y95" s="57">
        <f t="shared" si="26"/>
        <v>0</v>
      </c>
      <c r="Z95" s="76">
        <f t="shared" si="27"/>
        <v>0</v>
      </c>
    </row>
    <row r="96" spans="1:26" ht="108.75" customHeight="1" x14ac:dyDescent="0.25">
      <c r="A96" s="75">
        <v>86</v>
      </c>
      <c r="B96" s="39" t="s">
        <v>122</v>
      </c>
      <c r="C96" s="43" t="s">
        <v>15</v>
      </c>
      <c r="D96" s="45" t="s">
        <v>47</v>
      </c>
      <c r="E96" s="45" t="s">
        <v>47</v>
      </c>
      <c r="F96" s="43">
        <v>30</v>
      </c>
      <c r="G96" s="45" t="s">
        <v>47</v>
      </c>
      <c r="H96" s="62">
        <f t="shared" si="16"/>
        <v>30</v>
      </c>
      <c r="I96" s="71"/>
      <c r="J96" s="72"/>
      <c r="K96" s="61">
        <f t="shared" si="17"/>
        <v>0</v>
      </c>
      <c r="L96" s="59">
        <f t="shared" si="18"/>
        <v>0</v>
      </c>
      <c r="M96" s="57">
        <f t="shared" si="19"/>
        <v>0</v>
      </c>
      <c r="N96" s="58">
        <f t="shared" si="20"/>
        <v>0</v>
      </c>
      <c r="O96" s="65" t="s">
        <v>47</v>
      </c>
      <c r="P96" s="51" t="s">
        <v>47</v>
      </c>
      <c r="Q96" s="43">
        <v>30</v>
      </c>
      <c r="R96" s="50" t="s">
        <v>47</v>
      </c>
      <c r="S96" s="68">
        <f t="shared" si="28"/>
        <v>30</v>
      </c>
      <c r="T96" s="69">
        <f t="shared" si="21"/>
        <v>0</v>
      </c>
      <c r="U96" s="57">
        <f t="shared" si="22"/>
        <v>0</v>
      </c>
      <c r="V96" s="58">
        <f t="shared" si="23"/>
        <v>0</v>
      </c>
      <c r="W96" s="70">
        <f t="shared" si="24"/>
        <v>60</v>
      </c>
      <c r="X96" s="59">
        <f t="shared" si="25"/>
        <v>0</v>
      </c>
      <c r="Y96" s="57">
        <f t="shared" si="26"/>
        <v>0</v>
      </c>
      <c r="Z96" s="76">
        <f t="shared" si="27"/>
        <v>0</v>
      </c>
    </row>
    <row r="97" spans="1:26" ht="101.25" customHeight="1" x14ac:dyDescent="0.25">
      <c r="A97" s="75">
        <v>87</v>
      </c>
      <c r="B97" s="39" t="s">
        <v>125</v>
      </c>
      <c r="C97" s="43" t="s">
        <v>15</v>
      </c>
      <c r="D97" s="45" t="s">
        <v>47</v>
      </c>
      <c r="E97" s="45" t="s">
        <v>47</v>
      </c>
      <c r="F97" s="43">
        <v>30</v>
      </c>
      <c r="G97" s="45" t="s">
        <v>47</v>
      </c>
      <c r="H97" s="62">
        <f t="shared" si="16"/>
        <v>30</v>
      </c>
      <c r="I97" s="71"/>
      <c r="J97" s="72"/>
      <c r="K97" s="61">
        <f t="shared" si="17"/>
        <v>0</v>
      </c>
      <c r="L97" s="59">
        <f t="shared" si="18"/>
        <v>0</v>
      </c>
      <c r="M97" s="57">
        <f t="shared" si="19"/>
        <v>0</v>
      </c>
      <c r="N97" s="58">
        <f t="shared" si="20"/>
        <v>0</v>
      </c>
      <c r="O97" s="65" t="s">
        <v>47</v>
      </c>
      <c r="P97" s="51" t="s">
        <v>47</v>
      </c>
      <c r="Q97" s="43">
        <v>30</v>
      </c>
      <c r="R97" s="50" t="s">
        <v>47</v>
      </c>
      <c r="S97" s="68">
        <f t="shared" si="28"/>
        <v>30</v>
      </c>
      <c r="T97" s="69">
        <f t="shared" si="21"/>
        <v>0</v>
      </c>
      <c r="U97" s="57">
        <f t="shared" si="22"/>
        <v>0</v>
      </c>
      <c r="V97" s="58">
        <f t="shared" si="23"/>
        <v>0</v>
      </c>
      <c r="W97" s="70">
        <f t="shared" si="24"/>
        <v>60</v>
      </c>
      <c r="X97" s="59">
        <f t="shared" si="25"/>
        <v>0</v>
      </c>
      <c r="Y97" s="57">
        <f t="shared" si="26"/>
        <v>0</v>
      </c>
      <c r="Z97" s="76">
        <f t="shared" si="27"/>
        <v>0</v>
      </c>
    </row>
    <row r="98" spans="1:26" ht="102.75" customHeight="1" x14ac:dyDescent="0.25">
      <c r="A98" s="75">
        <v>88</v>
      </c>
      <c r="B98" s="39" t="s">
        <v>126</v>
      </c>
      <c r="C98" s="43" t="s">
        <v>15</v>
      </c>
      <c r="D98" s="48" t="s">
        <v>47</v>
      </c>
      <c r="E98" s="45" t="s">
        <v>47</v>
      </c>
      <c r="F98" s="49">
        <v>30</v>
      </c>
      <c r="G98" s="45" t="s">
        <v>47</v>
      </c>
      <c r="H98" s="62">
        <f t="shared" si="16"/>
        <v>30</v>
      </c>
      <c r="I98" s="71"/>
      <c r="J98" s="72"/>
      <c r="K98" s="61">
        <f t="shared" si="17"/>
        <v>0</v>
      </c>
      <c r="L98" s="59">
        <f t="shared" si="18"/>
        <v>0</v>
      </c>
      <c r="M98" s="57">
        <f t="shared" si="19"/>
        <v>0</v>
      </c>
      <c r="N98" s="58">
        <f t="shared" si="20"/>
        <v>0</v>
      </c>
      <c r="O98" s="65" t="s">
        <v>47</v>
      </c>
      <c r="P98" s="51" t="s">
        <v>47</v>
      </c>
      <c r="Q98" s="49">
        <v>30</v>
      </c>
      <c r="R98" s="50" t="s">
        <v>47</v>
      </c>
      <c r="S98" s="68">
        <f t="shared" si="28"/>
        <v>30</v>
      </c>
      <c r="T98" s="69">
        <f t="shared" si="21"/>
        <v>0</v>
      </c>
      <c r="U98" s="57">
        <f t="shared" si="22"/>
        <v>0</v>
      </c>
      <c r="V98" s="58">
        <f t="shared" si="23"/>
        <v>0</v>
      </c>
      <c r="W98" s="70">
        <f t="shared" si="24"/>
        <v>60</v>
      </c>
      <c r="X98" s="59">
        <f t="shared" si="25"/>
        <v>0</v>
      </c>
      <c r="Y98" s="57">
        <f t="shared" si="26"/>
        <v>0</v>
      </c>
      <c r="Z98" s="76">
        <f t="shared" si="27"/>
        <v>0</v>
      </c>
    </row>
    <row r="99" spans="1:26" ht="105" customHeight="1" x14ac:dyDescent="0.25">
      <c r="A99" s="75">
        <v>89</v>
      </c>
      <c r="B99" s="39" t="s">
        <v>127</v>
      </c>
      <c r="C99" s="43" t="s">
        <v>15</v>
      </c>
      <c r="D99" s="48" t="s">
        <v>47</v>
      </c>
      <c r="E99" s="45" t="s">
        <v>47</v>
      </c>
      <c r="F99" s="49">
        <v>30</v>
      </c>
      <c r="G99" s="45" t="s">
        <v>47</v>
      </c>
      <c r="H99" s="62">
        <f t="shared" si="16"/>
        <v>30</v>
      </c>
      <c r="I99" s="71"/>
      <c r="J99" s="72"/>
      <c r="K99" s="61">
        <f t="shared" si="17"/>
        <v>0</v>
      </c>
      <c r="L99" s="59">
        <f t="shared" si="18"/>
        <v>0</v>
      </c>
      <c r="M99" s="57">
        <f t="shared" si="19"/>
        <v>0</v>
      </c>
      <c r="N99" s="58">
        <f t="shared" si="20"/>
        <v>0</v>
      </c>
      <c r="O99" s="65" t="s">
        <v>47</v>
      </c>
      <c r="P99" s="51" t="s">
        <v>47</v>
      </c>
      <c r="Q99" s="49">
        <v>30</v>
      </c>
      <c r="R99" s="50" t="s">
        <v>47</v>
      </c>
      <c r="S99" s="68">
        <f t="shared" si="28"/>
        <v>30</v>
      </c>
      <c r="T99" s="69">
        <f t="shared" si="21"/>
        <v>0</v>
      </c>
      <c r="U99" s="57">
        <f t="shared" si="22"/>
        <v>0</v>
      </c>
      <c r="V99" s="58">
        <f t="shared" si="23"/>
        <v>0</v>
      </c>
      <c r="W99" s="70">
        <f t="shared" si="24"/>
        <v>60</v>
      </c>
      <c r="X99" s="59">
        <f t="shared" si="25"/>
        <v>0</v>
      </c>
      <c r="Y99" s="57">
        <f t="shared" si="26"/>
        <v>0</v>
      </c>
      <c r="Z99" s="76">
        <f t="shared" si="27"/>
        <v>0</v>
      </c>
    </row>
    <row r="100" spans="1:26" ht="99" customHeight="1" x14ac:dyDescent="0.25">
      <c r="A100" s="75">
        <v>90</v>
      </c>
      <c r="B100" s="39" t="s">
        <v>128</v>
      </c>
      <c r="C100" s="43" t="s">
        <v>15</v>
      </c>
      <c r="D100" s="48" t="s">
        <v>47</v>
      </c>
      <c r="E100" s="45" t="s">
        <v>47</v>
      </c>
      <c r="F100" s="49">
        <v>30</v>
      </c>
      <c r="G100" s="45" t="s">
        <v>47</v>
      </c>
      <c r="H100" s="62">
        <f t="shared" si="16"/>
        <v>30</v>
      </c>
      <c r="I100" s="71"/>
      <c r="J100" s="72"/>
      <c r="K100" s="61">
        <f t="shared" si="17"/>
        <v>0</v>
      </c>
      <c r="L100" s="59">
        <f t="shared" si="18"/>
        <v>0</v>
      </c>
      <c r="M100" s="57">
        <f t="shared" si="19"/>
        <v>0</v>
      </c>
      <c r="N100" s="58">
        <f t="shared" si="20"/>
        <v>0</v>
      </c>
      <c r="O100" s="65" t="s">
        <v>47</v>
      </c>
      <c r="P100" s="51" t="s">
        <v>47</v>
      </c>
      <c r="Q100" s="49">
        <v>30</v>
      </c>
      <c r="R100" s="50" t="s">
        <v>47</v>
      </c>
      <c r="S100" s="68">
        <f t="shared" si="28"/>
        <v>30</v>
      </c>
      <c r="T100" s="69">
        <f t="shared" si="21"/>
        <v>0</v>
      </c>
      <c r="U100" s="57">
        <f t="shared" si="22"/>
        <v>0</v>
      </c>
      <c r="V100" s="58">
        <f t="shared" si="23"/>
        <v>0</v>
      </c>
      <c r="W100" s="70">
        <f t="shared" si="24"/>
        <v>60</v>
      </c>
      <c r="X100" s="59">
        <f t="shared" si="25"/>
        <v>0</v>
      </c>
      <c r="Y100" s="57">
        <f t="shared" si="26"/>
        <v>0</v>
      </c>
      <c r="Z100" s="76">
        <f t="shared" si="27"/>
        <v>0</v>
      </c>
    </row>
    <row r="101" spans="1:26" ht="105.75" customHeight="1" x14ac:dyDescent="0.25">
      <c r="A101" s="75">
        <v>91</v>
      </c>
      <c r="B101" s="39" t="s">
        <v>129</v>
      </c>
      <c r="C101" s="43" t="s">
        <v>15</v>
      </c>
      <c r="D101" s="48" t="s">
        <v>47</v>
      </c>
      <c r="E101" s="45" t="s">
        <v>47</v>
      </c>
      <c r="F101" s="49">
        <v>30</v>
      </c>
      <c r="G101" s="45" t="s">
        <v>47</v>
      </c>
      <c r="H101" s="62">
        <f t="shared" si="16"/>
        <v>30</v>
      </c>
      <c r="I101" s="71"/>
      <c r="J101" s="72"/>
      <c r="K101" s="61">
        <f t="shared" si="17"/>
        <v>0</v>
      </c>
      <c r="L101" s="59">
        <f t="shared" si="18"/>
        <v>0</v>
      </c>
      <c r="M101" s="57">
        <f t="shared" si="19"/>
        <v>0</v>
      </c>
      <c r="N101" s="58">
        <f t="shared" si="20"/>
        <v>0</v>
      </c>
      <c r="O101" s="65" t="s">
        <v>47</v>
      </c>
      <c r="P101" s="51" t="s">
        <v>47</v>
      </c>
      <c r="Q101" s="49">
        <v>30</v>
      </c>
      <c r="R101" s="50" t="s">
        <v>47</v>
      </c>
      <c r="S101" s="68">
        <f t="shared" si="28"/>
        <v>30</v>
      </c>
      <c r="T101" s="69">
        <f t="shared" si="21"/>
        <v>0</v>
      </c>
      <c r="U101" s="57">
        <f t="shared" si="22"/>
        <v>0</v>
      </c>
      <c r="V101" s="58">
        <f t="shared" si="23"/>
        <v>0</v>
      </c>
      <c r="W101" s="70">
        <f t="shared" si="24"/>
        <v>60</v>
      </c>
      <c r="X101" s="59">
        <f t="shared" si="25"/>
        <v>0</v>
      </c>
      <c r="Y101" s="57">
        <f t="shared" si="26"/>
        <v>0</v>
      </c>
      <c r="Z101" s="76">
        <f t="shared" si="27"/>
        <v>0</v>
      </c>
    </row>
    <row r="102" spans="1:26" ht="106.5" customHeight="1" x14ac:dyDescent="0.25">
      <c r="A102" s="75">
        <v>92</v>
      </c>
      <c r="B102" s="39" t="s">
        <v>151</v>
      </c>
      <c r="C102" s="43" t="s">
        <v>15</v>
      </c>
      <c r="D102" s="48" t="s">
        <v>47</v>
      </c>
      <c r="E102" s="45" t="s">
        <v>47</v>
      </c>
      <c r="F102" s="49">
        <v>30</v>
      </c>
      <c r="G102" s="45" t="s">
        <v>47</v>
      </c>
      <c r="H102" s="62">
        <f t="shared" si="16"/>
        <v>30</v>
      </c>
      <c r="I102" s="71"/>
      <c r="J102" s="72"/>
      <c r="K102" s="61">
        <f t="shared" si="17"/>
        <v>0</v>
      </c>
      <c r="L102" s="59">
        <f t="shared" si="18"/>
        <v>0</v>
      </c>
      <c r="M102" s="57">
        <f t="shared" si="19"/>
        <v>0</v>
      </c>
      <c r="N102" s="58">
        <f t="shared" si="20"/>
        <v>0</v>
      </c>
      <c r="O102" s="65" t="s">
        <v>47</v>
      </c>
      <c r="P102" s="51" t="s">
        <v>47</v>
      </c>
      <c r="Q102" s="49">
        <v>30</v>
      </c>
      <c r="R102" s="50" t="s">
        <v>47</v>
      </c>
      <c r="S102" s="68">
        <f t="shared" si="28"/>
        <v>30</v>
      </c>
      <c r="T102" s="69">
        <f t="shared" si="21"/>
        <v>0</v>
      </c>
      <c r="U102" s="57">
        <f t="shared" si="22"/>
        <v>0</v>
      </c>
      <c r="V102" s="58">
        <f t="shared" si="23"/>
        <v>0</v>
      </c>
      <c r="W102" s="70">
        <f t="shared" si="24"/>
        <v>60</v>
      </c>
      <c r="X102" s="59">
        <f t="shared" si="25"/>
        <v>0</v>
      </c>
      <c r="Y102" s="57">
        <f t="shared" si="26"/>
        <v>0</v>
      </c>
      <c r="Z102" s="76">
        <f t="shared" si="27"/>
        <v>0</v>
      </c>
    </row>
    <row r="103" spans="1:26" ht="105.75" customHeight="1" x14ac:dyDescent="0.25">
      <c r="A103" s="75">
        <v>93</v>
      </c>
      <c r="B103" s="39" t="s">
        <v>130</v>
      </c>
      <c r="C103" s="43" t="s">
        <v>15</v>
      </c>
      <c r="D103" s="48" t="s">
        <v>47</v>
      </c>
      <c r="E103" s="45" t="s">
        <v>47</v>
      </c>
      <c r="F103" s="49">
        <v>30</v>
      </c>
      <c r="G103" s="45" t="s">
        <v>47</v>
      </c>
      <c r="H103" s="62">
        <f t="shared" si="16"/>
        <v>30</v>
      </c>
      <c r="I103" s="71"/>
      <c r="J103" s="72"/>
      <c r="K103" s="61">
        <f t="shared" si="17"/>
        <v>0</v>
      </c>
      <c r="L103" s="59">
        <f t="shared" si="18"/>
        <v>0</v>
      </c>
      <c r="M103" s="57">
        <f t="shared" si="19"/>
        <v>0</v>
      </c>
      <c r="N103" s="58">
        <f t="shared" si="20"/>
        <v>0</v>
      </c>
      <c r="O103" s="65" t="s">
        <v>47</v>
      </c>
      <c r="P103" s="51" t="s">
        <v>47</v>
      </c>
      <c r="Q103" s="49">
        <v>30</v>
      </c>
      <c r="R103" s="50" t="s">
        <v>47</v>
      </c>
      <c r="S103" s="68">
        <f t="shared" si="28"/>
        <v>30</v>
      </c>
      <c r="T103" s="69">
        <f t="shared" si="21"/>
        <v>0</v>
      </c>
      <c r="U103" s="57">
        <f t="shared" si="22"/>
        <v>0</v>
      </c>
      <c r="V103" s="58">
        <f t="shared" si="23"/>
        <v>0</v>
      </c>
      <c r="W103" s="70">
        <f t="shared" si="24"/>
        <v>60</v>
      </c>
      <c r="X103" s="59">
        <f t="shared" si="25"/>
        <v>0</v>
      </c>
      <c r="Y103" s="57">
        <f t="shared" si="26"/>
        <v>0</v>
      </c>
      <c r="Z103" s="76">
        <f t="shared" si="27"/>
        <v>0</v>
      </c>
    </row>
    <row r="104" spans="1:26" ht="58.5" customHeight="1" x14ac:dyDescent="0.25">
      <c r="A104" s="75">
        <v>94</v>
      </c>
      <c r="B104" s="41" t="s">
        <v>131</v>
      </c>
      <c r="C104" s="43" t="s">
        <v>15</v>
      </c>
      <c r="D104" s="44">
        <v>15</v>
      </c>
      <c r="E104" s="45" t="s">
        <v>47</v>
      </c>
      <c r="F104" s="45" t="s">
        <v>47</v>
      </c>
      <c r="G104" s="45" t="s">
        <v>47</v>
      </c>
      <c r="H104" s="62">
        <f t="shared" si="16"/>
        <v>15</v>
      </c>
      <c r="I104" s="71"/>
      <c r="J104" s="72"/>
      <c r="K104" s="61">
        <f t="shared" si="17"/>
        <v>0</v>
      </c>
      <c r="L104" s="59">
        <f t="shared" si="18"/>
        <v>0</v>
      </c>
      <c r="M104" s="57">
        <f t="shared" si="19"/>
        <v>0</v>
      </c>
      <c r="N104" s="58">
        <f t="shared" si="20"/>
        <v>0</v>
      </c>
      <c r="O104" s="66">
        <v>15</v>
      </c>
      <c r="P104" s="51" t="s">
        <v>47</v>
      </c>
      <c r="Q104" s="51" t="s">
        <v>47</v>
      </c>
      <c r="R104" s="50" t="s">
        <v>47</v>
      </c>
      <c r="S104" s="68">
        <f t="shared" si="28"/>
        <v>15</v>
      </c>
      <c r="T104" s="69">
        <f t="shared" si="21"/>
        <v>0</v>
      </c>
      <c r="U104" s="57">
        <f t="shared" si="22"/>
        <v>0</v>
      </c>
      <c r="V104" s="58">
        <f t="shared" si="23"/>
        <v>0</v>
      </c>
      <c r="W104" s="70">
        <f t="shared" si="24"/>
        <v>30</v>
      </c>
      <c r="X104" s="59">
        <f t="shared" si="25"/>
        <v>0</v>
      </c>
      <c r="Y104" s="57">
        <f t="shared" si="26"/>
        <v>0</v>
      </c>
      <c r="Z104" s="76">
        <f t="shared" si="27"/>
        <v>0</v>
      </c>
    </row>
    <row r="105" spans="1:26" ht="147" customHeight="1" x14ac:dyDescent="0.25">
      <c r="A105" s="75">
        <v>95</v>
      </c>
      <c r="B105" s="41" t="s">
        <v>132</v>
      </c>
      <c r="C105" s="43" t="s">
        <v>15</v>
      </c>
      <c r="D105" s="44">
        <v>8</v>
      </c>
      <c r="E105" s="45" t="s">
        <v>47</v>
      </c>
      <c r="F105" s="45" t="s">
        <v>47</v>
      </c>
      <c r="G105" s="45" t="s">
        <v>47</v>
      </c>
      <c r="H105" s="62">
        <f t="shared" si="16"/>
        <v>8</v>
      </c>
      <c r="I105" s="71"/>
      <c r="J105" s="72"/>
      <c r="K105" s="61">
        <f t="shared" si="17"/>
        <v>0</v>
      </c>
      <c r="L105" s="59">
        <f t="shared" si="18"/>
        <v>0</v>
      </c>
      <c r="M105" s="57">
        <f t="shared" si="19"/>
        <v>0</v>
      </c>
      <c r="N105" s="58">
        <f t="shared" si="20"/>
        <v>0</v>
      </c>
      <c r="O105" s="66">
        <v>8</v>
      </c>
      <c r="P105" s="51" t="s">
        <v>47</v>
      </c>
      <c r="Q105" s="51" t="s">
        <v>47</v>
      </c>
      <c r="R105" s="50" t="s">
        <v>47</v>
      </c>
      <c r="S105" s="68">
        <f t="shared" si="28"/>
        <v>8</v>
      </c>
      <c r="T105" s="69">
        <f t="shared" si="21"/>
        <v>0</v>
      </c>
      <c r="U105" s="57">
        <f t="shared" si="22"/>
        <v>0</v>
      </c>
      <c r="V105" s="58">
        <f t="shared" si="23"/>
        <v>0</v>
      </c>
      <c r="W105" s="70">
        <f t="shared" si="24"/>
        <v>16</v>
      </c>
      <c r="X105" s="59">
        <f t="shared" si="25"/>
        <v>0</v>
      </c>
      <c r="Y105" s="57">
        <f t="shared" si="26"/>
        <v>0</v>
      </c>
      <c r="Z105" s="76">
        <f t="shared" si="27"/>
        <v>0</v>
      </c>
    </row>
    <row r="106" spans="1:26" ht="87.75" customHeight="1" x14ac:dyDescent="0.25">
      <c r="A106" s="75">
        <v>96</v>
      </c>
      <c r="B106" s="41" t="s">
        <v>133</v>
      </c>
      <c r="C106" s="43" t="s">
        <v>15</v>
      </c>
      <c r="D106" s="44">
        <v>6</v>
      </c>
      <c r="E106" s="45" t="s">
        <v>47</v>
      </c>
      <c r="F106" s="45" t="s">
        <v>47</v>
      </c>
      <c r="G106" s="45" t="s">
        <v>47</v>
      </c>
      <c r="H106" s="62">
        <f t="shared" si="16"/>
        <v>6</v>
      </c>
      <c r="I106" s="71"/>
      <c r="J106" s="72"/>
      <c r="K106" s="61">
        <f t="shared" si="17"/>
        <v>0</v>
      </c>
      <c r="L106" s="59">
        <f t="shared" si="18"/>
        <v>0</v>
      </c>
      <c r="M106" s="57">
        <f t="shared" si="19"/>
        <v>0</v>
      </c>
      <c r="N106" s="58">
        <f t="shared" si="20"/>
        <v>0</v>
      </c>
      <c r="O106" s="66">
        <v>6</v>
      </c>
      <c r="P106" s="51" t="s">
        <v>47</v>
      </c>
      <c r="Q106" s="51" t="s">
        <v>47</v>
      </c>
      <c r="R106" s="50" t="s">
        <v>47</v>
      </c>
      <c r="S106" s="68">
        <f t="shared" si="28"/>
        <v>6</v>
      </c>
      <c r="T106" s="69">
        <f t="shared" si="21"/>
        <v>0</v>
      </c>
      <c r="U106" s="57">
        <f t="shared" si="22"/>
        <v>0</v>
      </c>
      <c r="V106" s="58">
        <f t="shared" si="23"/>
        <v>0</v>
      </c>
      <c r="W106" s="70">
        <f t="shared" si="24"/>
        <v>12</v>
      </c>
      <c r="X106" s="59">
        <f t="shared" si="25"/>
        <v>0</v>
      </c>
      <c r="Y106" s="57">
        <f t="shared" si="26"/>
        <v>0</v>
      </c>
      <c r="Z106" s="76">
        <f t="shared" si="27"/>
        <v>0</v>
      </c>
    </row>
    <row r="107" spans="1:26" ht="100.5" customHeight="1" x14ac:dyDescent="0.25">
      <c r="A107" s="75">
        <v>97</v>
      </c>
      <c r="B107" s="39" t="s">
        <v>140</v>
      </c>
      <c r="C107" s="43" t="s">
        <v>15</v>
      </c>
      <c r="D107" s="48" t="s">
        <v>47</v>
      </c>
      <c r="E107" s="48">
        <v>10</v>
      </c>
      <c r="F107" s="45" t="s">
        <v>47</v>
      </c>
      <c r="G107" s="45" t="s">
        <v>47</v>
      </c>
      <c r="H107" s="62">
        <f t="shared" si="16"/>
        <v>10</v>
      </c>
      <c r="I107" s="71"/>
      <c r="J107" s="72"/>
      <c r="K107" s="61">
        <f t="shared" si="17"/>
        <v>0</v>
      </c>
      <c r="L107" s="59">
        <f t="shared" si="18"/>
        <v>0</v>
      </c>
      <c r="M107" s="57">
        <f t="shared" si="19"/>
        <v>0</v>
      </c>
      <c r="N107" s="58">
        <f t="shared" si="20"/>
        <v>0</v>
      </c>
      <c r="O107" s="65" t="s">
        <v>47</v>
      </c>
      <c r="P107" s="51">
        <v>10</v>
      </c>
      <c r="Q107" s="51" t="s">
        <v>47</v>
      </c>
      <c r="R107" s="50" t="s">
        <v>47</v>
      </c>
      <c r="S107" s="68">
        <f t="shared" si="28"/>
        <v>10</v>
      </c>
      <c r="T107" s="69">
        <f t="shared" si="21"/>
        <v>0</v>
      </c>
      <c r="U107" s="57">
        <f t="shared" si="22"/>
        <v>0</v>
      </c>
      <c r="V107" s="58">
        <f t="shared" si="23"/>
        <v>0</v>
      </c>
      <c r="W107" s="70">
        <f t="shared" si="24"/>
        <v>20</v>
      </c>
      <c r="X107" s="59">
        <f t="shared" si="25"/>
        <v>0</v>
      </c>
      <c r="Y107" s="57">
        <f t="shared" si="26"/>
        <v>0</v>
      </c>
      <c r="Z107" s="76">
        <f t="shared" si="27"/>
        <v>0</v>
      </c>
    </row>
    <row r="108" spans="1:26" ht="89.25" customHeight="1" x14ac:dyDescent="0.25">
      <c r="A108" s="75">
        <v>98</v>
      </c>
      <c r="B108" s="39" t="s">
        <v>139</v>
      </c>
      <c r="C108" s="43" t="s">
        <v>15</v>
      </c>
      <c r="D108" s="48" t="s">
        <v>47</v>
      </c>
      <c r="E108" s="48">
        <v>20</v>
      </c>
      <c r="F108" s="45" t="s">
        <v>47</v>
      </c>
      <c r="G108" s="45" t="s">
        <v>47</v>
      </c>
      <c r="H108" s="62">
        <f t="shared" si="16"/>
        <v>20</v>
      </c>
      <c r="I108" s="71"/>
      <c r="J108" s="72"/>
      <c r="K108" s="61">
        <f t="shared" si="17"/>
        <v>0</v>
      </c>
      <c r="L108" s="59">
        <f t="shared" si="18"/>
        <v>0</v>
      </c>
      <c r="M108" s="57">
        <f t="shared" si="19"/>
        <v>0</v>
      </c>
      <c r="N108" s="58">
        <f t="shared" si="20"/>
        <v>0</v>
      </c>
      <c r="O108" s="65" t="s">
        <v>47</v>
      </c>
      <c r="P108" s="51">
        <v>20</v>
      </c>
      <c r="Q108" s="51" t="s">
        <v>47</v>
      </c>
      <c r="R108" s="50" t="s">
        <v>47</v>
      </c>
      <c r="S108" s="68">
        <f t="shared" si="28"/>
        <v>20</v>
      </c>
      <c r="T108" s="69">
        <f t="shared" si="21"/>
        <v>0</v>
      </c>
      <c r="U108" s="57">
        <f t="shared" si="22"/>
        <v>0</v>
      </c>
      <c r="V108" s="58">
        <f t="shared" si="23"/>
        <v>0</v>
      </c>
      <c r="W108" s="70">
        <f t="shared" si="24"/>
        <v>40</v>
      </c>
      <c r="X108" s="59">
        <f t="shared" si="25"/>
        <v>0</v>
      </c>
      <c r="Y108" s="57">
        <f t="shared" si="26"/>
        <v>0</v>
      </c>
      <c r="Z108" s="76">
        <f t="shared" si="27"/>
        <v>0</v>
      </c>
    </row>
    <row r="109" spans="1:26" ht="85.5" customHeight="1" x14ac:dyDescent="0.25">
      <c r="A109" s="75">
        <v>99</v>
      </c>
      <c r="B109" s="39" t="s">
        <v>138</v>
      </c>
      <c r="C109" s="43" t="s">
        <v>15</v>
      </c>
      <c r="D109" s="48" t="s">
        <v>47</v>
      </c>
      <c r="E109" s="45" t="s">
        <v>47</v>
      </c>
      <c r="F109" s="49">
        <v>20</v>
      </c>
      <c r="G109" s="45" t="s">
        <v>47</v>
      </c>
      <c r="H109" s="62">
        <f t="shared" si="16"/>
        <v>20</v>
      </c>
      <c r="I109" s="71"/>
      <c r="J109" s="72"/>
      <c r="K109" s="61">
        <f t="shared" si="17"/>
        <v>0</v>
      </c>
      <c r="L109" s="59">
        <f t="shared" si="18"/>
        <v>0</v>
      </c>
      <c r="M109" s="57">
        <f t="shared" si="19"/>
        <v>0</v>
      </c>
      <c r="N109" s="58">
        <f t="shared" si="20"/>
        <v>0</v>
      </c>
      <c r="O109" s="65" t="s">
        <v>47</v>
      </c>
      <c r="P109" s="51" t="s">
        <v>47</v>
      </c>
      <c r="Q109" s="49">
        <v>20</v>
      </c>
      <c r="R109" s="50" t="s">
        <v>47</v>
      </c>
      <c r="S109" s="68">
        <f t="shared" si="28"/>
        <v>20</v>
      </c>
      <c r="T109" s="69">
        <f t="shared" si="21"/>
        <v>0</v>
      </c>
      <c r="U109" s="57">
        <f t="shared" si="22"/>
        <v>0</v>
      </c>
      <c r="V109" s="58">
        <f t="shared" si="23"/>
        <v>0</v>
      </c>
      <c r="W109" s="70">
        <f t="shared" si="24"/>
        <v>40</v>
      </c>
      <c r="X109" s="59">
        <f t="shared" si="25"/>
        <v>0</v>
      </c>
      <c r="Y109" s="57">
        <f t="shared" si="26"/>
        <v>0</v>
      </c>
      <c r="Z109" s="76">
        <f t="shared" si="27"/>
        <v>0</v>
      </c>
    </row>
    <row r="110" spans="1:26" ht="67.5" customHeight="1" x14ac:dyDescent="0.25">
      <c r="A110" s="75">
        <v>100</v>
      </c>
      <c r="B110" s="39" t="s">
        <v>152</v>
      </c>
      <c r="C110" s="43" t="s">
        <v>15</v>
      </c>
      <c r="D110" s="48" t="s">
        <v>47</v>
      </c>
      <c r="E110" s="45" t="s">
        <v>47</v>
      </c>
      <c r="F110" s="49">
        <v>10</v>
      </c>
      <c r="G110" s="45" t="s">
        <v>47</v>
      </c>
      <c r="H110" s="62">
        <f t="shared" si="16"/>
        <v>10</v>
      </c>
      <c r="I110" s="71"/>
      <c r="J110" s="72"/>
      <c r="K110" s="61">
        <f t="shared" si="17"/>
        <v>0</v>
      </c>
      <c r="L110" s="59">
        <f t="shared" si="18"/>
        <v>0</v>
      </c>
      <c r="M110" s="57">
        <f t="shared" si="19"/>
        <v>0</v>
      </c>
      <c r="N110" s="58">
        <f t="shared" si="20"/>
        <v>0</v>
      </c>
      <c r="O110" s="65" t="s">
        <v>47</v>
      </c>
      <c r="P110" s="51" t="s">
        <v>47</v>
      </c>
      <c r="Q110" s="49">
        <v>10</v>
      </c>
      <c r="R110" s="50" t="s">
        <v>47</v>
      </c>
      <c r="S110" s="68">
        <f t="shared" si="28"/>
        <v>10</v>
      </c>
      <c r="T110" s="69">
        <f t="shared" si="21"/>
        <v>0</v>
      </c>
      <c r="U110" s="57">
        <f t="shared" si="22"/>
        <v>0</v>
      </c>
      <c r="V110" s="58">
        <f t="shared" si="23"/>
        <v>0</v>
      </c>
      <c r="W110" s="70">
        <f t="shared" si="24"/>
        <v>20</v>
      </c>
      <c r="X110" s="59">
        <f t="shared" si="25"/>
        <v>0</v>
      </c>
      <c r="Y110" s="57">
        <f t="shared" si="26"/>
        <v>0</v>
      </c>
      <c r="Z110" s="76">
        <f t="shared" si="27"/>
        <v>0</v>
      </c>
    </row>
    <row r="111" spans="1:26" ht="45.75" x14ac:dyDescent="0.25">
      <c r="A111" s="75">
        <v>101</v>
      </c>
      <c r="B111" s="39" t="s">
        <v>137</v>
      </c>
      <c r="C111" s="43" t="s">
        <v>15</v>
      </c>
      <c r="D111" s="48" t="s">
        <v>47</v>
      </c>
      <c r="E111" s="45" t="s">
        <v>47</v>
      </c>
      <c r="F111" s="49">
        <v>10</v>
      </c>
      <c r="G111" s="45" t="s">
        <v>47</v>
      </c>
      <c r="H111" s="62">
        <f t="shared" si="16"/>
        <v>10</v>
      </c>
      <c r="I111" s="71"/>
      <c r="J111" s="72"/>
      <c r="K111" s="61">
        <f t="shared" si="17"/>
        <v>0</v>
      </c>
      <c r="L111" s="59">
        <f t="shared" si="18"/>
        <v>0</v>
      </c>
      <c r="M111" s="57">
        <f t="shared" si="19"/>
        <v>0</v>
      </c>
      <c r="N111" s="58">
        <f t="shared" si="20"/>
        <v>0</v>
      </c>
      <c r="O111" s="65" t="s">
        <v>47</v>
      </c>
      <c r="P111" s="51" t="s">
        <v>47</v>
      </c>
      <c r="Q111" s="49">
        <v>10</v>
      </c>
      <c r="R111" s="50" t="s">
        <v>47</v>
      </c>
      <c r="S111" s="68">
        <f t="shared" si="28"/>
        <v>10</v>
      </c>
      <c r="T111" s="69">
        <f t="shared" si="21"/>
        <v>0</v>
      </c>
      <c r="U111" s="57">
        <f t="shared" si="22"/>
        <v>0</v>
      </c>
      <c r="V111" s="58">
        <f t="shared" si="23"/>
        <v>0</v>
      </c>
      <c r="W111" s="70">
        <f t="shared" si="24"/>
        <v>20</v>
      </c>
      <c r="X111" s="59">
        <f t="shared" si="25"/>
        <v>0</v>
      </c>
      <c r="Y111" s="57">
        <f t="shared" si="26"/>
        <v>0</v>
      </c>
      <c r="Z111" s="76">
        <f t="shared" si="27"/>
        <v>0</v>
      </c>
    </row>
    <row r="112" spans="1:26" ht="54.75" customHeight="1" x14ac:dyDescent="0.25">
      <c r="A112" s="75">
        <v>102</v>
      </c>
      <c r="B112" s="42" t="s">
        <v>153</v>
      </c>
      <c r="C112" s="43" t="s">
        <v>15</v>
      </c>
      <c r="D112" s="48" t="s">
        <v>47</v>
      </c>
      <c r="E112" s="45" t="s">
        <v>47</v>
      </c>
      <c r="F112" s="49">
        <v>20</v>
      </c>
      <c r="G112" s="45" t="s">
        <v>47</v>
      </c>
      <c r="H112" s="62">
        <f t="shared" si="16"/>
        <v>20</v>
      </c>
      <c r="I112" s="71"/>
      <c r="J112" s="72"/>
      <c r="K112" s="61">
        <f t="shared" si="17"/>
        <v>0</v>
      </c>
      <c r="L112" s="59">
        <f t="shared" si="18"/>
        <v>0</v>
      </c>
      <c r="M112" s="57">
        <f t="shared" si="19"/>
        <v>0</v>
      </c>
      <c r="N112" s="58">
        <f t="shared" si="20"/>
        <v>0</v>
      </c>
      <c r="O112" s="65" t="s">
        <v>47</v>
      </c>
      <c r="P112" s="51" t="s">
        <v>47</v>
      </c>
      <c r="Q112" s="49">
        <v>20</v>
      </c>
      <c r="R112" s="50" t="s">
        <v>47</v>
      </c>
      <c r="S112" s="68">
        <f t="shared" si="28"/>
        <v>20</v>
      </c>
      <c r="T112" s="69">
        <f t="shared" si="21"/>
        <v>0</v>
      </c>
      <c r="U112" s="57">
        <f t="shared" si="22"/>
        <v>0</v>
      </c>
      <c r="V112" s="58">
        <f t="shared" si="23"/>
        <v>0</v>
      </c>
      <c r="W112" s="70">
        <f t="shared" si="24"/>
        <v>40</v>
      </c>
      <c r="X112" s="59">
        <f t="shared" si="25"/>
        <v>0</v>
      </c>
      <c r="Y112" s="57">
        <f t="shared" si="26"/>
        <v>0</v>
      </c>
      <c r="Z112" s="76">
        <f t="shared" si="27"/>
        <v>0</v>
      </c>
    </row>
    <row r="113" spans="1:26" ht="120" customHeight="1" x14ac:dyDescent="0.25">
      <c r="A113" s="75">
        <v>103</v>
      </c>
      <c r="B113" s="41" t="s">
        <v>164</v>
      </c>
      <c r="C113" s="43" t="s">
        <v>15</v>
      </c>
      <c r="D113" s="48" t="s">
        <v>47</v>
      </c>
      <c r="E113" s="45" t="s">
        <v>47</v>
      </c>
      <c r="F113" s="49">
        <v>50</v>
      </c>
      <c r="G113" s="45" t="s">
        <v>47</v>
      </c>
      <c r="H113" s="62">
        <f t="shared" si="16"/>
        <v>50</v>
      </c>
      <c r="I113" s="71"/>
      <c r="J113" s="72"/>
      <c r="K113" s="61">
        <f t="shared" si="17"/>
        <v>0</v>
      </c>
      <c r="L113" s="59">
        <f t="shared" si="18"/>
        <v>0</v>
      </c>
      <c r="M113" s="57">
        <f t="shared" si="19"/>
        <v>0</v>
      </c>
      <c r="N113" s="58">
        <f t="shared" si="20"/>
        <v>0</v>
      </c>
      <c r="O113" s="65" t="s">
        <v>47</v>
      </c>
      <c r="P113" s="51" t="s">
        <v>47</v>
      </c>
      <c r="Q113" s="49">
        <v>50</v>
      </c>
      <c r="R113" s="50" t="s">
        <v>47</v>
      </c>
      <c r="S113" s="68">
        <f t="shared" si="28"/>
        <v>50</v>
      </c>
      <c r="T113" s="69">
        <f t="shared" si="21"/>
        <v>0</v>
      </c>
      <c r="U113" s="57">
        <f t="shared" si="22"/>
        <v>0</v>
      </c>
      <c r="V113" s="58">
        <f t="shared" si="23"/>
        <v>0</v>
      </c>
      <c r="W113" s="70">
        <f t="shared" si="24"/>
        <v>100</v>
      </c>
      <c r="X113" s="59">
        <f t="shared" si="25"/>
        <v>0</v>
      </c>
      <c r="Y113" s="57">
        <f t="shared" si="26"/>
        <v>0</v>
      </c>
      <c r="Z113" s="76">
        <f t="shared" si="27"/>
        <v>0</v>
      </c>
    </row>
    <row r="114" spans="1:26" ht="122.25" customHeight="1" x14ac:dyDescent="0.25">
      <c r="A114" s="75">
        <v>104</v>
      </c>
      <c r="B114" s="41" t="s">
        <v>136</v>
      </c>
      <c r="C114" s="43" t="s">
        <v>15</v>
      </c>
      <c r="D114" s="48" t="s">
        <v>47</v>
      </c>
      <c r="E114" s="48">
        <v>200</v>
      </c>
      <c r="F114" s="49">
        <v>50</v>
      </c>
      <c r="G114" s="50">
        <v>100</v>
      </c>
      <c r="H114" s="62">
        <f t="shared" si="16"/>
        <v>350</v>
      </c>
      <c r="I114" s="71"/>
      <c r="J114" s="72"/>
      <c r="K114" s="61">
        <f t="shared" si="17"/>
        <v>0</v>
      </c>
      <c r="L114" s="59">
        <f t="shared" si="18"/>
        <v>0</v>
      </c>
      <c r="M114" s="57">
        <f t="shared" si="19"/>
        <v>0</v>
      </c>
      <c r="N114" s="58">
        <f t="shared" si="20"/>
        <v>0</v>
      </c>
      <c r="O114" s="65" t="s">
        <v>47</v>
      </c>
      <c r="P114" s="51">
        <v>200</v>
      </c>
      <c r="Q114" s="49">
        <v>50</v>
      </c>
      <c r="R114" s="50">
        <v>100</v>
      </c>
      <c r="S114" s="68">
        <f t="shared" si="28"/>
        <v>350</v>
      </c>
      <c r="T114" s="69">
        <f t="shared" si="21"/>
        <v>0</v>
      </c>
      <c r="U114" s="57">
        <f t="shared" si="22"/>
        <v>0</v>
      </c>
      <c r="V114" s="58">
        <f t="shared" si="23"/>
        <v>0</v>
      </c>
      <c r="W114" s="70">
        <f t="shared" si="24"/>
        <v>700</v>
      </c>
      <c r="X114" s="59">
        <f t="shared" si="25"/>
        <v>0</v>
      </c>
      <c r="Y114" s="57">
        <f t="shared" si="26"/>
        <v>0</v>
      </c>
      <c r="Z114" s="76">
        <f t="shared" si="27"/>
        <v>0</v>
      </c>
    </row>
    <row r="115" spans="1:26" ht="126.75" customHeight="1" x14ac:dyDescent="0.25">
      <c r="A115" s="75">
        <v>105</v>
      </c>
      <c r="B115" s="39" t="s">
        <v>135</v>
      </c>
      <c r="C115" s="43" t="s">
        <v>15</v>
      </c>
      <c r="D115" s="48" t="s">
        <v>47</v>
      </c>
      <c r="E115" s="45" t="s">
        <v>47</v>
      </c>
      <c r="F115" s="49">
        <v>3</v>
      </c>
      <c r="G115" s="45" t="s">
        <v>47</v>
      </c>
      <c r="H115" s="62">
        <f t="shared" si="16"/>
        <v>3</v>
      </c>
      <c r="I115" s="71"/>
      <c r="J115" s="72"/>
      <c r="K115" s="61">
        <f t="shared" si="17"/>
        <v>0</v>
      </c>
      <c r="L115" s="59">
        <f t="shared" si="18"/>
        <v>0</v>
      </c>
      <c r="M115" s="57">
        <f t="shared" si="19"/>
        <v>0</v>
      </c>
      <c r="N115" s="58">
        <f t="shared" si="20"/>
        <v>0</v>
      </c>
      <c r="O115" s="65" t="s">
        <v>47</v>
      </c>
      <c r="P115" s="51" t="s">
        <v>47</v>
      </c>
      <c r="Q115" s="49">
        <v>3</v>
      </c>
      <c r="R115" s="50" t="s">
        <v>47</v>
      </c>
      <c r="S115" s="68">
        <f t="shared" si="28"/>
        <v>3</v>
      </c>
      <c r="T115" s="69">
        <f t="shared" si="21"/>
        <v>0</v>
      </c>
      <c r="U115" s="57">
        <f t="shared" si="22"/>
        <v>0</v>
      </c>
      <c r="V115" s="58">
        <f t="shared" si="23"/>
        <v>0</v>
      </c>
      <c r="W115" s="70">
        <f>H115+S115</f>
        <v>6</v>
      </c>
      <c r="X115" s="59">
        <f t="shared" si="25"/>
        <v>0</v>
      </c>
      <c r="Y115" s="57">
        <f t="shared" si="26"/>
        <v>0</v>
      </c>
      <c r="Z115" s="76">
        <f t="shared" si="27"/>
        <v>0</v>
      </c>
    </row>
    <row r="116" spans="1:26" ht="75" customHeight="1" x14ac:dyDescent="0.25">
      <c r="A116" s="75">
        <v>106</v>
      </c>
      <c r="B116" s="39" t="s">
        <v>154</v>
      </c>
      <c r="C116" s="43" t="s">
        <v>15</v>
      </c>
      <c r="D116" s="48" t="s">
        <v>47</v>
      </c>
      <c r="E116" s="45" t="s">
        <v>47</v>
      </c>
      <c r="F116" s="49">
        <v>15</v>
      </c>
      <c r="G116" s="45" t="s">
        <v>47</v>
      </c>
      <c r="H116" s="62">
        <f t="shared" si="16"/>
        <v>15</v>
      </c>
      <c r="I116" s="71"/>
      <c r="J116" s="72"/>
      <c r="K116" s="61">
        <f t="shared" si="17"/>
        <v>0</v>
      </c>
      <c r="L116" s="59">
        <f t="shared" si="18"/>
        <v>0</v>
      </c>
      <c r="M116" s="57">
        <f t="shared" si="19"/>
        <v>0</v>
      </c>
      <c r="N116" s="58">
        <f t="shared" si="20"/>
        <v>0</v>
      </c>
      <c r="O116" s="65" t="s">
        <v>47</v>
      </c>
      <c r="P116" s="51" t="s">
        <v>47</v>
      </c>
      <c r="Q116" s="49">
        <v>15</v>
      </c>
      <c r="R116" s="50" t="s">
        <v>47</v>
      </c>
      <c r="S116" s="68">
        <f t="shared" si="28"/>
        <v>15</v>
      </c>
      <c r="T116" s="69">
        <f t="shared" si="21"/>
        <v>0</v>
      </c>
      <c r="U116" s="57">
        <f t="shared" si="22"/>
        <v>0</v>
      </c>
      <c r="V116" s="58">
        <f t="shared" si="23"/>
        <v>0</v>
      </c>
      <c r="W116" s="70">
        <f t="shared" si="24"/>
        <v>30</v>
      </c>
      <c r="X116" s="59">
        <f t="shared" si="25"/>
        <v>0</v>
      </c>
      <c r="Y116" s="57">
        <f t="shared" si="26"/>
        <v>0</v>
      </c>
      <c r="Z116" s="76">
        <f t="shared" si="27"/>
        <v>0</v>
      </c>
    </row>
    <row r="117" spans="1:26" ht="78" customHeight="1" x14ac:dyDescent="0.25">
      <c r="A117" s="75">
        <v>107</v>
      </c>
      <c r="B117" s="39" t="s">
        <v>134</v>
      </c>
      <c r="C117" s="43" t="s">
        <v>15</v>
      </c>
      <c r="D117" s="48" t="s">
        <v>47</v>
      </c>
      <c r="E117" s="45" t="s">
        <v>47</v>
      </c>
      <c r="F117" s="49">
        <v>20</v>
      </c>
      <c r="G117" s="45" t="s">
        <v>47</v>
      </c>
      <c r="H117" s="62">
        <f t="shared" si="16"/>
        <v>20</v>
      </c>
      <c r="I117" s="71"/>
      <c r="J117" s="72"/>
      <c r="K117" s="61">
        <f t="shared" si="17"/>
        <v>0</v>
      </c>
      <c r="L117" s="59">
        <f t="shared" si="18"/>
        <v>0</v>
      </c>
      <c r="M117" s="57">
        <f t="shared" si="19"/>
        <v>0</v>
      </c>
      <c r="N117" s="58">
        <f t="shared" si="20"/>
        <v>0</v>
      </c>
      <c r="O117" s="65" t="s">
        <v>47</v>
      </c>
      <c r="P117" s="51" t="s">
        <v>47</v>
      </c>
      <c r="Q117" s="49">
        <v>20</v>
      </c>
      <c r="R117" s="50" t="s">
        <v>47</v>
      </c>
      <c r="S117" s="68">
        <f t="shared" si="28"/>
        <v>20</v>
      </c>
      <c r="T117" s="69">
        <f t="shared" si="21"/>
        <v>0</v>
      </c>
      <c r="U117" s="57">
        <f t="shared" si="22"/>
        <v>0</v>
      </c>
      <c r="V117" s="58">
        <f t="shared" si="23"/>
        <v>0</v>
      </c>
      <c r="W117" s="70">
        <f t="shared" si="24"/>
        <v>40</v>
      </c>
      <c r="X117" s="59">
        <f t="shared" si="25"/>
        <v>0</v>
      </c>
      <c r="Y117" s="57">
        <f t="shared" si="26"/>
        <v>0</v>
      </c>
      <c r="Z117" s="76">
        <f t="shared" si="27"/>
        <v>0</v>
      </c>
    </row>
    <row r="118" spans="1:26" ht="48.75" customHeight="1" x14ac:dyDescent="0.25">
      <c r="A118" s="75">
        <v>108</v>
      </c>
      <c r="B118" s="39" t="s">
        <v>155</v>
      </c>
      <c r="C118" s="43" t="s">
        <v>15</v>
      </c>
      <c r="D118" s="48" t="s">
        <v>47</v>
      </c>
      <c r="E118" s="45" t="s">
        <v>47</v>
      </c>
      <c r="F118" s="49">
        <v>10</v>
      </c>
      <c r="G118" s="45" t="s">
        <v>47</v>
      </c>
      <c r="H118" s="62">
        <f t="shared" si="16"/>
        <v>10</v>
      </c>
      <c r="I118" s="71"/>
      <c r="J118" s="72"/>
      <c r="K118" s="61">
        <f t="shared" si="17"/>
        <v>0</v>
      </c>
      <c r="L118" s="59">
        <f t="shared" si="18"/>
        <v>0</v>
      </c>
      <c r="M118" s="57">
        <f t="shared" si="19"/>
        <v>0</v>
      </c>
      <c r="N118" s="58">
        <f t="shared" si="20"/>
        <v>0</v>
      </c>
      <c r="O118" s="65" t="s">
        <v>47</v>
      </c>
      <c r="P118" s="51" t="s">
        <v>47</v>
      </c>
      <c r="Q118" s="49">
        <v>10</v>
      </c>
      <c r="R118" s="50" t="s">
        <v>47</v>
      </c>
      <c r="S118" s="68">
        <f t="shared" si="28"/>
        <v>10</v>
      </c>
      <c r="T118" s="69">
        <f t="shared" si="21"/>
        <v>0</v>
      </c>
      <c r="U118" s="57">
        <f t="shared" si="22"/>
        <v>0</v>
      </c>
      <c r="V118" s="58">
        <f t="shared" si="23"/>
        <v>0</v>
      </c>
      <c r="W118" s="70">
        <f t="shared" si="24"/>
        <v>20</v>
      </c>
      <c r="X118" s="59">
        <f t="shared" si="25"/>
        <v>0</v>
      </c>
      <c r="Y118" s="57">
        <f t="shared" si="26"/>
        <v>0</v>
      </c>
      <c r="Z118" s="76">
        <f t="shared" si="27"/>
        <v>0</v>
      </c>
    </row>
    <row r="119" spans="1:26" ht="72.75" customHeight="1" thickBot="1" x14ac:dyDescent="0.3">
      <c r="A119" s="77">
        <v>109</v>
      </c>
      <c r="B119" s="78" t="s">
        <v>156</v>
      </c>
      <c r="C119" s="79" t="s">
        <v>15</v>
      </c>
      <c r="D119" s="80" t="s">
        <v>47</v>
      </c>
      <c r="E119" s="80" t="s">
        <v>47</v>
      </c>
      <c r="F119" s="81">
        <v>10</v>
      </c>
      <c r="G119" s="82" t="s">
        <v>47</v>
      </c>
      <c r="H119" s="83">
        <f t="shared" si="16"/>
        <v>10</v>
      </c>
      <c r="I119" s="84"/>
      <c r="J119" s="85"/>
      <c r="K119" s="86">
        <f t="shared" si="17"/>
        <v>0</v>
      </c>
      <c r="L119" s="60">
        <f t="shared" si="18"/>
        <v>0</v>
      </c>
      <c r="M119" s="87">
        <f t="shared" si="19"/>
        <v>0</v>
      </c>
      <c r="N119" s="88">
        <f t="shared" si="20"/>
        <v>0</v>
      </c>
      <c r="O119" s="89" t="s">
        <v>47</v>
      </c>
      <c r="P119" s="81" t="s">
        <v>47</v>
      </c>
      <c r="Q119" s="81">
        <v>10</v>
      </c>
      <c r="R119" s="90" t="s">
        <v>47</v>
      </c>
      <c r="S119" s="91">
        <f t="shared" si="28"/>
        <v>10</v>
      </c>
      <c r="T119" s="92">
        <f t="shared" si="21"/>
        <v>0</v>
      </c>
      <c r="U119" s="87">
        <f t="shared" si="22"/>
        <v>0</v>
      </c>
      <c r="V119" s="88">
        <f t="shared" si="23"/>
        <v>0</v>
      </c>
      <c r="W119" s="93">
        <f t="shared" si="24"/>
        <v>20</v>
      </c>
      <c r="X119" s="60">
        <f t="shared" si="25"/>
        <v>0</v>
      </c>
      <c r="Y119" s="87">
        <f t="shared" si="26"/>
        <v>0</v>
      </c>
      <c r="Z119" s="94">
        <f t="shared" si="27"/>
        <v>0</v>
      </c>
    </row>
    <row r="120" spans="1:26" s="7" customFormat="1" ht="65.25" customHeight="1" thickBot="1" x14ac:dyDescent="0.3">
      <c r="A120" s="125" t="s">
        <v>12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73"/>
      <c r="L120" s="54">
        <f>SUM(L11:L119)</f>
        <v>0</v>
      </c>
      <c r="M120" s="55">
        <f>SUM(M11:M119)</f>
        <v>0</v>
      </c>
      <c r="N120" s="56">
        <f>SUM(N11:N119)</f>
        <v>0</v>
      </c>
      <c r="O120" s="130"/>
      <c r="P120" s="131"/>
      <c r="Q120" s="131"/>
      <c r="R120" s="131"/>
      <c r="S120" s="132"/>
      <c r="T120" s="54">
        <f>SUM(T11:T119)</f>
        <v>0</v>
      </c>
      <c r="U120" s="55">
        <f>SUM(U11:U119)</f>
        <v>0</v>
      </c>
      <c r="V120" s="56">
        <f>SUM(V11:V119)</f>
        <v>0</v>
      </c>
      <c r="W120" s="74"/>
      <c r="X120" s="54">
        <f>SUM(X11:X119)</f>
        <v>0</v>
      </c>
      <c r="Y120" s="55">
        <f>SUM(Y11:Y119)</f>
        <v>0</v>
      </c>
      <c r="Z120" s="56">
        <f>SUM(Z11:Z119)</f>
        <v>0</v>
      </c>
    </row>
    <row r="121" spans="1:26" s="7" customFormat="1" ht="21" thickBot="1" x14ac:dyDescent="0.3">
      <c r="A121" s="8"/>
      <c r="B121" s="8"/>
      <c r="C121" s="8"/>
      <c r="D121" s="8"/>
      <c r="E121" s="8"/>
      <c r="F121" s="8"/>
      <c r="G121" s="8"/>
      <c r="H121" s="17"/>
      <c r="I121" s="17"/>
      <c r="J121" s="8"/>
      <c r="K121" s="8"/>
      <c r="L121" s="9"/>
      <c r="M121" s="9"/>
      <c r="N121" s="9"/>
      <c r="O121" s="8"/>
      <c r="P121" s="8"/>
      <c r="Q121" s="8"/>
      <c r="R121" s="8"/>
      <c r="S121" s="17"/>
      <c r="T121" s="9"/>
      <c r="U121" s="9"/>
      <c r="V121" s="9"/>
      <c r="W121" s="17"/>
      <c r="X121" s="9"/>
      <c r="Y121" s="9"/>
      <c r="Z121" s="9"/>
    </row>
    <row r="122" spans="1:26" s="7" customFormat="1" ht="20.25" customHeight="1" thickBot="1" x14ac:dyDescent="0.3">
      <c r="A122" s="10"/>
      <c r="B122" s="127" t="s">
        <v>13</v>
      </c>
      <c r="C122" s="128"/>
      <c r="D122" s="128"/>
      <c r="E122" s="128"/>
      <c r="F122" s="128"/>
      <c r="G122" s="128"/>
      <c r="H122" s="128"/>
      <c r="I122" s="128"/>
      <c r="J122" s="129"/>
      <c r="K122" s="11"/>
      <c r="L122" s="11"/>
      <c r="M122" s="11"/>
      <c r="N122" s="11"/>
      <c r="T122" s="11"/>
      <c r="U122" s="103" t="s">
        <v>46</v>
      </c>
      <c r="V122" s="104"/>
      <c r="W122" s="104"/>
      <c r="X122" s="104"/>
      <c r="Y122" s="104"/>
      <c r="Z122" s="30"/>
    </row>
    <row r="123" spans="1:26" s="7" customFormat="1" ht="63.75" customHeight="1" x14ac:dyDescent="0.25">
      <c r="A123" s="10"/>
      <c r="B123" s="111" t="s">
        <v>21</v>
      </c>
      <c r="C123" s="111"/>
      <c r="D123" s="111"/>
      <c r="E123" s="111"/>
      <c r="F123" s="111"/>
      <c r="G123" s="111"/>
      <c r="H123" s="111"/>
      <c r="I123" s="111"/>
      <c r="J123" s="111"/>
      <c r="K123" s="28"/>
      <c r="L123" s="11"/>
      <c r="M123" s="11"/>
      <c r="N123" s="11"/>
      <c r="O123" s="14"/>
      <c r="P123" s="14"/>
      <c r="Q123" s="14"/>
      <c r="R123" s="14"/>
      <c r="S123" s="18"/>
      <c r="T123" s="11"/>
      <c r="U123" s="104"/>
      <c r="V123" s="104"/>
      <c r="W123" s="104"/>
      <c r="X123" s="104"/>
      <c r="Y123" s="104"/>
      <c r="Z123" s="30"/>
    </row>
    <row r="124" spans="1:26" s="7" customFormat="1" ht="18" x14ac:dyDescent="0.25">
      <c r="A124" s="10"/>
      <c r="B124" s="12"/>
      <c r="C124" s="13"/>
      <c r="D124" s="14"/>
      <c r="E124" s="14"/>
      <c r="F124" s="14"/>
      <c r="G124" s="14"/>
      <c r="H124" s="18"/>
      <c r="I124" s="18"/>
      <c r="J124" s="11"/>
      <c r="K124" s="11"/>
      <c r="L124" s="11"/>
      <c r="M124" s="11"/>
      <c r="N124" s="11"/>
      <c r="O124" s="14"/>
      <c r="P124" s="14"/>
      <c r="Q124" s="14"/>
      <c r="R124" s="14"/>
      <c r="S124" s="18"/>
      <c r="T124" s="11"/>
      <c r="U124" s="11"/>
      <c r="V124" s="11"/>
      <c r="W124" s="26"/>
      <c r="X124" s="26"/>
      <c r="Y124" s="26"/>
      <c r="Z124" s="26"/>
    </row>
    <row r="125" spans="1:26" s="7" customFormat="1" ht="18" x14ac:dyDescent="0.25">
      <c r="A125" s="10"/>
      <c r="B125" s="12"/>
      <c r="C125" s="13"/>
      <c r="D125" s="14"/>
      <c r="E125" s="14"/>
      <c r="F125" s="14"/>
      <c r="G125" s="14"/>
      <c r="H125" s="18"/>
      <c r="I125" s="18"/>
      <c r="J125" s="11"/>
      <c r="K125" s="11"/>
      <c r="L125" s="11"/>
      <c r="M125" s="11"/>
      <c r="N125" s="11"/>
      <c r="O125" s="14"/>
      <c r="P125" s="14"/>
      <c r="Q125" s="14"/>
      <c r="R125" s="14"/>
      <c r="S125" s="18"/>
      <c r="T125" s="11"/>
      <c r="U125" s="11"/>
      <c r="V125" s="11"/>
      <c r="W125" s="26"/>
      <c r="X125" s="26"/>
      <c r="Y125" s="26"/>
      <c r="Z125" s="26"/>
    </row>
    <row r="126" spans="1:26" s="7" customFormat="1" ht="18" x14ac:dyDescent="0.25">
      <c r="A126" s="10"/>
      <c r="B126" s="15"/>
      <c r="C126" s="13"/>
      <c r="D126" s="14"/>
      <c r="E126" s="14"/>
      <c r="F126" s="14"/>
      <c r="G126" s="14"/>
      <c r="H126" s="18"/>
      <c r="I126" s="18"/>
      <c r="J126" s="11"/>
      <c r="K126" s="11"/>
      <c r="L126" s="11"/>
      <c r="M126" s="11"/>
      <c r="N126" s="11"/>
      <c r="O126" s="14"/>
      <c r="P126" s="14"/>
      <c r="Q126" s="14"/>
      <c r="R126" s="14"/>
      <c r="S126" s="18"/>
      <c r="T126" s="11"/>
      <c r="U126" s="11"/>
      <c r="V126" s="11"/>
      <c r="W126" s="26"/>
      <c r="X126" s="26"/>
      <c r="Y126" s="26"/>
      <c r="Z126" s="26"/>
    </row>
    <row r="127" spans="1:26" x14ac:dyDescent="0.25">
      <c r="A127" s="16"/>
      <c r="F127" s="7"/>
      <c r="G127" s="7"/>
      <c r="H127" s="18"/>
      <c r="I127" s="18"/>
      <c r="J127" s="7"/>
      <c r="K127" s="7"/>
      <c r="L127" s="7"/>
      <c r="M127" s="7"/>
      <c r="N127" s="7"/>
      <c r="Q127" s="7"/>
      <c r="R127" s="7"/>
      <c r="S127" s="18"/>
      <c r="T127" s="7"/>
      <c r="U127" s="7"/>
      <c r="V127" s="7"/>
      <c r="W127" s="18"/>
      <c r="X127" s="7"/>
      <c r="Y127" s="7"/>
      <c r="Z127" s="7"/>
    </row>
    <row r="139" spans="8:23" x14ac:dyDescent="0.25">
      <c r="H139" s="34"/>
      <c r="I139" s="34"/>
      <c r="S139" s="34"/>
      <c r="W139" s="34"/>
    </row>
  </sheetData>
  <mergeCells count="38">
    <mergeCell ref="Y8:Y9"/>
    <mergeCell ref="Z8:Z9"/>
    <mergeCell ref="S8:S9"/>
    <mergeCell ref="T8:T9"/>
    <mergeCell ref="U8:U9"/>
    <mergeCell ref="V8:V9"/>
    <mergeCell ref="B122:J122"/>
    <mergeCell ref="O120:S120"/>
    <mergeCell ref="B1:C1"/>
    <mergeCell ref="W8:W9"/>
    <mergeCell ref="X8:X9"/>
    <mergeCell ref="H8:H9"/>
    <mergeCell ref="J8:J9"/>
    <mergeCell ref="A5:Z5"/>
    <mergeCell ref="A6:Z6"/>
    <mergeCell ref="A7:C7"/>
    <mergeCell ref="O7:V7"/>
    <mergeCell ref="W7:Z7"/>
    <mergeCell ref="Y2:Z2"/>
    <mergeCell ref="Y3:Z3"/>
    <mergeCell ref="L3:O3"/>
    <mergeCell ref="D7:N7"/>
    <mergeCell ref="B3:E3"/>
    <mergeCell ref="B2:E2"/>
    <mergeCell ref="W1:Z1"/>
    <mergeCell ref="U122:Y123"/>
    <mergeCell ref="A8:A9"/>
    <mergeCell ref="B8:B9"/>
    <mergeCell ref="C8:C9"/>
    <mergeCell ref="B123:J123"/>
    <mergeCell ref="N8:N9"/>
    <mergeCell ref="M8:M9"/>
    <mergeCell ref="D8:G8"/>
    <mergeCell ref="O8:R8"/>
    <mergeCell ref="L8:L9"/>
    <mergeCell ref="I8:I9"/>
    <mergeCell ref="K8:K9"/>
    <mergeCell ref="A120:J120"/>
  </mergeCells>
  <printOptions horizontalCentered="1" gridLines="1"/>
  <pageMargins left="0.23622047244094491" right="0.23622047244094491" top="0.78740157480314965" bottom="0.19685039370078741" header="0.51181102362204722" footer="0.11811023622047245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0DA5BEF-06A6-4A97-9D0C-794943BA2E8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Zad. nr.1</vt:lpstr>
      <vt:lpstr>'Zad. nr.1'!Obszar_wydruku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Hołub Wacław</dc:creator>
  <cp:lastModifiedBy>Toton Wioletta</cp:lastModifiedBy>
  <cp:lastPrinted>2025-05-22T09:18:52Z</cp:lastPrinted>
  <dcterms:created xsi:type="dcterms:W3CDTF">2021-01-14T11:15:23Z</dcterms:created>
  <dcterms:modified xsi:type="dcterms:W3CDTF">2025-05-28T11:30:36Z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6a680b21-56bf-41e2-ada9-1481955e46b0</vt:lpwstr>
  </property>
  <property fmtid="{D5CDD505-2E9C-101B-9397-08002B2CF9AE}" pid="3" name="bjSaver">
    <vt:lpwstr>ayLR+YkbHNcNqtd+22DamK5soroUgndk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Hołub Wacław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10.130.247.133</vt:lpwstr>
  </property>
</Properties>
</file>