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mus016541\Desktop\Pomiary 25-29\"/>
    </mc:Choice>
  </mc:AlternateContent>
  <bookViews>
    <workbookView xWindow="0" yWindow="0" windowWidth="23040" windowHeight="9192"/>
  </bookViews>
  <sheets>
    <sheet name="Arkusz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2" i="1" l="1"/>
  <c r="R22" i="1"/>
  <c r="P22" i="1"/>
  <c r="N22" i="1"/>
  <c r="L22" i="1"/>
  <c r="J22" i="1"/>
  <c r="H22" i="1"/>
  <c r="F22" i="1"/>
  <c r="D22" i="1"/>
  <c r="U19" i="1"/>
  <c r="U22" i="1" s="1"/>
  <c r="T19" i="1"/>
  <c r="S19" i="1"/>
  <c r="S22" i="1" s="1"/>
  <c r="R19" i="1"/>
  <c r="Q19" i="1"/>
  <c r="Q22" i="1" s="1"/>
  <c r="P19" i="1"/>
  <c r="O19" i="1"/>
  <c r="O22" i="1" s="1"/>
  <c r="N19" i="1"/>
  <c r="M19" i="1"/>
  <c r="M22" i="1" s="1"/>
  <c r="L19" i="1"/>
  <c r="K19" i="1"/>
  <c r="K22" i="1" s="1"/>
  <c r="J19" i="1"/>
  <c r="I19" i="1"/>
  <c r="I22" i="1" s="1"/>
  <c r="H19" i="1"/>
  <c r="G19" i="1"/>
  <c r="G22" i="1" s="1"/>
  <c r="F19" i="1"/>
  <c r="E19" i="1"/>
  <c r="E22" i="1" s="1"/>
  <c r="D19" i="1"/>
  <c r="C19" i="1"/>
  <c r="C22" i="1" s="1"/>
  <c r="B19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T25" i="1" l="1"/>
  <c r="T26" i="1" s="1"/>
</calcChain>
</file>

<file path=xl/sharedStrings.xml><?xml version="1.0" encoding="utf-8"?>
<sst xmlns="http://schemas.openxmlformats.org/spreadsheetml/2006/main" count="114" uniqueCount="30">
  <si>
    <t>OKRESOWE POMIARY ELEKTRYCZNE - MIĘDZYNARODOWE TARGI POZNAŃSKIE( DLA OKRESU 5 LAT )</t>
  </si>
  <si>
    <t>Rok</t>
  </si>
  <si>
    <t>Punkty/Suma</t>
  </si>
  <si>
    <t>badanie rezystancji izolacji przewodów                  i kabli nn- przewody                 1-fazowe</t>
  </si>
  <si>
    <t>badanie rezystancji izolacji przewodów               i kabli nn- przewody/kable                        3-fazowe</t>
  </si>
  <si>
    <t>badanie ochrony przeciwporaże-niowej przez samoczynne wyłączenie</t>
  </si>
  <si>
    <t>badanie ochrony przeciwporaże-niowej- badanie wyłączników różnicowo-prądowych</t>
  </si>
  <si>
    <t>badanie stanu technicznego                   i rezystancji izolacji urządzeń nn- rozdzielnic głównych                        i oddziałowych</t>
  </si>
  <si>
    <t>badanie stanu technicznego                   i rezystancji izolacji urządzeń nn-                wyłączników nn</t>
  </si>
  <si>
    <t>badanie stanu technicznego                   i rezystancji izolacji urządzeń nn- pozostałe urządzenia elektryczne (styczniki, przekaźniki i inne)</t>
  </si>
  <si>
    <t>badanie instalacji                 i urządzeń p.poż.- pomiar natężenia oświetlenia</t>
  </si>
  <si>
    <t>badanie ochrony przeciwporaże-niowej- pomiar ciągłości przewodu ekwi-potencjalnego</t>
  </si>
  <si>
    <t>badanie stanu technicznego                     i rezystancji izolacji nn- silników elektrycznych</t>
  </si>
  <si>
    <t>badanie elektronarzędzi</t>
  </si>
  <si>
    <t>badanie instalacji                 odgromowej- badanie ochronników przepięciowych</t>
  </si>
  <si>
    <t>badanie instalacji              i urządzeń p.poż.-                    badanie p.poż. wyłączników prądu</t>
  </si>
  <si>
    <t>badanie rezystancji izolacji kabli SN</t>
  </si>
  <si>
    <t>badanie rezystancji izolacji nn- kable</t>
  </si>
  <si>
    <t>badanie stanu technicznego                         i rezystancji izolacji urządzeń SN- transformatorów 15/0,4kV</t>
  </si>
  <si>
    <t>badanie instalacji odgromowej- pomiar              rezystancji uziomu</t>
  </si>
  <si>
    <t>badanie instalacji odgromowej- pomiar ciągłości przewodów odgromowych</t>
  </si>
  <si>
    <t>próba napięciowa kabli SN</t>
  </si>
  <si>
    <t>Średnia na rok/szt.</t>
  </si>
  <si>
    <t>Syma 5 lat/szt.</t>
  </si>
  <si>
    <t>Cena jednostkowa zl/netto</t>
  </si>
  <si>
    <t>&lt;-- proszę wpisać cenę</t>
  </si>
  <si>
    <t>Cena zl/netto</t>
  </si>
  <si>
    <t>&lt;-- kalkulator kwoty</t>
  </si>
  <si>
    <t>suma oferty zł/netto</t>
  </si>
  <si>
    <t>suma średnia 1 rok zł/netto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</si>
</sst>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</font>
    <font>
      <b/>
      <sz val="11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b/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10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69">
    <xf numFmtId="0" fontId="0" fillId="0" borderId="0" xfId="0"/>
    <xf numFmtId="0" fontId="0" fillId="0" borderId="0" xfId="0" applyNumberFormat="1"/>
    <xf numFmtId="0" fontId="0" fillId="0" borderId="5" xfId="0" applyBorder="1"/>
    <xf numFmtId="0" fontId="0" fillId="0" borderId="6" xfId="0" applyBorder="1"/>
    <xf numFmtId="49" fontId="2" fillId="3" borderId="7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0" fontId="1" fillId="4" borderId="11" xfId="0" applyNumberFormat="1" applyFont="1" applyFill="1" applyBorder="1" applyAlignment="1">
      <alignment horizontal="center"/>
    </xf>
    <xf numFmtId="0" fontId="1" fillId="4" borderId="12" xfId="0" applyNumberFormat="1" applyFont="1" applyFill="1" applyBorder="1" applyAlignment="1">
      <alignment horizontal="center"/>
    </xf>
    <xf numFmtId="0" fontId="1" fillId="4" borderId="13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1" fillId="0" borderId="6" xfId="0" applyFont="1" applyBorder="1"/>
    <xf numFmtId="0" fontId="0" fillId="2" borderId="17" xfId="0" applyFill="1" applyBorder="1"/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0" fontId="1" fillId="5" borderId="11" xfId="0" applyNumberFormat="1" applyFont="1" applyFill="1" applyBorder="1" applyAlignment="1">
      <alignment horizontal="center"/>
    </xf>
    <xf numFmtId="0" fontId="1" fillId="5" borderId="12" xfId="0" applyNumberFormat="1" applyFont="1" applyFill="1" applyBorder="1" applyAlignment="1">
      <alignment horizontal="center"/>
    </xf>
    <xf numFmtId="0" fontId="1" fillId="5" borderId="13" xfId="0" applyNumberFormat="1" applyFont="1" applyFill="1" applyBorder="1" applyAlignment="1">
      <alignment horizontal="center"/>
    </xf>
    <xf numFmtId="0" fontId="0" fillId="0" borderId="23" xfId="0" applyBorder="1"/>
    <xf numFmtId="0" fontId="0" fillId="0" borderId="24" xfId="0" applyBorder="1"/>
    <xf numFmtId="49" fontId="1" fillId="2" borderId="1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3" fillId="9" borderId="25" xfId="0" applyNumberFormat="1" applyFont="1" applyFill="1" applyBorder="1" applyAlignment="1">
      <alignment horizontal="center" vertical="center"/>
    </xf>
    <xf numFmtId="0" fontId="3" fillId="9" borderId="32" xfId="0" applyNumberFormat="1" applyFont="1" applyFill="1" applyBorder="1" applyAlignment="1">
      <alignment horizontal="center" vertical="center"/>
    </xf>
    <xf numFmtId="0" fontId="3" fillId="9" borderId="40" xfId="0" applyNumberFormat="1" applyFont="1" applyFill="1" applyBorder="1" applyAlignment="1">
      <alignment horizontal="center" vertical="center"/>
    </xf>
    <xf numFmtId="0" fontId="3" fillId="9" borderId="42" xfId="0" applyNumberFormat="1" applyFont="1" applyFill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49" fontId="1" fillId="6" borderId="40" xfId="0" applyNumberFormat="1" applyFont="1" applyFill="1" applyBorder="1" applyAlignment="1">
      <alignment vertical="center"/>
    </xf>
    <xf numFmtId="0" fontId="1" fillId="3" borderId="26" xfId="0" applyFont="1" applyFill="1" applyBorder="1" applyAlignment="1">
      <alignment vertical="center"/>
    </xf>
    <xf numFmtId="0" fontId="1" fillId="3" borderId="27" xfId="0" applyFont="1" applyFill="1" applyBorder="1" applyAlignment="1">
      <alignment vertical="center"/>
    </xf>
    <xf numFmtId="0" fontId="1" fillId="3" borderId="41" xfId="0" applyFont="1" applyFill="1" applyBorder="1" applyAlignment="1">
      <alignment vertical="center"/>
    </xf>
    <xf numFmtId="0" fontId="1" fillId="3" borderId="24" xfId="0" applyFont="1" applyFill="1" applyBorder="1" applyAlignment="1">
      <alignment vertical="center"/>
    </xf>
    <xf numFmtId="0" fontId="1" fillId="3" borderId="28" xfId="0" applyFont="1" applyFill="1" applyBorder="1" applyAlignment="1">
      <alignment vertical="center"/>
    </xf>
    <xf numFmtId="0" fontId="1" fillId="4" borderId="36" xfId="0" applyNumberFormat="1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38" xfId="0" applyNumberFormat="1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49" fontId="1" fillId="4" borderId="7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1" fontId="3" fillId="4" borderId="20" xfId="0" applyNumberFormat="1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4" borderId="19" xfId="0" applyNumberFormat="1" applyFont="1" applyFill="1" applyBorder="1" applyAlignment="1">
      <alignment horizontal="center" wrapText="1"/>
    </xf>
    <xf numFmtId="0" fontId="1" fillId="4" borderId="21" xfId="0" applyFont="1" applyFill="1" applyBorder="1" applyAlignment="1">
      <alignment wrapText="1"/>
    </xf>
    <xf numFmtId="0" fontId="1" fillId="4" borderId="20" xfId="0" applyNumberFormat="1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20" xfId="0" applyNumberFormat="1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49" fontId="1" fillId="4" borderId="19" xfId="0" applyNumberFormat="1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center" wrapText="1"/>
    </xf>
    <xf numFmtId="0" fontId="1" fillId="4" borderId="20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2" fontId="1" fillId="7" borderId="29" xfId="0" applyNumberFormat="1" applyFont="1" applyFill="1" applyBorder="1" applyAlignment="1">
      <alignment horizontal="center" vertical="center"/>
    </xf>
    <xf numFmtId="2" fontId="1" fillId="7" borderId="31" xfId="0" applyNumberFormat="1" applyFont="1" applyFill="1" applyBorder="1" applyAlignment="1">
      <alignment horizontal="center" vertical="center"/>
    </xf>
    <xf numFmtId="2" fontId="1" fillId="8" borderId="29" xfId="0" applyNumberFormat="1" applyFont="1" applyFill="1" applyBorder="1" applyAlignment="1">
      <alignment horizontal="center" vertical="center"/>
    </xf>
    <xf numFmtId="2" fontId="1" fillId="8" borderId="30" xfId="0" applyNumberFormat="1" applyFont="1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92D050"/>
      <rgbColor rgb="FFAAAAAA"/>
      <rgbColor rgb="FFFFFFFF"/>
      <rgbColor rgb="FFD8D8D8"/>
      <rgbColor rgb="FFBFBFBF"/>
      <rgbColor rgb="FF00B050"/>
      <rgbColor rgb="FFFFFF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showGridLines="0" tabSelected="1" topLeftCell="A10" zoomScale="85" zoomScaleNormal="85" workbookViewId="0">
      <selection activeCell="O29" sqref="O29"/>
    </sheetView>
  </sheetViews>
  <sheetFormatPr defaultColWidth="8.88671875" defaultRowHeight="15" customHeight="1" x14ac:dyDescent="0.3"/>
  <cols>
    <col min="1" max="28" width="8.88671875" style="1" customWidth="1"/>
    <col min="29" max="16384" width="8.88671875" style="1"/>
  </cols>
  <sheetData>
    <row r="1" spans="1:27" ht="15.75" customHeight="1" x14ac:dyDescent="0.3">
      <c r="A1" s="49" t="s">
        <v>0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  <c r="V1" s="2"/>
      <c r="W1" s="3"/>
      <c r="X1" s="3"/>
      <c r="Y1" s="3"/>
      <c r="Z1" s="3"/>
      <c r="AA1" s="3"/>
    </row>
    <row r="2" spans="1:27" ht="168.75" customHeight="1" x14ac:dyDescent="0.3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7" t="s">
        <v>21</v>
      </c>
      <c r="V2" s="2"/>
      <c r="W2" s="3"/>
      <c r="X2" s="3"/>
      <c r="Y2" s="3"/>
      <c r="Z2" s="3"/>
      <c r="AA2" s="3"/>
    </row>
    <row r="3" spans="1:27" ht="15.75" customHeight="1" x14ac:dyDescent="0.3">
      <c r="A3" s="8">
        <v>2025</v>
      </c>
      <c r="B3" s="9">
        <v>87501</v>
      </c>
      <c r="C3" s="9">
        <v>7941</v>
      </c>
      <c r="D3" s="9">
        <v>4104</v>
      </c>
      <c r="E3" s="9">
        <v>12121</v>
      </c>
      <c r="F3" s="9">
        <v>1756</v>
      </c>
      <c r="G3" s="9">
        <v>785</v>
      </c>
      <c r="H3" s="9">
        <v>1038</v>
      </c>
      <c r="I3" s="9">
        <v>2588</v>
      </c>
      <c r="J3" s="9">
        <v>46217</v>
      </c>
      <c r="K3" s="9">
        <v>320</v>
      </c>
      <c r="L3" s="9">
        <v>69</v>
      </c>
      <c r="M3" s="9">
        <v>240</v>
      </c>
      <c r="N3" s="9">
        <v>1651</v>
      </c>
      <c r="O3" s="9">
        <v>66</v>
      </c>
      <c r="P3" s="9">
        <v>12</v>
      </c>
      <c r="Q3" s="9">
        <v>0</v>
      </c>
      <c r="R3" s="9">
        <v>4</v>
      </c>
      <c r="S3" s="9">
        <v>189</v>
      </c>
      <c r="T3" s="9">
        <v>8388</v>
      </c>
      <c r="U3" s="10">
        <v>12</v>
      </c>
      <c r="V3" s="2"/>
      <c r="W3" s="3"/>
      <c r="X3" s="3"/>
      <c r="Y3" s="3"/>
      <c r="Z3" s="3"/>
      <c r="AA3" s="3"/>
    </row>
    <row r="4" spans="1:27" ht="15.75" customHeigh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4"/>
      <c r="V4" s="2"/>
      <c r="W4" s="3"/>
      <c r="X4" s="3"/>
      <c r="Y4" s="3"/>
      <c r="Z4" s="3"/>
      <c r="AA4" s="3"/>
    </row>
    <row r="5" spans="1:27" ht="168.75" customHeight="1" x14ac:dyDescent="0.3">
      <c r="A5" s="4" t="s">
        <v>1</v>
      </c>
      <c r="B5" s="5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6" t="s">
        <v>11</v>
      </c>
      <c r="L5" s="6" t="s">
        <v>12</v>
      </c>
      <c r="M5" s="6" t="s">
        <v>13</v>
      </c>
      <c r="N5" s="6" t="s">
        <v>14</v>
      </c>
      <c r="O5" s="6" t="s">
        <v>15</v>
      </c>
      <c r="P5" s="6" t="s">
        <v>16</v>
      </c>
      <c r="Q5" s="6" t="s">
        <v>17</v>
      </c>
      <c r="R5" s="6" t="s">
        <v>18</v>
      </c>
      <c r="S5" s="6" t="s">
        <v>19</v>
      </c>
      <c r="T5" s="6" t="s">
        <v>20</v>
      </c>
      <c r="U5" s="7" t="s">
        <v>21</v>
      </c>
      <c r="V5" s="2"/>
      <c r="W5" s="3"/>
      <c r="X5" s="3"/>
      <c r="Y5" s="3"/>
      <c r="Z5" s="3"/>
      <c r="AA5" s="3"/>
    </row>
    <row r="6" spans="1:27" ht="15.75" customHeight="1" x14ac:dyDescent="0.3">
      <c r="A6" s="8">
        <v>2026</v>
      </c>
      <c r="B6" s="9">
        <v>60482</v>
      </c>
      <c r="C6" s="9">
        <v>5242</v>
      </c>
      <c r="D6" s="9">
        <v>2899</v>
      </c>
      <c r="E6" s="9">
        <v>8968</v>
      </c>
      <c r="F6" s="9">
        <v>563</v>
      </c>
      <c r="G6" s="9">
        <v>393</v>
      </c>
      <c r="H6" s="9">
        <v>315</v>
      </c>
      <c r="I6" s="9">
        <v>3029</v>
      </c>
      <c r="J6" s="9">
        <v>37188</v>
      </c>
      <c r="K6" s="9">
        <v>276</v>
      </c>
      <c r="L6" s="9">
        <v>60</v>
      </c>
      <c r="M6" s="9">
        <v>228</v>
      </c>
      <c r="N6" s="9">
        <v>151</v>
      </c>
      <c r="O6" s="9">
        <v>59</v>
      </c>
      <c r="P6" s="9">
        <v>12</v>
      </c>
      <c r="Q6" s="9">
        <v>0</v>
      </c>
      <c r="R6" s="9">
        <v>4</v>
      </c>
      <c r="S6" s="9">
        <v>21</v>
      </c>
      <c r="T6" s="9">
        <v>1062</v>
      </c>
      <c r="U6" s="10">
        <v>12</v>
      </c>
      <c r="V6" s="2"/>
      <c r="W6" s="3"/>
      <c r="X6" s="3"/>
      <c r="Y6" s="3"/>
      <c r="Z6" s="3"/>
      <c r="AA6" s="3"/>
    </row>
    <row r="7" spans="1:27" ht="15.75" customHeight="1" x14ac:dyDescent="0.3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  <c r="V7" s="2"/>
      <c r="W7" s="3"/>
      <c r="X7" s="3"/>
      <c r="Y7" s="3"/>
      <c r="Z7" s="15"/>
      <c r="AA7" s="15"/>
    </row>
    <row r="8" spans="1:27" ht="168.75" customHeight="1" x14ac:dyDescent="0.3">
      <c r="A8" s="4" t="s">
        <v>1</v>
      </c>
      <c r="B8" s="5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6" t="s">
        <v>19</v>
      </c>
      <c r="T8" s="6" t="s">
        <v>20</v>
      </c>
      <c r="U8" s="7" t="s">
        <v>21</v>
      </c>
      <c r="V8" s="2"/>
      <c r="W8" s="3"/>
      <c r="X8" s="3"/>
      <c r="Y8" s="3"/>
      <c r="Z8" s="3"/>
      <c r="AA8" s="3"/>
    </row>
    <row r="9" spans="1:27" ht="15.75" customHeight="1" x14ac:dyDescent="0.3">
      <c r="A9" s="8">
        <v>2027</v>
      </c>
      <c r="B9" s="9">
        <v>44882</v>
      </c>
      <c r="C9" s="9">
        <v>4304</v>
      </c>
      <c r="D9" s="9">
        <v>3666</v>
      </c>
      <c r="E9" s="9">
        <v>8908</v>
      </c>
      <c r="F9" s="9">
        <v>1449</v>
      </c>
      <c r="G9" s="9">
        <v>529</v>
      </c>
      <c r="H9" s="9">
        <v>323</v>
      </c>
      <c r="I9" s="9">
        <v>703</v>
      </c>
      <c r="J9" s="9">
        <v>23768</v>
      </c>
      <c r="K9" s="9">
        <v>281</v>
      </c>
      <c r="L9" s="9">
        <v>61</v>
      </c>
      <c r="M9" s="9">
        <v>107</v>
      </c>
      <c r="N9" s="9">
        <v>201</v>
      </c>
      <c r="O9" s="9">
        <v>49</v>
      </c>
      <c r="P9" s="9">
        <v>0</v>
      </c>
      <c r="Q9" s="9">
        <v>0</v>
      </c>
      <c r="R9" s="9">
        <v>0</v>
      </c>
      <c r="S9" s="9">
        <v>208</v>
      </c>
      <c r="T9" s="9">
        <v>325</v>
      </c>
      <c r="U9" s="10">
        <v>0</v>
      </c>
      <c r="V9" s="2"/>
      <c r="W9" s="3"/>
      <c r="X9" s="3"/>
      <c r="Y9" s="3"/>
      <c r="Z9" s="3"/>
      <c r="AA9" s="3"/>
    </row>
    <row r="10" spans="1:27" ht="15.75" customHeight="1" x14ac:dyDescent="0.3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6"/>
      <c r="V10" s="2"/>
      <c r="W10" s="3"/>
      <c r="X10" s="3"/>
      <c r="Y10" s="3"/>
      <c r="Z10" s="3"/>
      <c r="AA10" s="3"/>
    </row>
    <row r="11" spans="1:27" ht="168.75" customHeight="1" x14ac:dyDescent="0.3">
      <c r="A11" s="4" t="s">
        <v>1</v>
      </c>
      <c r="B11" s="5" t="s">
        <v>2</v>
      </c>
      <c r="C11" s="17" t="s">
        <v>3</v>
      </c>
      <c r="D11" s="17" t="s">
        <v>4</v>
      </c>
      <c r="E11" s="17" t="s">
        <v>5</v>
      </c>
      <c r="F11" s="17" t="s">
        <v>6</v>
      </c>
      <c r="G11" s="17" t="s">
        <v>7</v>
      </c>
      <c r="H11" s="17" t="s">
        <v>8</v>
      </c>
      <c r="I11" s="17" t="s">
        <v>9</v>
      </c>
      <c r="J11" s="17" t="s">
        <v>10</v>
      </c>
      <c r="K11" s="17" t="s">
        <v>11</v>
      </c>
      <c r="L11" s="17" t="s">
        <v>12</v>
      </c>
      <c r="M11" s="17" t="s">
        <v>13</v>
      </c>
      <c r="N11" s="17" t="s">
        <v>14</v>
      </c>
      <c r="O11" s="17" t="s">
        <v>15</v>
      </c>
      <c r="P11" s="17" t="s">
        <v>16</v>
      </c>
      <c r="Q11" s="17" t="s">
        <v>17</v>
      </c>
      <c r="R11" s="17" t="s">
        <v>18</v>
      </c>
      <c r="S11" s="17" t="s">
        <v>19</v>
      </c>
      <c r="T11" s="17" t="s">
        <v>20</v>
      </c>
      <c r="U11" s="18" t="s">
        <v>21</v>
      </c>
      <c r="V11" s="2"/>
      <c r="W11" s="3"/>
      <c r="X11" s="3"/>
      <c r="Y11" s="3"/>
      <c r="Z11" s="3"/>
      <c r="AA11" s="3"/>
    </row>
    <row r="12" spans="1:27" ht="15.75" customHeight="1" x14ac:dyDescent="0.3">
      <c r="A12" s="19">
        <v>2028</v>
      </c>
      <c r="B12" s="20">
        <v>57829</v>
      </c>
      <c r="C12" s="20">
        <v>7181</v>
      </c>
      <c r="D12" s="20">
        <v>4474</v>
      </c>
      <c r="E12" s="20">
        <v>13694</v>
      </c>
      <c r="F12" s="20">
        <v>1412</v>
      </c>
      <c r="G12" s="20">
        <v>799</v>
      </c>
      <c r="H12" s="20">
        <v>576</v>
      </c>
      <c r="I12" s="20">
        <v>1841</v>
      </c>
      <c r="J12" s="20">
        <v>23339</v>
      </c>
      <c r="K12" s="20">
        <v>278</v>
      </c>
      <c r="L12" s="20">
        <v>59</v>
      </c>
      <c r="M12" s="20">
        <v>214</v>
      </c>
      <c r="N12" s="20">
        <v>278</v>
      </c>
      <c r="O12" s="20">
        <v>66</v>
      </c>
      <c r="P12" s="20">
        <v>6</v>
      </c>
      <c r="Q12" s="20">
        <v>0</v>
      </c>
      <c r="R12" s="20">
        <v>2</v>
      </c>
      <c r="S12" s="20">
        <v>50</v>
      </c>
      <c r="T12" s="20">
        <v>3554</v>
      </c>
      <c r="U12" s="21">
        <v>6</v>
      </c>
      <c r="V12" s="2"/>
      <c r="W12" s="3"/>
      <c r="X12" s="3"/>
      <c r="Y12" s="3"/>
      <c r="Z12" s="3"/>
      <c r="AA12" s="3"/>
    </row>
    <row r="13" spans="1:27" ht="15.75" customHeight="1" x14ac:dyDescent="0.3">
      <c r="A13" s="11"/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4"/>
      <c r="V13" s="2"/>
      <c r="W13" s="3"/>
      <c r="X13" s="3"/>
      <c r="Y13" s="3"/>
      <c r="Z13" s="3"/>
      <c r="AA13" s="3"/>
    </row>
    <row r="14" spans="1:27" ht="168.75" customHeight="1" x14ac:dyDescent="0.3">
      <c r="A14" s="4" t="s">
        <v>1</v>
      </c>
      <c r="B14" s="5" t="s">
        <v>2</v>
      </c>
      <c r="C14" s="6" t="s">
        <v>3</v>
      </c>
      <c r="D14" s="6" t="s">
        <v>4</v>
      </c>
      <c r="E14" s="6" t="s">
        <v>5</v>
      </c>
      <c r="F14" s="6" t="s">
        <v>6</v>
      </c>
      <c r="G14" s="6" t="s">
        <v>7</v>
      </c>
      <c r="H14" s="6" t="s">
        <v>8</v>
      </c>
      <c r="I14" s="6" t="s">
        <v>9</v>
      </c>
      <c r="J14" s="6" t="s">
        <v>10</v>
      </c>
      <c r="K14" s="6" t="s">
        <v>11</v>
      </c>
      <c r="L14" s="6" t="s">
        <v>12</v>
      </c>
      <c r="M14" s="6" t="s">
        <v>13</v>
      </c>
      <c r="N14" s="6" t="s">
        <v>14</v>
      </c>
      <c r="O14" s="6" t="s">
        <v>15</v>
      </c>
      <c r="P14" s="6" t="s">
        <v>16</v>
      </c>
      <c r="Q14" s="6" t="s">
        <v>17</v>
      </c>
      <c r="R14" s="6" t="s">
        <v>18</v>
      </c>
      <c r="S14" s="6" t="s">
        <v>19</v>
      </c>
      <c r="T14" s="6" t="s">
        <v>20</v>
      </c>
      <c r="U14" s="7" t="s">
        <v>21</v>
      </c>
      <c r="V14" s="2"/>
      <c r="W14" s="3"/>
      <c r="X14" s="3"/>
      <c r="Y14" s="3"/>
      <c r="Z14" s="3"/>
      <c r="AA14" s="3"/>
    </row>
    <row r="15" spans="1:27" ht="15.75" customHeight="1" x14ac:dyDescent="0.3">
      <c r="A15" s="8">
        <v>2029</v>
      </c>
      <c r="B15" s="9">
        <v>195416</v>
      </c>
      <c r="C15" s="9">
        <v>32864</v>
      </c>
      <c r="D15" s="9">
        <v>18541</v>
      </c>
      <c r="E15" s="9">
        <v>59701</v>
      </c>
      <c r="F15" s="9">
        <v>4634</v>
      </c>
      <c r="G15" s="9">
        <v>5372</v>
      </c>
      <c r="H15" s="9">
        <v>1780</v>
      </c>
      <c r="I15" s="9">
        <v>1169</v>
      </c>
      <c r="J15" s="9">
        <v>67491</v>
      </c>
      <c r="K15" s="9">
        <v>0</v>
      </c>
      <c r="L15" s="9">
        <v>83</v>
      </c>
      <c r="M15" s="9">
        <v>119</v>
      </c>
      <c r="N15" s="9">
        <v>721</v>
      </c>
      <c r="O15" s="9">
        <v>67</v>
      </c>
      <c r="P15" s="9">
        <v>18</v>
      </c>
      <c r="Q15" s="9">
        <v>12</v>
      </c>
      <c r="R15" s="9">
        <v>10</v>
      </c>
      <c r="S15" s="9">
        <v>44</v>
      </c>
      <c r="T15" s="9">
        <v>2760</v>
      </c>
      <c r="U15" s="10">
        <v>30</v>
      </c>
      <c r="V15" s="2"/>
      <c r="W15" s="3"/>
      <c r="X15" s="3"/>
      <c r="Y15" s="3"/>
      <c r="Z15" s="3"/>
      <c r="AA15" s="3"/>
    </row>
    <row r="16" spans="1:27" ht="15.75" customHeight="1" x14ac:dyDescent="0.3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6"/>
      <c r="V16" s="2"/>
      <c r="W16" s="3"/>
      <c r="X16" s="3"/>
      <c r="Y16" s="3"/>
      <c r="Z16" s="3"/>
      <c r="AA16" s="3"/>
    </row>
    <row r="17" spans="1:27" ht="14.1" customHeight="1" x14ac:dyDescent="0.3">
      <c r="A17" s="53" t="s">
        <v>22</v>
      </c>
      <c r="B17" s="55">
        <f t="shared" ref="B17:U17" si="0">SUM(B3,B6,B9,B12,B15)/5</f>
        <v>89222</v>
      </c>
      <c r="C17" s="47">
        <f t="shared" si="0"/>
        <v>11506.4</v>
      </c>
      <c r="D17" s="47">
        <f t="shared" si="0"/>
        <v>6736.8</v>
      </c>
      <c r="E17" s="47">
        <f t="shared" si="0"/>
        <v>20678.400000000001</v>
      </c>
      <c r="F17" s="47">
        <f t="shared" si="0"/>
        <v>1962.8</v>
      </c>
      <c r="G17" s="47">
        <f t="shared" si="0"/>
        <v>1575.6</v>
      </c>
      <c r="H17" s="47">
        <f t="shared" si="0"/>
        <v>806.4</v>
      </c>
      <c r="I17" s="47">
        <f t="shared" si="0"/>
        <v>1866</v>
      </c>
      <c r="J17" s="47">
        <f t="shared" si="0"/>
        <v>39600.6</v>
      </c>
      <c r="K17" s="47">
        <f t="shared" si="0"/>
        <v>231</v>
      </c>
      <c r="L17" s="47">
        <f t="shared" si="0"/>
        <v>66.400000000000006</v>
      </c>
      <c r="M17" s="47">
        <f t="shared" si="0"/>
        <v>181.6</v>
      </c>
      <c r="N17" s="47">
        <f t="shared" si="0"/>
        <v>600.4</v>
      </c>
      <c r="O17" s="47">
        <f t="shared" si="0"/>
        <v>61.4</v>
      </c>
      <c r="P17" s="47">
        <f t="shared" si="0"/>
        <v>9.6</v>
      </c>
      <c r="Q17" s="47">
        <f t="shared" si="0"/>
        <v>2.4</v>
      </c>
      <c r="R17" s="47">
        <f t="shared" si="0"/>
        <v>4</v>
      </c>
      <c r="S17" s="47">
        <f t="shared" si="0"/>
        <v>102.4</v>
      </c>
      <c r="T17" s="47">
        <f t="shared" si="0"/>
        <v>3217.8</v>
      </c>
      <c r="U17" s="47">
        <f t="shared" si="0"/>
        <v>12</v>
      </c>
      <c r="V17" s="2"/>
      <c r="W17" s="3"/>
      <c r="X17" s="3"/>
      <c r="Y17" s="3"/>
      <c r="Z17" s="3"/>
      <c r="AA17" s="3"/>
    </row>
    <row r="18" spans="1:27" ht="27.6" customHeight="1" x14ac:dyDescent="0.3">
      <c r="A18" s="54"/>
      <c r="B18" s="56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2"/>
      <c r="W18" s="3"/>
      <c r="X18" s="3"/>
      <c r="Y18" s="3"/>
      <c r="Z18" s="3"/>
      <c r="AA18" s="3"/>
    </row>
    <row r="19" spans="1:27" ht="14.1" customHeight="1" x14ac:dyDescent="0.3">
      <c r="A19" s="59" t="s">
        <v>23</v>
      </c>
      <c r="B19" s="61">
        <f t="shared" ref="B19:U19" si="1">SUM(B15,B12,B9,B6,B3)</f>
        <v>446110</v>
      </c>
      <c r="C19" s="57">
        <f t="shared" si="1"/>
        <v>57532</v>
      </c>
      <c r="D19" s="57">
        <f t="shared" si="1"/>
        <v>33684</v>
      </c>
      <c r="E19" s="57">
        <f t="shared" si="1"/>
        <v>103392</v>
      </c>
      <c r="F19" s="57">
        <f t="shared" si="1"/>
        <v>9814</v>
      </c>
      <c r="G19" s="57">
        <f t="shared" si="1"/>
        <v>7878</v>
      </c>
      <c r="H19" s="57">
        <f t="shared" si="1"/>
        <v>4032</v>
      </c>
      <c r="I19" s="57">
        <f t="shared" si="1"/>
        <v>9330</v>
      </c>
      <c r="J19" s="57">
        <f t="shared" si="1"/>
        <v>198003</v>
      </c>
      <c r="K19" s="57">
        <f t="shared" si="1"/>
        <v>1155</v>
      </c>
      <c r="L19" s="57">
        <f t="shared" si="1"/>
        <v>332</v>
      </c>
      <c r="M19" s="57">
        <f t="shared" si="1"/>
        <v>908</v>
      </c>
      <c r="N19" s="57">
        <f t="shared" si="1"/>
        <v>3002</v>
      </c>
      <c r="O19" s="57">
        <f t="shared" si="1"/>
        <v>307</v>
      </c>
      <c r="P19" s="57">
        <f t="shared" si="1"/>
        <v>48</v>
      </c>
      <c r="Q19" s="57">
        <f t="shared" si="1"/>
        <v>12</v>
      </c>
      <c r="R19" s="57">
        <f t="shared" si="1"/>
        <v>20</v>
      </c>
      <c r="S19" s="57">
        <f t="shared" si="1"/>
        <v>512</v>
      </c>
      <c r="T19" s="57">
        <f t="shared" si="1"/>
        <v>16089</v>
      </c>
      <c r="U19" s="57">
        <f t="shared" si="1"/>
        <v>60</v>
      </c>
      <c r="V19" s="2"/>
      <c r="W19" s="3"/>
      <c r="X19" s="3"/>
      <c r="Y19" s="3"/>
      <c r="Z19" s="3"/>
      <c r="AA19" s="3"/>
    </row>
    <row r="20" spans="1:27" ht="26.4" customHeight="1" thickBot="1" x14ac:dyDescent="0.35">
      <c r="A20" s="60"/>
      <c r="B20" s="62"/>
      <c r="C20" s="63"/>
      <c r="D20" s="58"/>
      <c r="E20" s="63"/>
      <c r="F20" s="58"/>
      <c r="G20" s="63"/>
      <c r="H20" s="58"/>
      <c r="I20" s="63"/>
      <c r="J20" s="58"/>
      <c r="K20" s="63"/>
      <c r="L20" s="58"/>
      <c r="M20" s="63"/>
      <c r="N20" s="58"/>
      <c r="O20" s="63"/>
      <c r="P20" s="58"/>
      <c r="Q20" s="63"/>
      <c r="R20" s="58"/>
      <c r="S20" s="63"/>
      <c r="T20" s="58"/>
      <c r="U20" s="63"/>
      <c r="V20" s="22"/>
      <c r="W20" s="23"/>
      <c r="X20" s="23"/>
      <c r="Y20" s="3"/>
      <c r="Z20" s="3"/>
      <c r="AA20" s="3"/>
    </row>
    <row r="21" spans="1:27" ht="34.200000000000003" customHeight="1" thickBot="1" x14ac:dyDescent="0.35">
      <c r="A21" s="31" t="s">
        <v>24</v>
      </c>
      <c r="B21" s="32"/>
      <c r="C21" s="27"/>
      <c r="D21" s="28"/>
      <c r="E21" s="29"/>
      <c r="F21" s="28"/>
      <c r="G21" s="29"/>
      <c r="H21" s="28"/>
      <c r="I21" s="29"/>
      <c r="J21" s="28"/>
      <c r="K21" s="29"/>
      <c r="L21" s="28"/>
      <c r="M21" s="29"/>
      <c r="N21" s="28"/>
      <c r="O21" s="29"/>
      <c r="P21" s="28"/>
      <c r="Q21" s="29"/>
      <c r="R21" s="28"/>
      <c r="S21" s="29"/>
      <c r="T21" s="28"/>
      <c r="U21" s="30"/>
      <c r="V21" s="24" t="s">
        <v>25</v>
      </c>
      <c r="W21" s="25"/>
      <c r="X21" s="26"/>
      <c r="Y21" s="2"/>
      <c r="Z21" s="3"/>
      <c r="AA21" s="3"/>
    </row>
    <row r="22" spans="1:27" ht="14.1" customHeight="1" x14ac:dyDescent="0.3">
      <c r="A22" s="43" t="s">
        <v>26</v>
      </c>
      <c r="B22" s="44"/>
      <c r="C22" s="39">
        <f t="shared" ref="C22:U22" si="2">C19*C21</f>
        <v>0</v>
      </c>
      <c r="D22" s="41">
        <f t="shared" si="2"/>
        <v>0</v>
      </c>
      <c r="E22" s="39">
        <f t="shared" si="2"/>
        <v>0</v>
      </c>
      <c r="F22" s="41">
        <f t="shared" si="2"/>
        <v>0</v>
      </c>
      <c r="G22" s="39">
        <f t="shared" si="2"/>
        <v>0</v>
      </c>
      <c r="H22" s="41">
        <f t="shared" si="2"/>
        <v>0</v>
      </c>
      <c r="I22" s="39">
        <f t="shared" si="2"/>
        <v>0</v>
      </c>
      <c r="J22" s="41">
        <f t="shared" si="2"/>
        <v>0</v>
      </c>
      <c r="K22" s="39">
        <f t="shared" si="2"/>
        <v>0</v>
      </c>
      <c r="L22" s="41">
        <f t="shared" si="2"/>
        <v>0</v>
      </c>
      <c r="M22" s="39">
        <f t="shared" si="2"/>
        <v>0</v>
      </c>
      <c r="N22" s="41">
        <f t="shared" si="2"/>
        <v>0</v>
      </c>
      <c r="O22" s="39">
        <f t="shared" si="2"/>
        <v>0</v>
      </c>
      <c r="P22" s="41">
        <f t="shared" si="2"/>
        <v>0</v>
      </c>
      <c r="Q22" s="39">
        <f t="shared" si="2"/>
        <v>0</v>
      </c>
      <c r="R22" s="41">
        <f t="shared" si="2"/>
        <v>0</v>
      </c>
      <c r="S22" s="39">
        <f t="shared" si="2"/>
        <v>0</v>
      </c>
      <c r="T22" s="41">
        <f t="shared" si="2"/>
        <v>0</v>
      </c>
      <c r="U22" s="39">
        <f t="shared" si="2"/>
        <v>0</v>
      </c>
      <c r="V22" s="33" t="s">
        <v>27</v>
      </c>
      <c r="W22" s="34"/>
      <c r="X22" s="35"/>
      <c r="Y22" s="2"/>
      <c r="Z22" s="3"/>
      <c r="AA22" s="3"/>
    </row>
    <row r="23" spans="1:27" ht="15.75" customHeight="1" thickBot="1" x14ac:dyDescent="0.35">
      <c r="A23" s="45"/>
      <c r="B23" s="46"/>
      <c r="C23" s="40"/>
      <c r="D23" s="42"/>
      <c r="E23" s="40"/>
      <c r="F23" s="42"/>
      <c r="G23" s="40"/>
      <c r="H23" s="42"/>
      <c r="I23" s="40"/>
      <c r="J23" s="42"/>
      <c r="K23" s="40"/>
      <c r="L23" s="42"/>
      <c r="M23" s="40"/>
      <c r="N23" s="42"/>
      <c r="O23" s="40"/>
      <c r="P23" s="42"/>
      <c r="Q23" s="40"/>
      <c r="R23" s="42"/>
      <c r="S23" s="40"/>
      <c r="T23" s="42"/>
      <c r="U23" s="40"/>
      <c r="V23" s="36"/>
      <c r="W23" s="37"/>
      <c r="X23" s="38"/>
      <c r="Y23" s="2"/>
      <c r="Z23" s="3"/>
      <c r="AA23" s="3"/>
    </row>
    <row r="24" spans="1:27" ht="15" customHeight="1" thickBot="1" x14ac:dyDescent="0.35"/>
    <row r="25" spans="1:27" ht="15" customHeight="1" thickBot="1" x14ac:dyDescent="0.35">
      <c r="T25" s="64">
        <f>SUM(C22:U23)</f>
        <v>0</v>
      </c>
      <c r="U25" s="65"/>
      <c r="V25" s="66" t="s">
        <v>28</v>
      </c>
      <c r="W25" s="67"/>
      <c r="X25" s="68"/>
    </row>
    <row r="26" spans="1:27" ht="15" customHeight="1" thickBot="1" x14ac:dyDescent="0.35">
      <c r="T26" s="64">
        <f>SUM(T25/5)</f>
        <v>0</v>
      </c>
      <c r="U26" s="65"/>
      <c r="V26" s="66" t="s">
        <v>29</v>
      </c>
      <c r="W26" s="67"/>
      <c r="X26" s="68"/>
    </row>
  </sheetData>
  <mergeCells count="69">
    <mergeCell ref="T26:U26"/>
    <mergeCell ref="V26:X26"/>
    <mergeCell ref="U19:U20"/>
    <mergeCell ref="M19:M20"/>
    <mergeCell ref="N19:N20"/>
    <mergeCell ref="O19:O20"/>
    <mergeCell ref="P19:P20"/>
    <mergeCell ref="Q19:Q20"/>
    <mergeCell ref="R19:R20"/>
    <mergeCell ref="V25:X25"/>
    <mergeCell ref="T25:U25"/>
    <mergeCell ref="T17:T18"/>
    <mergeCell ref="L19:L20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S19:S20"/>
    <mergeCell ref="T19:T20"/>
    <mergeCell ref="O17:O18"/>
    <mergeCell ref="P17:P18"/>
    <mergeCell ref="Q17:Q18"/>
    <mergeCell ref="R17:R18"/>
    <mergeCell ref="S17:S18"/>
    <mergeCell ref="A1:U1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U17:U18"/>
    <mergeCell ref="J17:J18"/>
    <mergeCell ref="K17:K18"/>
    <mergeCell ref="L17:L18"/>
    <mergeCell ref="M17:M18"/>
    <mergeCell ref="N17:N18"/>
    <mergeCell ref="K22:K23"/>
    <mergeCell ref="A22:B23"/>
    <mergeCell ref="C22:C23"/>
    <mergeCell ref="D22:D23"/>
    <mergeCell ref="E22:E23"/>
    <mergeCell ref="F22:F23"/>
    <mergeCell ref="A21:B21"/>
    <mergeCell ref="V22:X23"/>
    <mergeCell ref="Q22:Q23"/>
    <mergeCell ref="R22:R23"/>
    <mergeCell ref="S22:S23"/>
    <mergeCell ref="T22:T23"/>
    <mergeCell ref="U22:U23"/>
    <mergeCell ref="L22:L23"/>
    <mergeCell ref="M22:M23"/>
    <mergeCell ref="N22:N23"/>
    <mergeCell ref="O22:O23"/>
    <mergeCell ref="P22:P23"/>
    <mergeCell ref="G22:G23"/>
    <mergeCell ref="H22:H23"/>
    <mergeCell ref="I22:I23"/>
    <mergeCell ref="J22:J23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IBPE</dc:creator>
  <cp:lastModifiedBy>Piotr Musialik</cp:lastModifiedBy>
  <dcterms:created xsi:type="dcterms:W3CDTF">2024-03-29T09:28:11Z</dcterms:created>
  <dcterms:modified xsi:type="dcterms:W3CDTF">2024-04-25T11:34:32Z</dcterms:modified>
</cp:coreProperties>
</file>