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.G.ARCHIWUM\GC2025\rozne-2025\Przetrag gaz 2025-2027\"/>
    </mc:Choice>
  </mc:AlternateContent>
  <xr:revisionPtr revIDLastSave="0" documentId="13_ncr:1_{7C6F6156-0E13-4D6E-845A-8C881067756C}" xr6:coauthVersionLast="47" xr6:coauthVersionMax="47" xr10:uidLastSave="{00000000-0000-0000-0000-000000000000}"/>
  <bookViews>
    <workbookView xWindow="-120" yWindow="-120" windowWidth="29040" windowHeight="15720" xr2:uid="{CE8480D0-C617-4260-B555-BE2EDEB485BB}"/>
  </bookViews>
  <sheets>
    <sheet name="Wykaz punktów poboru" sheetId="1" r:id="rId1"/>
  </sheets>
  <definedNames>
    <definedName name="_xlnm._FilterDatabase" localSheetId="0" hidden="1">'Wykaz punktów poboru'!$K$1:$O$27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5" i="1" l="1"/>
  <c r="AD16" i="1" s="1"/>
  <c r="AJ26" i="1"/>
  <c r="AI26" i="1"/>
  <c r="AH26" i="1"/>
  <c r="AG26" i="1"/>
  <c r="AF26" i="1"/>
  <c r="AE26" i="1"/>
  <c r="AD26" i="1"/>
  <c r="AJ25" i="1"/>
  <c r="AI25" i="1"/>
  <c r="AH25" i="1"/>
  <c r="AG25" i="1"/>
  <c r="AF25" i="1"/>
  <c r="AE25" i="1"/>
  <c r="AD25" i="1"/>
  <c r="AJ20" i="1"/>
  <c r="AI20" i="1"/>
  <c r="AH20" i="1"/>
  <c r="AG20" i="1"/>
  <c r="AF20" i="1"/>
  <c r="AE20" i="1"/>
  <c r="AD20" i="1"/>
  <c r="AD21" i="1" s="1"/>
  <c r="AJ15" i="1"/>
  <c r="AI15" i="1"/>
  <c r="AH15" i="1"/>
  <c r="AG15" i="1"/>
  <c r="AF15" i="1"/>
  <c r="AE15" i="1"/>
  <c r="AJ10" i="1"/>
  <c r="AI10" i="1"/>
  <c r="AH10" i="1"/>
  <c r="AG10" i="1"/>
  <c r="AF10" i="1"/>
  <c r="AE10" i="1"/>
  <c r="AD10" i="1"/>
  <c r="AJ9" i="1"/>
  <c r="AI9" i="1"/>
  <c r="AH9" i="1"/>
  <c r="AG9" i="1"/>
  <c r="AF9" i="1"/>
  <c r="AE9" i="1"/>
  <c r="AD9" i="1"/>
  <c r="AJ8" i="1"/>
  <c r="AI8" i="1"/>
  <c r="AH8" i="1"/>
  <c r="AG8" i="1"/>
  <c r="AF8" i="1"/>
  <c r="AE8" i="1"/>
  <c r="AD8" i="1"/>
  <c r="AJ7" i="1"/>
  <c r="AI7" i="1"/>
  <c r="AH7" i="1"/>
  <c r="AG7" i="1"/>
  <c r="AF7" i="1"/>
  <c r="AE7" i="1"/>
  <c r="AD7" i="1"/>
  <c r="AJ6" i="1"/>
  <c r="AI6" i="1"/>
  <c r="AH6" i="1"/>
  <c r="AG6" i="1"/>
  <c r="AF6" i="1"/>
  <c r="AE6" i="1"/>
  <c r="AD6" i="1"/>
  <c r="AD27" i="1" l="1"/>
  <c r="AQ9" i="1"/>
  <c r="AT9" i="1" s="1"/>
  <c r="AQ20" i="1"/>
  <c r="AQ21" i="1" s="1"/>
  <c r="AQ10" i="1"/>
  <c r="AT10" i="1" s="1"/>
  <c r="AQ7" i="1"/>
  <c r="AT7" i="1" s="1"/>
  <c r="AD11" i="1"/>
  <c r="AQ26" i="1"/>
  <c r="AT26" i="1" s="1"/>
  <c r="AQ25" i="1"/>
  <c r="AQ8" i="1"/>
  <c r="AT8" i="1" s="1"/>
  <c r="AQ6" i="1"/>
  <c r="AQ15" i="1"/>
  <c r="AQ16" i="1" s="1"/>
  <c r="AT15" i="1" l="1"/>
  <c r="AT16" i="1" s="1"/>
  <c r="AT20" i="1"/>
  <c r="AT21" i="1" s="1"/>
  <c r="AQ11" i="1"/>
  <c r="AQ27" i="1"/>
  <c r="AT25" i="1"/>
  <c r="AT27" i="1" s="1"/>
  <c r="AT6" i="1"/>
  <c r="AT11" i="1" s="1"/>
</calcChain>
</file>

<file path=xl/sharedStrings.xml><?xml version="1.0" encoding="utf-8"?>
<sst xmlns="http://schemas.openxmlformats.org/spreadsheetml/2006/main" count="498" uniqueCount="112">
  <si>
    <t>Załącznik nr 1 do SWZ - wykaz Punktów Poboru</t>
  </si>
  <si>
    <t>Zamawiający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</si>
  <si>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</si>
  <si>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</si>
  <si>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</si>
  <si>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</si>
  <si>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</si>
  <si>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</si>
  <si>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</si>
  <si>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</si>
  <si>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</si>
  <si>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</si>
  <si>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</si>
  <si>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</si>
  <si>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</si>
  <si>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</si>
  <si>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</si>
  <si>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</si>
  <si>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z zastosowaniem taryfy</t>
  </si>
  <si>
    <t>bez zastosowania taryfy</t>
  </si>
  <si>
    <t>Przewidywane zużycie paliwa gazowego w 2025 roku [kWh]</t>
  </si>
  <si>
    <t>Okres dostaw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</si>
  <si>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</si>
  <si>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</si>
  <si>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</si>
  <si>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</si>
  <si>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</si>
  <si>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</si>
  <si>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</si>
  <si>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</si>
  <si>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</si>
  <si>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</si>
  <si>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</si>
  <si>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</si>
  <si>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</si>
  <si>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</si>
  <si>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</si>
  <si>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</si>
  <si>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</si>
  <si>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</si>
  <si>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</si>
  <si>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</si>
  <si>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</si>
  <si>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W-3.6</t>
  </si>
  <si>
    <t>&lt;110</t>
  </si>
  <si>
    <t>ZW</t>
  </si>
  <si>
    <t>PSG Sp. z o.o. O/Tarnów</t>
  </si>
  <si>
    <t>NIE</t>
  </si>
  <si>
    <t>0%</t>
  </si>
  <si>
    <t>100%</t>
  </si>
  <si>
    <t>-</t>
  </si>
  <si>
    <t>01.01.2024</t>
  </si>
  <si>
    <t>PGNiG</t>
  </si>
  <si>
    <t>kolejna</t>
  </si>
  <si>
    <t>kompleksowa</t>
  </si>
  <si>
    <t>nie dotyczy</t>
  </si>
  <si>
    <t>W-1.1</t>
  </si>
  <si>
    <t>SUMA</t>
  </si>
  <si>
    <t>W-5.1</t>
  </si>
  <si>
    <t>TAK</t>
  </si>
  <si>
    <t>W-2.1</t>
  </si>
  <si>
    <t>2.0</t>
  </si>
  <si>
    <t>Gmina Pacanów</t>
  </si>
  <si>
    <t xml:space="preserve">ul. Rynek 15, 28-133 Pacanów </t>
  </si>
  <si>
    <t>655-179-05-15</t>
  </si>
  <si>
    <t>Budynek Urzędu Gminy</t>
  </si>
  <si>
    <t>Rynek 15, 28-133 Pacanów</t>
  </si>
  <si>
    <t>8018590365500019340284</t>
  </si>
  <si>
    <t>27540009/12</t>
  </si>
  <si>
    <t>Budynek Ośrodka Zdrowia</t>
  </si>
  <si>
    <t>Dr. Antoniego Gałązki / Ośrodek 11, 28-133 Pacanów</t>
  </si>
  <si>
    <t>8018590365500085834731</t>
  </si>
  <si>
    <t>56355178</t>
  </si>
  <si>
    <t>Lokal mieszkalny - komisariat</t>
  </si>
  <si>
    <t>8018590365500085482284</t>
  </si>
  <si>
    <t>22982443</t>
  </si>
  <si>
    <t>Budynek OSP</t>
  </si>
  <si>
    <t>Dr. Antoniego Gałązki 8, 28-133 Pacanów</t>
  </si>
  <si>
    <t>8018590365500077696613</t>
  </si>
  <si>
    <t>00964047</t>
  </si>
  <si>
    <t>Szkolna 11/1, 28-133 Pacanów</t>
  </si>
  <si>
    <t>8018590365500085398059</t>
  </si>
  <si>
    <t>00327100</t>
  </si>
  <si>
    <t>2.1</t>
  </si>
  <si>
    <t>Samorządowe Przedszkole w Pacanowie</t>
  </si>
  <si>
    <t xml:space="preserve">ul. Radziwiłłówka 2, 28-133 Pacanów </t>
  </si>
  <si>
    <t>Radziwiłłówka 2, 28-133 Pacanów</t>
  </si>
  <si>
    <t>8018590365500019803284</t>
  </si>
  <si>
    <t>2.2</t>
  </si>
  <si>
    <t>Szkoła Podstawowa im. Kornela Makuszyńskiego w Pacanowie</t>
  </si>
  <si>
    <t xml:space="preserve">ul. Karska 3, 28-133 Pacanów </t>
  </si>
  <si>
    <t>SP Pacanów</t>
  </si>
  <si>
    <t>Karska 3, 28-133 Pacanów</t>
  </si>
  <si>
    <t>8018590365500019340260</t>
  </si>
  <si>
    <t>2.3</t>
  </si>
  <si>
    <t>Zespół Publicznych Placówek Oświatowych w Wójczy</t>
  </si>
  <si>
    <t>Przedszkole w Wójczy</t>
  </si>
  <si>
    <t>8018590365500085439264</t>
  </si>
  <si>
    <t>00865763</t>
  </si>
  <si>
    <t>Szkoła Podstawowa w Wójczy</t>
  </si>
  <si>
    <t>8018590365500085686552</t>
  </si>
  <si>
    <t>00002124</t>
  </si>
  <si>
    <t>W-4</t>
  </si>
  <si>
    <t xml:space="preserve">Wójcza 51, 28-133 Pacanów </t>
  </si>
  <si>
    <t>73%</t>
  </si>
  <si>
    <t>27%</t>
  </si>
  <si>
    <t xml:space="preserve">Wójcza 59A, 28-133 Pacanów </t>
  </si>
  <si>
    <t>05957533</t>
  </si>
  <si>
    <t>84011997</t>
  </si>
  <si>
    <t>Przewidywane zużycie paliwa gazowego w 2026 roku [kWh]</t>
  </si>
  <si>
    <t>Budynek - komisariat</t>
  </si>
  <si>
    <t>Szkolna 11, 28-133 Pacanów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</si>
</sst>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dd\.mm\.yyyy"/>
    <numFmt numFmtId="166" formatCode="_-* #,##0.00\ _z_ł_-;\-* #,##0.00\ _z_ł_-;_-* \-??\ _z_ł_-;_-@_-"/>
  </numFmts>
  <fonts count="15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i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9"/>
      <name val="Arial"/>
      <family val="2"/>
      <charset val="238"/>
    </font>
    <font>
      <sz val="9"/>
      <color rgb="FFFFFFFF"/>
      <name val="Arial"/>
      <family val="2"/>
      <charset val="238"/>
    </font>
    <font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</borders>
  <cellStyleXfs count="7">
    <xf numFmtId="0" fontId="0" fillId="0" borderId="0"/>
    <xf numFmtId="166" fontId="1" fillId="0" borderId="0" applyBorder="0" applyProtection="0"/>
    <xf numFmtId="0" fontId="5" fillId="0" borderId="0"/>
    <xf numFmtId="164" fontId="9" fillId="0" borderId="0" applyBorder="0" applyProtection="0"/>
    <xf numFmtId="0" fontId="11" fillId="0" borderId="0"/>
    <xf numFmtId="0" fontId="11" fillId="0" borderId="0"/>
    <xf numFmtId="0" fontId="1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49" fontId="6" fillId="3" borderId="3" xfId="2" applyNumberFormat="1" applyFont="1" applyFill="1" applyBorder="1" applyAlignment="1" applyProtection="1">
      <alignment horizontal="center" vertical="center"/>
      <protection locked="0"/>
    </xf>
    <xf numFmtId="0" fontId="6" fillId="3" borderId="4" xfId="2" applyFont="1" applyFill="1" applyBorder="1" applyAlignment="1" applyProtection="1">
      <alignment horizontal="center" vertical="center"/>
      <protection locked="0"/>
    </xf>
    <xf numFmtId="0" fontId="6" fillId="3" borderId="5" xfId="2" applyFont="1" applyFill="1" applyBorder="1" applyAlignment="1" applyProtection="1">
      <alignment horizontal="center" vertical="center"/>
      <protection locked="0"/>
    </xf>
    <xf numFmtId="49" fontId="6" fillId="3" borderId="3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49" fontId="8" fillId="4" borderId="10" xfId="0" applyNumberFormat="1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4" fontId="4" fillId="6" borderId="6" xfId="0" applyNumberFormat="1" applyFont="1" applyFill="1" applyBorder="1" applyAlignment="1">
      <alignment horizontal="center" vertical="center" wrapText="1"/>
    </xf>
    <xf numFmtId="4" fontId="4" fillId="6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>
      <alignment horizontal="center" vertical="center"/>
    </xf>
    <xf numFmtId="49" fontId="10" fillId="0" borderId="7" xfId="2" applyNumberFormat="1" applyFont="1" applyBorder="1" applyAlignment="1" applyProtection="1">
      <alignment horizontal="center" vertical="center"/>
      <protection locked="0"/>
    </xf>
    <xf numFmtId="49" fontId="10" fillId="2" borderId="7" xfId="2" applyNumberFormat="1" applyFont="1" applyFill="1" applyBorder="1" applyAlignment="1" applyProtection="1">
      <alignment horizontal="center" vertical="center" wrapText="1"/>
      <protection locked="0"/>
    </xf>
    <xf numFmtId="4" fontId="4" fillId="2" borderId="14" xfId="4" applyNumberFormat="1" applyFont="1" applyFill="1" applyBorder="1" applyAlignment="1">
      <alignment horizontal="center" vertical="center"/>
    </xf>
    <xf numFmtId="4" fontId="12" fillId="5" borderId="14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14" fontId="4" fillId="0" borderId="16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9" fontId="10" fillId="2" borderId="14" xfId="5" applyNumberFormat="1" applyFont="1" applyFill="1" applyBorder="1" applyAlignment="1" applyProtection="1">
      <alignment horizontal="center" vertical="center" wrapText="1"/>
      <protection locked="0"/>
    </xf>
    <xf numFmtId="49" fontId="4" fillId="2" borderId="14" xfId="0" applyNumberFormat="1" applyFont="1" applyFill="1" applyBorder="1" applyAlignment="1" applyProtection="1">
      <alignment horizontal="center" vertical="center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center" vertical="center"/>
    </xf>
    <xf numFmtId="4" fontId="8" fillId="7" borderId="9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9" fontId="13" fillId="0" borderId="2" xfId="2" applyNumberFormat="1" applyFont="1" applyBorder="1" applyAlignment="1" applyProtection="1">
      <alignment horizontal="center" vertical="center" wrapText="1"/>
      <protection locked="0"/>
    </xf>
    <xf numFmtId="49" fontId="13" fillId="0" borderId="2" xfId="2" applyNumberFormat="1" applyFont="1" applyBorder="1" applyAlignment="1" applyProtection="1">
      <alignment horizontal="center" vertical="center"/>
      <protection locked="0"/>
    </xf>
    <xf numFmtId="0" fontId="4" fillId="0" borderId="2" xfId="2" applyFont="1" applyBorder="1" applyAlignment="1" applyProtection="1">
      <alignment horizontal="center" vertical="center"/>
      <protection locked="0"/>
    </xf>
    <xf numFmtId="49" fontId="4" fillId="0" borderId="2" xfId="2" applyNumberFormat="1" applyFont="1" applyBorder="1" applyAlignment="1" applyProtection="1">
      <alignment horizontal="center" vertical="center"/>
      <protection locked="0"/>
    </xf>
    <xf numFmtId="4" fontId="4" fillId="2" borderId="2" xfId="1" applyNumberFormat="1" applyFont="1" applyFill="1" applyBorder="1" applyAlignment="1" applyProtection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2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4" xfId="0" applyNumberFormat="1" applyFont="1" applyFill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6" fillId="3" borderId="6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12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15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7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8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4" xfId="3" applyNumberFormat="1" applyFont="1" applyFill="1" applyBorder="1" applyAlignment="1" applyProtection="1">
      <alignment horizontal="center" vertical="center"/>
      <protection locked="0"/>
    </xf>
    <xf numFmtId="4" fontId="10" fillId="2" borderId="14" xfId="4" applyNumberFormat="1" applyFont="1" applyFill="1" applyBorder="1" applyAlignment="1">
      <alignment horizontal="center" vertical="center"/>
    </xf>
  </cellXfs>
  <cellStyles count="7">
    <cellStyle name="Dziesiętny" xfId="1" builtinId="3"/>
    <cellStyle name="Normalny" xfId="0" builtinId="0"/>
    <cellStyle name="Normalny 10" xfId="4" xr:uid="{3D81E11A-72F2-42A4-9866-382A3E86257A}"/>
    <cellStyle name="Normalny 11" xfId="6" xr:uid="{A4B4C2FD-9D1D-41B9-8914-A9EDB76359EC}"/>
    <cellStyle name="Normalny 2" xfId="2" xr:uid="{23A1F234-C90D-4A67-82F7-AF876220F94F}"/>
    <cellStyle name="Normalny 3" xfId="5" xr:uid="{AFB89CE0-FD6C-485D-AD0B-574AC16AEB45}"/>
    <cellStyle name="TableStyleLight1" xfId="3" xr:uid="{59E0CDCF-E2B7-4756-87DE-32CD4E165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47213-678A-48F6-9840-41BA2CF00099}">
  <dimension ref="A1:ALW27"/>
  <sheetViews>
    <sheetView tabSelected="1" topLeftCell="G4" zoomScale="150" zoomScaleNormal="150" workbookViewId="0">
      <selection activeCell="S25" sqref="S25:AC26"/>
    </sheetView>
  </sheetViews>
  <sheetFormatPr defaultColWidth="8.75" defaultRowHeight="15" customHeight="1"/>
  <cols>
    <col min="1" max="1" width="4.75" style="6" bestFit="1" customWidth="1"/>
    <col min="2" max="2" width="62.5" style="6" bestFit="1" customWidth="1"/>
    <col min="3" max="3" width="36.25" style="6" bestFit="1" customWidth="1"/>
    <col min="4" max="4" width="68.25" style="6" bestFit="1" customWidth="1"/>
    <col min="5" max="5" width="11.5" style="6" bestFit="1" customWidth="1"/>
    <col min="6" max="6" width="90.25" style="6" bestFit="1" customWidth="1"/>
    <col min="7" max="7" width="73.75" style="6" bestFit="1" customWidth="1"/>
    <col min="8" max="8" width="41.25" style="6" bestFit="1" customWidth="1"/>
    <col min="9" max="9" width="30.25" style="6" bestFit="1" customWidth="1"/>
    <col min="10" max="10" width="15.5" style="6" bestFit="1" customWidth="1"/>
    <col min="11" max="11" width="19.5" style="6" bestFit="1" customWidth="1"/>
    <col min="12" max="12" width="10.75" style="6" bestFit="1" customWidth="1"/>
    <col min="13" max="13" width="8.75" style="6"/>
    <col min="14" max="14" width="19.75" style="6" bestFit="1" customWidth="1"/>
    <col min="15" max="15" width="133.5" style="6" bestFit="1" customWidth="1"/>
    <col min="16" max="16" width="60.75" style="6" bestFit="1" customWidth="1"/>
    <col min="17" max="17" width="19.75" style="6" bestFit="1" customWidth="1"/>
    <col min="18" max="18" width="46.75" style="6" bestFit="1" customWidth="1"/>
    <col min="19" max="21" width="9.25" style="6" bestFit="1" customWidth="1"/>
    <col min="22" max="26" width="8.25" style="6" bestFit="1" customWidth="1"/>
    <col min="27" max="27" width="9.75" style="6" bestFit="1" customWidth="1"/>
    <col min="28" max="29" width="9.25" style="6" bestFit="1" customWidth="1"/>
    <col min="30" max="30" width="10.75" style="6" bestFit="1" customWidth="1"/>
    <col min="31" max="31" width="46.75" style="6" bestFit="1" customWidth="1"/>
    <col min="32" max="34" width="9.25" style="6" bestFit="1" customWidth="1"/>
    <col min="35" max="39" width="8.25" style="6" bestFit="1" customWidth="1"/>
    <col min="40" max="40" width="9.75" style="6" bestFit="1" customWidth="1"/>
    <col min="41" max="42" width="8.25" style="6" bestFit="1" customWidth="1"/>
    <col min="43" max="43" width="10.75" style="6" bestFit="1" customWidth="1"/>
    <col min="44" max="44" width="11.5" style="6" bestFit="1" customWidth="1"/>
    <col min="45" max="45" width="9.25" style="6" bestFit="1" customWidth="1"/>
    <col min="46" max="46" width="10.75" style="6" bestFit="1" customWidth="1"/>
    <col min="47" max="47" width="16.75" style="6" bestFit="1" customWidth="1"/>
    <col min="48" max="48" width="29.25" style="6" bestFit="1" customWidth="1"/>
    <col min="49" max="49" width="11.5" style="6" bestFit="1" customWidth="1"/>
    <col min="50" max="50" width="16.75" style="6" bestFit="1" customWidth="1"/>
    <col min="51" max="51" width="18.75" style="6" bestFit="1" customWidth="1"/>
    <col min="52" max="52" width="40.75" style="6" bestFit="1" customWidth="1"/>
    <col min="53" max="16384" width="8.75" style="6"/>
  </cols>
  <sheetData>
    <row r="1" spans="1:1011" ht="15" customHeight="1">
      <c r="A1" s="1"/>
      <c r="B1" s="2" t="s">
        <v>0</v>
      </c>
      <c r="C1" s="2"/>
      <c r="D1" s="2"/>
      <c r="E1" s="3"/>
      <c r="F1" s="3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4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5"/>
    </row>
    <row r="2" spans="1:1011" s="13" customFormat="1" ht="15" customHeight="1" thickBot="1">
      <c r="A2" s="44"/>
      <c r="B2" s="45"/>
      <c r="C2" s="46"/>
      <c r="D2" s="45"/>
      <c r="E2" s="46"/>
      <c r="F2" s="45"/>
      <c r="G2" s="45"/>
      <c r="H2" s="47"/>
      <c r="I2" s="48"/>
      <c r="J2" s="48"/>
      <c r="K2" s="47"/>
      <c r="L2" s="7"/>
      <c r="M2" s="7"/>
      <c r="N2" s="49"/>
      <c r="O2" s="49"/>
      <c r="P2" s="49"/>
      <c r="Q2" s="49"/>
      <c r="R2" s="7"/>
      <c r="S2" s="7"/>
      <c r="T2" s="7"/>
      <c r="U2" s="7"/>
      <c r="V2" s="7"/>
      <c r="W2" s="7"/>
      <c r="X2" s="7"/>
      <c r="Y2" s="7"/>
      <c r="Z2" s="7"/>
      <c r="AC2" s="21"/>
      <c r="AD2" s="36"/>
      <c r="AE2" s="7"/>
      <c r="AF2" s="7"/>
      <c r="AG2" s="7"/>
      <c r="AH2" s="7"/>
      <c r="AI2" s="7"/>
      <c r="AJ2" s="7"/>
      <c r="AK2" s="7"/>
      <c r="AL2" s="7"/>
      <c r="AM2" s="7"/>
      <c r="AP2" s="21"/>
      <c r="AQ2" s="36"/>
      <c r="AS2" s="21"/>
      <c r="AT2" s="36"/>
      <c r="AU2" s="50"/>
      <c r="AV2" s="50"/>
      <c r="AW2" s="50"/>
      <c r="AX2" s="50"/>
      <c r="AY2" s="50"/>
      <c r="AZ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</row>
    <row r="3" spans="1:1011" s="13" customFormat="1" ht="15" customHeight="1" thickBot="1">
      <c r="A3" s="8" t="s">
        <v>61</v>
      </c>
      <c r="B3" s="9" t="s">
        <v>1</v>
      </c>
      <c r="C3" s="10"/>
      <c r="D3" s="10"/>
      <c r="E3" s="10"/>
      <c r="F3" s="10"/>
      <c r="G3" s="11" t="s">
        <v>62</v>
      </c>
      <c r="H3" s="11"/>
      <c r="I3" s="11"/>
      <c r="J3" s="11"/>
      <c r="K3" s="11"/>
      <c r="L3" s="11"/>
      <c r="M3" s="11"/>
      <c r="N3" s="8"/>
      <c r="O3" s="58" t="s">
        <v>2</v>
      </c>
      <c r="P3" s="61" t="s">
        <v>3</v>
      </c>
      <c r="Q3" s="62"/>
      <c r="AR3" s="12"/>
      <c r="AS3" s="12"/>
      <c r="AT3" s="12"/>
      <c r="AU3" s="12"/>
      <c r="AV3" s="12"/>
      <c r="AW3" s="12"/>
      <c r="AX3" s="12"/>
      <c r="AY3" s="12"/>
      <c r="AZ3" s="12"/>
    </row>
    <row r="4" spans="1:1011" s="13" customFormat="1" ht="15" customHeight="1" thickBot="1">
      <c r="A4" s="14" t="s">
        <v>4</v>
      </c>
      <c r="B4" s="15" t="s">
        <v>5</v>
      </c>
      <c r="C4" s="16" t="s">
        <v>6</v>
      </c>
      <c r="D4" s="15" t="s">
        <v>7</v>
      </c>
      <c r="E4" s="16" t="s">
        <v>8</v>
      </c>
      <c r="F4" s="15" t="s">
        <v>9</v>
      </c>
      <c r="G4" s="15" t="s">
        <v>10</v>
      </c>
      <c r="H4" s="15" t="s">
        <v>11</v>
      </c>
      <c r="I4" s="17" t="s">
        <v>12</v>
      </c>
      <c r="J4" s="17" t="s">
        <v>13</v>
      </c>
      <c r="K4" s="15" t="s">
        <v>14</v>
      </c>
      <c r="L4" s="15" t="s">
        <v>15</v>
      </c>
      <c r="M4" s="15" t="s">
        <v>16</v>
      </c>
      <c r="N4" s="18" t="s">
        <v>17</v>
      </c>
      <c r="O4" s="59"/>
      <c r="P4" s="63" t="s">
        <v>18</v>
      </c>
      <c r="Q4" s="63" t="s">
        <v>19</v>
      </c>
      <c r="R4" s="19" t="s">
        <v>20</v>
      </c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 t="s">
        <v>109</v>
      </c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20" t="s">
        <v>21</v>
      </c>
      <c r="AS4" s="20"/>
      <c r="AT4" s="20"/>
      <c r="AU4" s="21"/>
      <c r="AV4" s="21"/>
      <c r="AW4" s="21"/>
      <c r="AX4" s="21"/>
      <c r="AY4" s="21"/>
      <c r="AZ4" s="21"/>
    </row>
    <row r="5" spans="1:1011" s="13" customFormat="1" ht="15" customHeight="1">
      <c r="A5" s="14"/>
      <c r="B5" s="15"/>
      <c r="C5" s="16"/>
      <c r="D5" s="15"/>
      <c r="E5" s="16"/>
      <c r="F5" s="15"/>
      <c r="G5" s="15"/>
      <c r="H5" s="15"/>
      <c r="I5" s="17"/>
      <c r="J5" s="17"/>
      <c r="K5" s="15"/>
      <c r="L5" s="15"/>
      <c r="M5" s="15"/>
      <c r="N5" s="18"/>
      <c r="O5" s="60"/>
      <c r="P5" s="64"/>
      <c r="Q5" s="64"/>
      <c r="R5" s="20" t="s">
        <v>22</v>
      </c>
      <c r="S5" s="20" t="s">
        <v>23</v>
      </c>
      <c r="T5" s="20" t="s">
        <v>24</v>
      </c>
      <c r="U5" s="20" t="s">
        <v>25</v>
      </c>
      <c r="V5" s="20" t="s">
        <v>26</v>
      </c>
      <c r="W5" s="20" t="s">
        <v>27</v>
      </c>
      <c r="X5" s="20" t="s">
        <v>28</v>
      </c>
      <c r="Y5" s="20" t="s">
        <v>29</v>
      </c>
      <c r="Z5" s="20" t="s">
        <v>30</v>
      </c>
      <c r="AA5" s="20" t="s">
        <v>31</v>
      </c>
      <c r="AB5" s="20" t="s">
        <v>32</v>
      </c>
      <c r="AC5" s="20" t="s">
        <v>33</v>
      </c>
      <c r="AD5" s="22" t="s">
        <v>34</v>
      </c>
      <c r="AE5" s="20" t="s">
        <v>22</v>
      </c>
      <c r="AF5" s="20" t="s">
        <v>23</v>
      </c>
      <c r="AG5" s="20" t="s">
        <v>24</v>
      </c>
      <c r="AH5" s="20" t="s">
        <v>25</v>
      </c>
      <c r="AI5" s="20" t="s">
        <v>26</v>
      </c>
      <c r="AJ5" s="20" t="s">
        <v>27</v>
      </c>
      <c r="AK5" s="20" t="s">
        <v>28</v>
      </c>
      <c r="AL5" s="20" t="s">
        <v>29</v>
      </c>
      <c r="AM5" s="20" t="s">
        <v>30</v>
      </c>
      <c r="AN5" s="20" t="s">
        <v>31</v>
      </c>
      <c r="AO5" s="20" t="s">
        <v>32</v>
      </c>
      <c r="AP5" s="20" t="s">
        <v>33</v>
      </c>
      <c r="AQ5" s="22" t="s">
        <v>34</v>
      </c>
      <c r="AR5" s="20" t="s">
        <v>35</v>
      </c>
      <c r="AS5" s="20" t="s">
        <v>36</v>
      </c>
      <c r="AT5" s="23" t="s">
        <v>34</v>
      </c>
      <c r="AU5" s="24" t="s">
        <v>37</v>
      </c>
      <c r="AV5" s="25" t="s">
        <v>38</v>
      </c>
      <c r="AW5" s="25" t="s">
        <v>39</v>
      </c>
      <c r="AX5" s="25" t="s">
        <v>40</v>
      </c>
      <c r="AY5" s="25" t="s">
        <v>41</v>
      </c>
      <c r="AZ5" s="25" t="s">
        <v>42</v>
      </c>
    </row>
    <row r="6" spans="1:1011" s="13" customFormat="1" ht="15" customHeight="1">
      <c r="A6" s="38">
        <v>1</v>
      </c>
      <c r="B6" s="39" t="s">
        <v>62</v>
      </c>
      <c r="C6" s="40" t="s">
        <v>63</v>
      </c>
      <c r="D6" s="39" t="s">
        <v>62</v>
      </c>
      <c r="E6" s="26" t="s">
        <v>64</v>
      </c>
      <c r="F6" s="41" t="s">
        <v>63</v>
      </c>
      <c r="G6" s="41" t="s">
        <v>65</v>
      </c>
      <c r="H6" s="55" t="s">
        <v>66</v>
      </c>
      <c r="I6" s="56" t="s">
        <v>67</v>
      </c>
      <c r="J6" s="66" t="s">
        <v>68</v>
      </c>
      <c r="K6" s="42" t="s">
        <v>58</v>
      </c>
      <c r="L6" s="27">
        <v>121</v>
      </c>
      <c r="M6" s="42" t="s">
        <v>45</v>
      </c>
      <c r="N6" s="28" t="s">
        <v>46</v>
      </c>
      <c r="O6" s="29" t="s">
        <v>47</v>
      </c>
      <c r="P6" s="29" t="s">
        <v>48</v>
      </c>
      <c r="Q6" s="29" t="s">
        <v>49</v>
      </c>
      <c r="R6" s="68">
        <v>35000</v>
      </c>
      <c r="S6" s="68">
        <v>22000</v>
      </c>
      <c r="T6" s="68">
        <v>18000</v>
      </c>
      <c r="U6" s="68">
        <v>10000</v>
      </c>
      <c r="V6" s="68">
        <v>5000</v>
      </c>
      <c r="W6" s="68">
        <v>5000</v>
      </c>
      <c r="X6" s="68">
        <v>5000</v>
      </c>
      <c r="Y6" s="68">
        <v>5000</v>
      </c>
      <c r="Z6" s="68">
        <v>5000</v>
      </c>
      <c r="AA6" s="68">
        <v>17158</v>
      </c>
      <c r="AB6" s="68">
        <v>27000</v>
      </c>
      <c r="AC6" s="68">
        <v>30000</v>
      </c>
      <c r="AD6" s="31">
        <f>SUM(R6:AC6)</f>
        <v>184158</v>
      </c>
      <c r="AE6" s="30">
        <f t="shared" ref="AE6:AJ10" si="0">R6</f>
        <v>35000</v>
      </c>
      <c r="AF6" s="30">
        <f t="shared" si="0"/>
        <v>22000</v>
      </c>
      <c r="AG6" s="30">
        <f t="shared" si="0"/>
        <v>18000</v>
      </c>
      <c r="AH6" s="30">
        <f t="shared" si="0"/>
        <v>10000</v>
      </c>
      <c r="AI6" s="30">
        <f t="shared" si="0"/>
        <v>5000</v>
      </c>
      <c r="AJ6" s="30">
        <f t="shared" si="0"/>
        <v>5000</v>
      </c>
      <c r="AK6" s="30" t="s">
        <v>50</v>
      </c>
      <c r="AL6" s="30" t="s">
        <v>50</v>
      </c>
      <c r="AM6" s="30" t="s">
        <v>50</v>
      </c>
      <c r="AN6" s="30" t="s">
        <v>50</v>
      </c>
      <c r="AO6" s="30" t="s">
        <v>50</v>
      </c>
      <c r="AP6" s="30" t="s">
        <v>50</v>
      </c>
      <c r="AQ6" s="31">
        <f>SUM(AE6:AP6)</f>
        <v>95000</v>
      </c>
      <c r="AR6" s="32" t="s">
        <v>51</v>
      </c>
      <c r="AS6" s="33">
        <v>45838</v>
      </c>
      <c r="AT6" s="31">
        <f>AD6+AQ6</f>
        <v>279158</v>
      </c>
      <c r="AU6" s="34" t="s">
        <v>52</v>
      </c>
      <c r="AV6" s="34" t="s">
        <v>53</v>
      </c>
      <c r="AW6" s="34" t="s">
        <v>54</v>
      </c>
      <c r="AX6" s="34" t="s">
        <v>55</v>
      </c>
      <c r="AY6" s="34" t="s">
        <v>55</v>
      </c>
      <c r="AZ6" s="35">
        <v>45291</v>
      </c>
    </row>
    <row r="7" spans="1:1011" s="13" customFormat="1" ht="15" customHeight="1">
      <c r="A7" s="38">
        <v>2</v>
      </c>
      <c r="B7" s="39" t="s">
        <v>62</v>
      </c>
      <c r="C7" s="40" t="s">
        <v>63</v>
      </c>
      <c r="D7" s="39" t="s">
        <v>62</v>
      </c>
      <c r="E7" s="26" t="s">
        <v>64</v>
      </c>
      <c r="F7" s="41" t="s">
        <v>63</v>
      </c>
      <c r="G7" s="41" t="s">
        <v>69</v>
      </c>
      <c r="H7" s="41" t="s">
        <v>70</v>
      </c>
      <c r="I7" s="56" t="s">
        <v>71</v>
      </c>
      <c r="J7" s="67" t="s">
        <v>72</v>
      </c>
      <c r="K7" s="42" t="s">
        <v>43</v>
      </c>
      <c r="L7" s="27" t="s">
        <v>44</v>
      </c>
      <c r="M7" s="42" t="s">
        <v>45</v>
      </c>
      <c r="N7" s="28" t="s">
        <v>46</v>
      </c>
      <c r="O7" s="29" t="s">
        <v>59</v>
      </c>
      <c r="P7" s="54" t="s">
        <v>104</v>
      </c>
      <c r="Q7" s="54" t="s">
        <v>105</v>
      </c>
      <c r="R7" s="68">
        <v>14610</v>
      </c>
      <c r="S7" s="68">
        <v>14610</v>
      </c>
      <c r="T7" s="68">
        <v>14610</v>
      </c>
      <c r="U7" s="68">
        <v>14610</v>
      </c>
      <c r="V7" s="68">
        <v>14610</v>
      </c>
      <c r="W7" s="68">
        <v>14610</v>
      </c>
      <c r="X7" s="68">
        <v>14610</v>
      </c>
      <c r="Y7" s="68">
        <v>14610</v>
      </c>
      <c r="Z7" s="68">
        <v>14610</v>
      </c>
      <c r="AA7" s="68">
        <v>14610</v>
      </c>
      <c r="AB7" s="68">
        <v>14610</v>
      </c>
      <c r="AC7" s="68">
        <v>14610</v>
      </c>
      <c r="AD7" s="31">
        <f>SUM(R7:AC7)</f>
        <v>175320</v>
      </c>
      <c r="AE7" s="30">
        <f t="shared" si="0"/>
        <v>14610</v>
      </c>
      <c r="AF7" s="30">
        <f t="shared" si="0"/>
        <v>14610</v>
      </c>
      <c r="AG7" s="30">
        <f t="shared" si="0"/>
        <v>14610</v>
      </c>
      <c r="AH7" s="30">
        <f t="shared" si="0"/>
        <v>14610</v>
      </c>
      <c r="AI7" s="30">
        <f t="shared" si="0"/>
        <v>14610</v>
      </c>
      <c r="AJ7" s="30">
        <f t="shared" si="0"/>
        <v>14610</v>
      </c>
      <c r="AK7" s="30" t="s">
        <v>50</v>
      </c>
      <c r="AL7" s="30" t="s">
        <v>50</v>
      </c>
      <c r="AM7" s="30" t="s">
        <v>50</v>
      </c>
      <c r="AN7" s="30" t="s">
        <v>50</v>
      </c>
      <c r="AO7" s="30" t="s">
        <v>50</v>
      </c>
      <c r="AP7" s="30" t="s">
        <v>50</v>
      </c>
      <c r="AQ7" s="31">
        <f>SUM(AE7:AP7)</f>
        <v>87660</v>
      </c>
      <c r="AR7" s="32" t="s">
        <v>51</v>
      </c>
      <c r="AS7" s="33">
        <v>45838</v>
      </c>
      <c r="AT7" s="31">
        <f>AD7+AQ7</f>
        <v>262980</v>
      </c>
      <c r="AU7" s="34" t="s">
        <v>52</v>
      </c>
      <c r="AV7" s="34" t="s">
        <v>53</v>
      </c>
      <c r="AW7" s="34" t="s">
        <v>54</v>
      </c>
      <c r="AX7" s="34" t="s">
        <v>55</v>
      </c>
      <c r="AY7" s="34" t="s">
        <v>55</v>
      </c>
      <c r="AZ7" s="35">
        <v>45291</v>
      </c>
    </row>
    <row r="8" spans="1:1011" s="13" customFormat="1" ht="15" customHeight="1">
      <c r="A8" s="38">
        <v>3</v>
      </c>
      <c r="B8" s="39" t="s">
        <v>62</v>
      </c>
      <c r="C8" s="40" t="s">
        <v>63</v>
      </c>
      <c r="D8" s="39" t="s">
        <v>62</v>
      </c>
      <c r="E8" s="26" t="s">
        <v>64</v>
      </c>
      <c r="F8" s="41" t="s">
        <v>63</v>
      </c>
      <c r="G8" s="55" t="s">
        <v>73</v>
      </c>
      <c r="H8" s="53" t="s">
        <v>80</v>
      </c>
      <c r="I8" s="57" t="s">
        <v>74</v>
      </c>
      <c r="J8" s="67" t="s">
        <v>75</v>
      </c>
      <c r="K8" s="42" t="s">
        <v>56</v>
      </c>
      <c r="L8" s="27" t="s">
        <v>44</v>
      </c>
      <c r="M8" s="42" t="s">
        <v>45</v>
      </c>
      <c r="N8" s="28" t="s">
        <v>46</v>
      </c>
      <c r="O8" s="54" t="s">
        <v>47</v>
      </c>
      <c r="P8" s="54" t="s">
        <v>48</v>
      </c>
      <c r="Q8" s="54" t="s">
        <v>49</v>
      </c>
      <c r="R8" s="68">
        <v>30</v>
      </c>
      <c r="S8" s="68">
        <v>30</v>
      </c>
      <c r="T8" s="68">
        <v>30</v>
      </c>
      <c r="U8" s="68">
        <v>30</v>
      </c>
      <c r="V8" s="68">
        <v>30</v>
      </c>
      <c r="W8" s="68">
        <v>30</v>
      </c>
      <c r="X8" s="68">
        <v>30</v>
      </c>
      <c r="Y8" s="68">
        <v>30</v>
      </c>
      <c r="Z8" s="68">
        <v>30</v>
      </c>
      <c r="AA8" s="68">
        <v>30</v>
      </c>
      <c r="AB8" s="68">
        <v>30</v>
      </c>
      <c r="AC8" s="68">
        <v>30</v>
      </c>
      <c r="AD8" s="31">
        <f>SUM(R8:AC8)</f>
        <v>360</v>
      </c>
      <c r="AE8" s="30">
        <f t="shared" si="0"/>
        <v>30</v>
      </c>
      <c r="AF8" s="30">
        <f t="shared" si="0"/>
        <v>30</v>
      </c>
      <c r="AG8" s="30">
        <f t="shared" si="0"/>
        <v>30</v>
      </c>
      <c r="AH8" s="30">
        <f t="shared" si="0"/>
        <v>30</v>
      </c>
      <c r="AI8" s="30">
        <f t="shared" si="0"/>
        <v>30</v>
      </c>
      <c r="AJ8" s="30">
        <f t="shared" si="0"/>
        <v>30</v>
      </c>
      <c r="AK8" s="30" t="s">
        <v>50</v>
      </c>
      <c r="AL8" s="30" t="s">
        <v>50</v>
      </c>
      <c r="AM8" s="30" t="s">
        <v>50</v>
      </c>
      <c r="AN8" s="30" t="s">
        <v>50</v>
      </c>
      <c r="AO8" s="30" t="s">
        <v>50</v>
      </c>
      <c r="AP8" s="30" t="s">
        <v>50</v>
      </c>
      <c r="AQ8" s="31">
        <f>SUM(AE8:AP8)</f>
        <v>180</v>
      </c>
      <c r="AR8" s="32" t="s">
        <v>51</v>
      </c>
      <c r="AS8" s="33">
        <v>45838</v>
      </c>
      <c r="AT8" s="31">
        <f>AD8+AQ8</f>
        <v>540</v>
      </c>
      <c r="AU8" s="34" t="s">
        <v>52</v>
      </c>
      <c r="AV8" s="34" t="s">
        <v>53</v>
      </c>
      <c r="AW8" s="34" t="s">
        <v>54</v>
      </c>
      <c r="AX8" s="34" t="s">
        <v>55</v>
      </c>
      <c r="AY8" s="34" t="s">
        <v>55</v>
      </c>
      <c r="AZ8" s="35">
        <v>45291</v>
      </c>
    </row>
    <row r="9" spans="1:1011" s="13" customFormat="1" ht="15" customHeight="1">
      <c r="A9" s="38">
        <v>4</v>
      </c>
      <c r="B9" s="39" t="s">
        <v>62</v>
      </c>
      <c r="C9" s="40" t="s">
        <v>63</v>
      </c>
      <c r="D9" s="39" t="s">
        <v>62</v>
      </c>
      <c r="E9" s="26" t="s">
        <v>64</v>
      </c>
      <c r="F9" s="41" t="s">
        <v>63</v>
      </c>
      <c r="G9" s="41" t="s">
        <v>76</v>
      </c>
      <c r="H9" s="41" t="s">
        <v>77</v>
      </c>
      <c r="I9" s="56" t="s">
        <v>78</v>
      </c>
      <c r="J9" s="67" t="s">
        <v>79</v>
      </c>
      <c r="K9" s="42" t="s">
        <v>43</v>
      </c>
      <c r="L9" s="27" t="s">
        <v>44</v>
      </c>
      <c r="M9" s="42" t="s">
        <v>45</v>
      </c>
      <c r="N9" s="28" t="s">
        <v>46</v>
      </c>
      <c r="O9" s="29" t="s">
        <v>59</v>
      </c>
      <c r="P9" s="29" t="s">
        <v>49</v>
      </c>
      <c r="Q9" s="29" t="s">
        <v>48</v>
      </c>
      <c r="R9" s="68">
        <v>4500</v>
      </c>
      <c r="S9" s="68">
        <v>2000</v>
      </c>
      <c r="T9" s="68">
        <v>2000</v>
      </c>
      <c r="U9" s="68">
        <v>1062</v>
      </c>
      <c r="V9" s="68">
        <v>1062</v>
      </c>
      <c r="W9" s="68">
        <v>1062</v>
      </c>
      <c r="X9" s="68">
        <v>1062</v>
      </c>
      <c r="Y9" s="68">
        <v>1062</v>
      </c>
      <c r="Z9" s="68">
        <v>1062</v>
      </c>
      <c r="AA9" s="68">
        <v>1062</v>
      </c>
      <c r="AB9" s="68">
        <v>1062</v>
      </c>
      <c r="AC9" s="68">
        <v>2000</v>
      </c>
      <c r="AD9" s="31">
        <f>SUM(R9:AC9)</f>
        <v>18996</v>
      </c>
      <c r="AE9" s="30">
        <f t="shared" si="0"/>
        <v>4500</v>
      </c>
      <c r="AF9" s="30">
        <f t="shared" si="0"/>
        <v>2000</v>
      </c>
      <c r="AG9" s="30">
        <f t="shared" si="0"/>
        <v>2000</v>
      </c>
      <c r="AH9" s="30">
        <f t="shared" si="0"/>
        <v>1062</v>
      </c>
      <c r="AI9" s="30">
        <f t="shared" si="0"/>
        <v>1062</v>
      </c>
      <c r="AJ9" s="30">
        <f t="shared" si="0"/>
        <v>1062</v>
      </c>
      <c r="AK9" s="30" t="s">
        <v>50</v>
      </c>
      <c r="AL9" s="30" t="s">
        <v>50</v>
      </c>
      <c r="AM9" s="30" t="s">
        <v>50</v>
      </c>
      <c r="AN9" s="30" t="s">
        <v>50</v>
      </c>
      <c r="AO9" s="30" t="s">
        <v>50</v>
      </c>
      <c r="AP9" s="30" t="s">
        <v>50</v>
      </c>
      <c r="AQ9" s="31">
        <f>SUM(AE9:AP9)</f>
        <v>11686</v>
      </c>
      <c r="AR9" s="32" t="s">
        <v>51</v>
      </c>
      <c r="AS9" s="33">
        <v>45838</v>
      </c>
      <c r="AT9" s="31">
        <f>AD9+AQ9</f>
        <v>30682</v>
      </c>
      <c r="AU9" s="34" t="s">
        <v>52</v>
      </c>
      <c r="AV9" s="34" t="s">
        <v>53</v>
      </c>
      <c r="AW9" s="34" t="s">
        <v>54</v>
      </c>
      <c r="AX9" s="34" t="s">
        <v>55</v>
      </c>
      <c r="AY9" s="34" t="s">
        <v>55</v>
      </c>
      <c r="AZ9" s="35">
        <v>45291</v>
      </c>
    </row>
    <row r="10" spans="1:1011" s="13" customFormat="1" ht="15" customHeight="1">
      <c r="A10" s="38">
        <v>5</v>
      </c>
      <c r="B10" s="39" t="s">
        <v>62</v>
      </c>
      <c r="C10" s="40" t="s">
        <v>63</v>
      </c>
      <c r="D10" s="39" t="s">
        <v>62</v>
      </c>
      <c r="E10" s="26" t="s">
        <v>64</v>
      </c>
      <c r="F10" s="41" t="s">
        <v>63</v>
      </c>
      <c r="G10" s="53" t="s">
        <v>110</v>
      </c>
      <c r="H10" s="53" t="s">
        <v>111</v>
      </c>
      <c r="I10" s="57" t="s">
        <v>81</v>
      </c>
      <c r="J10" s="67" t="s">
        <v>82</v>
      </c>
      <c r="K10" s="42" t="s">
        <v>60</v>
      </c>
      <c r="L10" s="27" t="s">
        <v>44</v>
      </c>
      <c r="M10" s="42" t="s">
        <v>45</v>
      </c>
      <c r="N10" s="28" t="s">
        <v>46</v>
      </c>
      <c r="O10" s="54" t="s">
        <v>47</v>
      </c>
      <c r="P10" s="54" t="s">
        <v>48</v>
      </c>
      <c r="Q10" s="54" t="s">
        <v>49</v>
      </c>
      <c r="R10" s="68">
        <v>3350</v>
      </c>
      <c r="S10" s="68">
        <v>3350</v>
      </c>
      <c r="T10" s="68">
        <v>3350</v>
      </c>
      <c r="U10" s="68">
        <v>3350</v>
      </c>
      <c r="V10" s="68">
        <v>3350</v>
      </c>
      <c r="W10" s="68">
        <v>3350</v>
      </c>
      <c r="X10" s="68">
        <v>3350</v>
      </c>
      <c r="Y10" s="68">
        <v>3350</v>
      </c>
      <c r="Z10" s="68">
        <v>3350</v>
      </c>
      <c r="AA10" s="68">
        <v>3350</v>
      </c>
      <c r="AB10" s="68">
        <v>3350</v>
      </c>
      <c r="AC10" s="68">
        <v>3350</v>
      </c>
      <c r="AD10" s="31">
        <f>SUM(R10:AC10)</f>
        <v>40200</v>
      </c>
      <c r="AE10" s="30">
        <f t="shared" si="0"/>
        <v>3350</v>
      </c>
      <c r="AF10" s="30">
        <f t="shared" si="0"/>
        <v>3350</v>
      </c>
      <c r="AG10" s="30">
        <f t="shared" si="0"/>
        <v>3350</v>
      </c>
      <c r="AH10" s="30">
        <f t="shared" si="0"/>
        <v>3350</v>
      </c>
      <c r="AI10" s="30">
        <f t="shared" si="0"/>
        <v>3350</v>
      </c>
      <c r="AJ10" s="30">
        <f t="shared" si="0"/>
        <v>3350</v>
      </c>
      <c r="AK10" s="30" t="s">
        <v>50</v>
      </c>
      <c r="AL10" s="30" t="s">
        <v>50</v>
      </c>
      <c r="AM10" s="30" t="s">
        <v>50</v>
      </c>
      <c r="AN10" s="30" t="s">
        <v>50</v>
      </c>
      <c r="AO10" s="30" t="s">
        <v>50</v>
      </c>
      <c r="AP10" s="30" t="s">
        <v>50</v>
      </c>
      <c r="AQ10" s="31">
        <f>SUM(AE10:AP10)</f>
        <v>20100</v>
      </c>
      <c r="AR10" s="32" t="s">
        <v>51</v>
      </c>
      <c r="AS10" s="33">
        <v>45838</v>
      </c>
      <c r="AT10" s="31">
        <f>AD10+AQ10</f>
        <v>60300</v>
      </c>
      <c r="AU10" s="34" t="s">
        <v>52</v>
      </c>
      <c r="AV10" s="34" t="s">
        <v>53</v>
      </c>
      <c r="AW10" s="34" t="s">
        <v>54</v>
      </c>
      <c r="AX10" s="34" t="s">
        <v>55</v>
      </c>
      <c r="AY10" s="34" t="s">
        <v>55</v>
      </c>
      <c r="AZ10" s="35">
        <v>45291</v>
      </c>
    </row>
    <row r="11" spans="1:1011" s="13" customFormat="1" ht="15" customHeight="1" thickBot="1">
      <c r="B11" s="51"/>
      <c r="C11" s="51"/>
      <c r="D11" s="51"/>
      <c r="E11" s="51"/>
      <c r="F11" s="52"/>
      <c r="G11" s="52"/>
      <c r="H11" s="52"/>
      <c r="I11" s="52"/>
      <c r="J11" s="36"/>
      <c r="AC11" s="37" t="s">
        <v>57</v>
      </c>
      <c r="AD11" s="43">
        <f>SUM(AD6:AD10)</f>
        <v>419034</v>
      </c>
      <c r="AP11" s="37" t="s">
        <v>57</v>
      </c>
      <c r="AQ11" s="43">
        <f>SUM(AQ6:AQ10)</f>
        <v>214626</v>
      </c>
      <c r="AS11" s="37" t="s">
        <v>57</v>
      </c>
      <c r="AT11" s="43">
        <f>SUM(AT6:AT10)</f>
        <v>633660</v>
      </c>
    </row>
    <row r="12" spans="1:1011" s="13" customFormat="1" ht="15" customHeight="1" thickBot="1">
      <c r="A12" s="8" t="s">
        <v>83</v>
      </c>
      <c r="B12" s="9" t="s">
        <v>1</v>
      </c>
      <c r="C12" s="10"/>
      <c r="D12" s="10"/>
      <c r="E12" s="10"/>
      <c r="F12" s="10"/>
      <c r="G12" s="11" t="s">
        <v>84</v>
      </c>
      <c r="H12" s="11"/>
      <c r="I12" s="11"/>
      <c r="J12" s="11"/>
      <c r="K12" s="11"/>
      <c r="L12" s="11"/>
      <c r="M12" s="11"/>
      <c r="N12" s="8"/>
      <c r="O12" s="58" t="s">
        <v>2</v>
      </c>
      <c r="P12" s="61" t="s">
        <v>3</v>
      </c>
      <c r="Q12" s="6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1011" s="13" customFormat="1" ht="15" customHeight="1" thickBot="1">
      <c r="A13" s="14" t="s">
        <v>4</v>
      </c>
      <c r="B13" s="15" t="s">
        <v>5</v>
      </c>
      <c r="C13" s="16" t="s">
        <v>6</v>
      </c>
      <c r="D13" s="15" t="s">
        <v>7</v>
      </c>
      <c r="E13" s="16" t="s">
        <v>8</v>
      </c>
      <c r="F13" s="15" t="s">
        <v>9</v>
      </c>
      <c r="G13" s="15" t="s">
        <v>10</v>
      </c>
      <c r="H13" s="15" t="s">
        <v>11</v>
      </c>
      <c r="I13" s="17" t="s">
        <v>12</v>
      </c>
      <c r="J13" s="17" t="s">
        <v>13</v>
      </c>
      <c r="K13" s="15" t="s">
        <v>14</v>
      </c>
      <c r="L13" s="15" t="s">
        <v>15</v>
      </c>
      <c r="M13" s="15" t="s">
        <v>16</v>
      </c>
      <c r="N13" s="18" t="s">
        <v>17</v>
      </c>
      <c r="O13" s="59"/>
      <c r="P13" s="63" t="s">
        <v>18</v>
      </c>
      <c r="Q13" s="63" t="s">
        <v>19</v>
      </c>
      <c r="R13" s="19" t="s">
        <v>20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 t="s">
        <v>109</v>
      </c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20" t="s">
        <v>21</v>
      </c>
      <c r="AS13" s="20"/>
      <c r="AT13" s="20"/>
      <c r="AU13" s="21"/>
      <c r="AV13" s="21"/>
      <c r="AW13" s="21"/>
      <c r="AX13" s="21"/>
      <c r="AY13" s="21"/>
      <c r="AZ13" s="21"/>
    </row>
    <row r="14" spans="1:1011" s="13" customFormat="1" ht="15" customHeight="1">
      <c r="A14" s="14"/>
      <c r="B14" s="15"/>
      <c r="C14" s="16"/>
      <c r="D14" s="15"/>
      <c r="E14" s="16"/>
      <c r="F14" s="15"/>
      <c r="G14" s="15"/>
      <c r="H14" s="15"/>
      <c r="I14" s="17"/>
      <c r="J14" s="17"/>
      <c r="K14" s="15"/>
      <c r="L14" s="15"/>
      <c r="M14" s="15"/>
      <c r="N14" s="18"/>
      <c r="O14" s="60"/>
      <c r="P14" s="64"/>
      <c r="Q14" s="64"/>
      <c r="R14" s="20" t="s">
        <v>22</v>
      </c>
      <c r="S14" s="20" t="s">
        <v>23</v>
      </c>
      <c r="T14" s="20" t="s">
        <v>24</v>
      </c>
      <c r="U14" s="20" t="s">
        <v>25</v>
      </c>
      <c r="V14" s="20" t="s">
        <v>26</v>
      </c>
      <c r="W14" s="20" t="s">
        <v>27</v>
      </c>
      <c r="X14" s="20" t="s">
        <v>28</v>
      </c>
      <c r="Y14" s="20" t="s">
        <v>29</v>
      </c>
      <c r="Z14" s="20" t="s">
        <v>30</v>
      </c>
      <c r="AA14" s="20" t="s">
        <v>31</v>
      </c>
      <c r="AB14" s="20" t="s">
        <v>32</v>
      </c>
      <c r="AC14" s="20" t="s">
        <v>33</v>
      </c>
      <c r="AD14" s="22" t="s">
        <v>34</v>
      </c>
      <c r="AE14" s="20" t="s">
        <v>22</v>
      </c>
      <c r="AF14" s="20" t="s">
        <v>23</v>
      </c>
      <c r="AG14" s="20" t="s">
        <v>24</v>
      </c>
      <c r="AH14" s="20" t="s">
        <v>25</v>
      </c>
      <c r="AI14" s="20" t="s">
        <v>26</v>
      </c>
      <c r="AJ14" s="20" t="s">
        <v>27</v>
      </c>
      <c r="AK14" s="20" t="s">
        <v>28</v>
      </c>
      <c r="AL14" s="20" t="s">
        <v>29</v>
      </c>
      <c r="AM14" s="20" t="s">
        <v>30</v>
      </c>
      <c r="AN14" s="20" t="s">
        <v>31</v>
      </c>
      <c r="AO14" s="20" t="s">
        <v>32</v>
      </c>
      <c r="AP14" s="20" t="s">
        <v>33</v>
      </c>
      <c r="AQ14" s="22" t="s">
        <v>34</v>
      </c>
      <c r="AR14" s="20" t="s">
        <v>35</v>
      </c>
      <c r="AS14" s="20" t="s">
        <v>36</v>
      </c>
      <c r="AT14" s="23" t="s">
        <v>34</v>
      </c>
      <c r="AU14" s="24" t="s">
        <v>37</v>
      </c>
      <c r="AV14" s="25" t="s">
        <v>38</v>
      </c>
      <c r="AW14" s="25" t="s">
        <v>39</v>
      </c>
      <c r="AX14" s="25" t="s">
        <v>40</v>
      </c>
      <c r="AY14" s="25" t="s">
        <v>41</v>
      </c>
      <c r="AZ14" s="25" t="s">
        <v>42</v>
      </c>
    </row>
    <row r="15" spans="1:1011" s="13" customFormat="1" ht="15" customHeight="1">
      <c r="A15" s="38">
        <v>1</v>
      </c>
      <c r="B15" s="39" t="s">
        <v>62</v>
      </c>
      <c r="C15" s="40" t="s">
        <v>63</v>
      </c>
      <c r="D15" s="39" t="s">
        <v>84</v>
      </c>
      <c r="E15" s="26" t="s">
        <v>64</v>
      </c>
      <c r="F15" s="41" t="s">
        <v>85</v>
      </c>
      <c r="G15" s="41" t="s">
        <v>84</v>
      </c>
      <c r="H15" s="65" t="s">
        <v>86</v>
      </c>
      <c r="I15" s="66" t="s">
        <v>87</v>
      </c>
      <c r="J15" s="66" t="s">
        <v>107</v>
      </c>
      <c r="K15" s="42" t="s">
        <v>58</v>
      </c>
      <c r="L15" s="27">
        <v>236</v>
      </c>
      <c r="M15" s="42" t="s">
        <v>45</v>
      </c>
      <c r="N15" s="28" t="s">
        <v>46</v>
      </c>
      <c r="O15" s="29" t="s">
        <v>59</v>
      </c>
      <c r="P15" s="29" t="s">
        <v>49</v>
      </c>
      <c r="Q15" s="29" t="s">
        <v>48</v>
      </c>
      <c r="R15" s="30">
        <v>25617</v>
      </c>
      <c r="S15" s="68">
        <v>17407</v>
      </c>
      <c r="T15" s="68">
        <v>15096</v>
      </c>
      <c r="U15" s="68">
        <v>13483</v>
      </c>
      <c r="V15" s="68">
        <v>1000</v>
      </c>
      <c r="W15" s="68">
        <v>967</v>
      </c>
      <c r="X15" s="68">
        <v>544</v>
      </c>
      <c r="Y15" s="68">
        <v>259</v>
      </c>
      <c r="Z15" s="68">
        <v>3863</v>
      </c>
      <c r="AA15" s="68">
        <v>4683</v>
      </c>
      <c r="AB15" s="68">
        <v>10495</v>
      </c>
      <c r="AC15" s="68">
        <v>21469</v>
      </c>
      <c r="AD15" s="31">
        <f>SUM(R15:AC15)</f>
        <v>114883</v>
      </c>
      <c r="AE15" s="30">
        <f t="shared" ref="AE15:AJ15" si="1">R15</f>
        <v>25617</v>
      </c>
      <c r="AF15" s="30">
        <f t="shared" si="1"/>
        <v>17407</v>
      </c>
      <c r="AG15" s="30">
        <f t="shared" si="1"/>
        <v>15096</v>
      </c>
      <c r="AH15" s="30">
        <f t="shared" si="1"/>
        <v>13483</v>
      </c>
      <c r="AI15" s="30">
        <f t="shared" si="1"/>
        <v>1000</v>
      </c>
      <c r="AJ15" s="30">
        <f t="shared" si="1"/>
        <v>967</v>
      </c>
      <c r="AK15" s="30" t="s">
        <v>50</v>
      </c>
      <c r="AL15" s="30" t="s">
        <v>50</v>
      </c>
      <c r="AM15" s="30" t="s">
        <v>50</v>
      </c>
      <c r="AN15" s="30" t="s">
        <v>50</v>
      </c>
      <c r="AO15" s="30" t="s">
        <v>50</v>
      </c>
      <c r="AP15" s="30" t="s">
        <v>50</v>
      </c>
      <c r="AQ15" s="31">
        <f>SUM(AE15:AP15)</f>
        <v>73570</v>
      </c>
      <c r="AR15" s="32" t="s">
        <v>51</v>
      </c>
      <c r="AS15" s="33">
        <v>45838</v>
      </c>
      <c r="AT15" s="31">
        <f>AD15+AQ15</f>
        <v>188453</v>
      </c>
      <c r="AU15" s="34" t="s">
        <v>52</v>
      </c>
      <c r="AV15" s="34" t="s">
        <v>53</v>
      </c>
      <c r="AW15" s="34" t="s">
        <v>54</v>
      </c>
      <c r="AX15" s="34" t="s">
        <v>55</v>
      </c>
      <c r="AY15" s="34" t="s">
        <v>55</v>
      </c>
      <c r="AZ15" s="35">
        <v>45291</v>
      </c>
    </row>
    <row r="16" spans="1:1011" s="13" customFormat="1" ht="15" customHeight="1" thickBot="1">
      <c r="B16" s="51"/>
      <c r="C16" s="51"/>
      <c r="D16" s="51"/>
      <c r="E16" s="51"/>
      <c r="F16" s="52"/>
      <c r="G16" s="52"/>
      <c r="H16" s="52"/>
      <c r="I16" s="52"/>
      <c r="J16" s="36"/>
      <c r="AC16" s="37" t="s">
        <v>57</v>
      </c>
      <c r="AD16" s="43">
        <f>SUM(AD15:AD15)</f>
        <v>114883</v>
      </c>
      <c r="AP16" s="37" t="s">
        <v>57</v>
      </c>
      <c r="AQ16" s="43">
        <f>SUM(AQ15:AQ15)</f>
        <v>73570</v>
      </c>
      <c r="AS16" s="37" t="s">
        <v>57</v>
      </c>
      <c r="AT16" s="43">
        <f>SUM(AT15:AT15)</f>
        <v>188453</v>
      </c>
    </row>
    <row r="17" spans="1:52" s="13" customFormat="1" ht="15" customHeight="1" thickBot="1">
      <c r="A17" s="8" t="s">
        <v>88</v>
      </c>
      <c r="B17" s="9" t="s">
        <v>1</v>
      </c>
      <c r="C17" s="10"/>
      <c r="D17" s="10"/>
      <c r="E17" s="10"/>
      <c r="F17" s="10"/>
      <c r="G17" s="11" t="s">
        <v>89</v>
      </c>
      <c r="H17" s="11"/>
      <c r="I17" s="11"/>
      <c r="J17" s="11"/>
      <c r="K17" s="11"/>
      <c r="L17" s="11"/>
      <c r="M17" s="11"/>
      <c r="N17" s="8"/>
      <c r="O17" s="58" t="s">
        <v>2</v>
      </c>
      <c r="P17" s="61" t="s">
        <v>3</v>
      </c>
      <c r="Q17" s="6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s="13" customFormat="1" ht="15" customHeight="1" thickBot="1">
      <c r="A18" s="14" t="s">
        <v>4</v>
      </c>
      <c r="B18" s="15" t="s">
        <v>5</v>
      </c>
      <c r="C18" s="16" t="s">
        <v>6</v>
      </c>
      <c r="D18" s="15" t="s">
        <v>7</v>
      </c>
      <c r="E18" s="16" t="s">
        <v>8</v>
      </c>
      <c r="F18" s="15" t="s">
        <v>9</v>
      </c>
      <c r="G18" s="15" t="s">
        <v>10</v>
      </c>
      <c r="H18" s="15" t="s">
        <v>11</v>
      </c>
      <c r="I18" s="17" t="s">
        <v>12</v>
      </c>
      <c r="J18" s="17" t="s">
        <v>13</v>
      </c>
      <c r="K18" s="15" t="s">
        <v>14</v>
      </c>
      <c r="L18" s="15" t="s">
        <v>15</v>
      </c>
      <c r="M18" s="15" t="s">
        <v>16</v>
      </c>
      <c r="N18" s="18" t="s">
        <v>17</v>
      </c>
      <c r="O18" s="59"/>
      <c r="P18" s="63" t="s">
        <v>18</v>
      </c>
      <c r="Q18" s="63" t="s">
        <v>19</v>
      </c>
      <c r="R18" s="19" t="s">
        <v>20</v>
      </c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 t="s">
        <v>109</v>
      </c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20" t="s">
        <v>21</v>
      </c>
      <c r="AS18" s="20"/>
      <c r="AT18" s="20"/>
      <c r="AU18" s="21"/>
      <c r="AV18" s="21"/>
      <c r="AW18" s="21"/>
      <c r="AX18" s="21"/>
      <c r="AY18" s="21"/>
      <c r="AZ18" s="21"/>
    </row>
    <row r="19" spans="1:52" s="13" customFormat="1" ht="15" customHeight="1">
      <c r="A19" s="14"/>
      <c r="B19" s="15"/>
      <c r="C19" s="16"/>
      <c r="D19" s="15"/>
      <c r="E19" s="16"/>
      <c r="F19" s="15"/>
      <c r="G19" s="15"/>
      <c r="H19" s="15"/>
      <c r="I19" s="17"/>
      <c r="J19" s="17"/>
      <c r="K19" s="15"/>
      <c r="L19" s="15"/>
      <c r="M19" s="15"/>
      <c r="N19" s="18"/>
      <c r="O19" s="60"/>
      <c r="P19" s="64"/>
      <c r="Q19" s="64"/>
      <c r="R19" s="20" t="s">
        <v>22</v>
      </c>
      <c r="S19" s="20" t="s">
        <v>23</v>
      </c>
      <c r="T19" s="20" t="s">
        <v>24</v>
      </c>
      <c r="U19" s="20" t="s">
        <v>25</v>
      </c>
      <c r="V19" s="20" t="s">
        <v>26</v>
      </c>
      <c r="W19" s="20" t="s">
        <v>27</v>
      </c>
      <c r="X19" s="20" t="s">
        <v>28</v>
      </c>
      <c r="Y19" s="20" t="s">
        <v>29</v>
      </c>
      <c r="Z19" s="20" t="s">
        <v>30</v>
      </c>
      <c r="AA19" s="20" t="s">
        <v>31</v>
      </c>
      <c r="AB19" s="20" t="s">
        <v>32</v>
      </c>
      <c r="AC19" s="20" t="s">
        <v>33</v>
      </c>
      <c r="AD19" s="22" t="s">
        <v>34</v>
      </c>
      <c r="AE19" s="20" t="s">
        <v>22</v>
      </c>
      <c r="AF19" s="20" t="s">
        <v>23</v>
      </c>
      <c r="AG19" s="20" t="s">
        <v>24</v>
      </c>
      <c r="AH19" s="20" t="s">
        <v>25</v>
      </c>
      <c r="AI19" s="20" t="s">
        <v>26</v>
      </c>
      <c r="AJ19" s="20" t="s">
        <v>27</v>
      </c>
      <c r="AK19" s="20" t="s">
        <v>28</v>
      </c>
      <c r="AL19" s="20" t="s">
        <v>29</v>
      </c>
      <c r="AM19" s="20" t="s">
        <v>30</v>
      </c>
      <c r="AN19" s="20" t="s">
        <v>31</v>
      </c>
      <c r="AO19" s="20" t="s">
        <v>32</v>
      </c>
      <c r="AP19" s="20" t="s">
        <v>33</v>
      </c>
      <c r="AQ19" s="22" t="s">
        <v>34</v>
      </c>
      <c r="AR19" s="20" t="s">
        <v>35</v>
      </c>
      <c r="AS19" s="20" t="s">
        <v>36</v>
      </c>
      <c r="AT19" s="23" t="s">
        <v>34</v>
      </c>
      <c r="AU19" s="24" t="s">
        <v>37</v>
      </c>
      <c r="AV19" s="25" t="s">
        <v>38</v>
      </c>
      <c r="AW19" s="25" t="s">
        <v>39</v>
      </c>
      <c r="AX19" s="25" t="s">
        <v>40</v>
      </c>
      <c r="AY19" s="25" t="s">
        <v>41</v>
      </c>
      <c r="AZ19" s="25" t="s">
        <v>42</v>
      </c>
    </row>
    <row r="20" spans="1:52" s="13" customFormat="1" ht="15" customHeight="1">
      <c r="A20" s="38">
        <v>1</v>
      </c>
      <c r="B20" s="39" t="s">
        <v>62</v>
      </c>
      <c r="C20" s="40" t="s">
        <v>63</v>
      </c>
      <c r="D20" s="39" t="s">
        <v>89</v>
      </c>
      <c r="E20" s="26" t="s">
        <v>64</v>
      </c>
      <c r="F20" s="41" t="s">
        <v>90</v>
      </c>
      <c r="G20" s="41" t="s">
        <v>91</v>
      </c>
      <c r="H20" s="65" t="s">
        <v>92</v>
      </c>
      <c r="I20" s="66" t="s">
        <v>93</v>
      </c>
      <c r="J20" s="66" t="s">
        <v>108</v>
      </c>
      <c r="K20" s="42" t="s">
        <v>58</v>
      </c>
      <c r="L20" s="27">
        <v>274</v>
      </c>
      <c r="M20" s="42" t="s">
        <v>45</v>
      </c>
      <c r="N20" s="28" t="s">
        <v>46</v>
      </c>
      <c r="O20" s="29" t="s">
        <v>59</v>
      </c>
      <c r="P20" s="29" t="s">
        <v>49</v>
      </c>
      <c r="Q20" s="29" t="s">
        <v>48</v>
      </c>
      <c r="R20" s="68">
        <v>20000</v>
      </c>
      <c r="S20" s="68">
        <v>20000</v>
      </c>
      <c r="T20" s="68">
        <v>18000</v>
      </c>
      <c r="U20" s="68">
        <v>9000</v>
      </c>
      <c r="V20" s="68">
        <v>500</v>
      </c>
      <c r="W20" s="68">
        <v>400</v>
      </c>
      <c r="X20" s="68">
        <v>300</v>
      </c>
      <c r="Y20" s="68">
        <v>300</v>
      </c>
      <c r="Z20" s="68">
        <v>500</v>
      </c>
      <c r="AA20" s="68">
        <v>600</v>
      </c>
      <c r="AB20" s="68">
        <v>18000</v>
      </c>
      <c r="AC20" s="68">
        <v>18000</v>
      </c>
      <c r="AD20" s="31">
        <f>SUM(R20:AC20)</f>
        <v>105600</v>
      </c>
      <c r="AE20" s="30">
        <f t="shared" ref="AE20:AJ20" si="2">R20</f>
        <v>20000</v>
      </c>
      <c r="AF20" s="30">
        <f t="shared" si="2"/>
        <v>20000</v>
      </c>
      <c r="AG20" s="30">
        <f t="shared" si="2"/>
        <v>18000</v>
      </c>
      <c r="AH20" s="30">
        <f t="shared" si="2"/>
        <v>9000</v>
      </c>
      <c r="AI20" s="30">
        <f t="shared" si="2"/>
        <v>500</v>
      </c>
      <c r="AJ20" s="30">
        <f t="shared" si="2"/>
        <v>400</v>
      </c>
      <c r="AK20" s="30" t="s">
        <v>50</v>
      </c>
      <c r="AL20" s="30" t="s">
        <v>50</v>
      </c>
      <c r="AM20" s="30" t="s">
        <v>50</v>
      </c>
      <c r="AN20" s="30" t="s">
        <v>50</v>
      </c>
      <c r="AO20" s="30" t="s">
        <v>50</v>
      </c>
      <c r="AP20" s="30" t="s">
        <v>50</v>
      </c>
      <c r="AQ20" s="31">
        <f>SUM(AE20:AP20)</f>
        <v>67900</v>
      </c>
      <c r="AR20" s="32" t="s">
        <v>51</v>
      </c>
      <c r="AS20" s="33">
        <v>45838</v>
      </c>
      <c r="AT20" s="31">
        <f>AD20+AQ20</f>
        <v>173500</v>
      </c>
      <c r="AU20" s="34" t="s">
        <v>52</v>
      </c>
      <c r="AV20" s="34" t="s">
        <v>53</v>
      </c>
      <c r="AW20" s="34" t="s">
        <v>54</v>
      </c>
      <c r="AX20" s="34" t="s">
        <v>55</v>
      </c>
      <c r="AY20" s="34" t="s">
        <v>55</v>
      </c>
      <c r="AZ20" s="35">
        <v>45291</v>
      </c>
    </row>
    <row r="21" spans="1:52" s="13" customFormat="1" ht="15" customHeight="1" thickBot="1">
      <c r="B21" s="51"/>
      <c r="C21" s="51"/>
      <c r="D21" s="51"/>
      <c r="E21" s="51"/>
      <c r="F21" s="52"/>
      <c r="G21" s="52"/>
      <c r="H21" s="52"/>
      <c r="I21" s="52"/>
      <c r="J21" s="36"/>
      <c r="AC21" s="37" t="s">
        <v>57</v>
      </c>
      <c r="AD21" s="43">
        <f>SUM(AD20:AD20)</f>
        <v>105600</v>
      </c>
      <c r="AP21" s="37" t="s">
        <v>57</v>
      </c>
      <c r="AQ21" s="43">
        <f>SUM(AQ20:AQ20)</f>
        <v>67900</v>
      </c>
      <c r="AS21" s="37" t="s">
        <v>57</v>
      </c>
      <c r="AT21" s="43">
        <f>SUM(AT20:AT20)</f>
        <v>173500</v>
      </c>
    </row>
    <row r="22" spans="1:52" s="13" customFormat="1" ht="15" customHeight="1" thickBot="1">
      <c r="A22" s="8" t="s">
        <v>94</v>
      </c>
      <c r="B22" s="9" t="s">
        <v>1</v>
      </c>
      <c r="C22" s="10"/>
      <c r="D22" s="10"/>
      <c r="E22" s="10"/>
      <c r="F22" s="10"/>
      <c r="G22" s="11" t="s">
        <v>95</v>
      </c>
      <c r="H22" s="11"/>
      <c r="I22" s="11"/>
      <c r="J22" s="11"/>
      <c r="K22" s="11"/>
      <c r="L22" s="11"/>
      <c r="M22" s="11"/>
      <c r="N22" s="8"/>
      <c r="O22" s="58" t="s">
        <v>2</v>
      </c>
      <c r="P22" s="61" t="s">
        <v>3</v>
      </c>
      <c r="Q22" s="6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s="13" customFormat="1" ht="15" customHeight="1" thickBot="1">
      <c r="A23" s="14" t="s">
        <v>4</v>
      </c>
      <c r="B23" s="15" t="s">
        <v>5</v>
      </c>
      <c r="C23" s="16" t="s">
        <v>6</v>
      </c>
      <c r="D23" s="15" t="s">
        <v>7</v>
      </c>
      <c r="E23" s="16" t="s">
        <v>8</v>
      </c>
      <c r="F23" s="15" t="s">
        <v>9</v>
      </c>
      <c r="G23" s="15" t="s">
        <v>10</v>
      </c>
      <c r="H23" s="15" t="s">
        <v>11</v>
      </c>
      <c r="I23" s="17" t="s">
        <v>12</v>
      </c>
      <c r="J23" s="17" t="s">
        <v>13</v>
      </c>
      <c r="K23" s="15" t="s">
        <v>14</v>
      </c>
      <c r="L23" s="15" t="s">
        <v>15</v>
      </c>
      <c r="M23" s="15" t="s">
        <v>16</v>
      </c>
      <c r="N23" s="18" t="s">
        <v>17</v>
      </c>
      <c r="O23" s="59"/>
      <c r="P23" s="63" t="s">
        <v>18</v>
      </c>
      <c r="Q23" s="63" t="s">
        <v>19</v>
      </c>
      <c r="R23" s="19" t="s">
        <v>20</v>
      </c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 t="s">
        <v>109</v>
      </c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0" t="s">
        <v>21</v>
      </c>
      <c r="AS23" s="20"/>
      <c r="AT23" s="20"/>
      <c r="AU23" s="21"/>
      <c r="AV23" s="21"/>
      <c r="AW23" s="21"/>
      <c r="AX23" s="21"/>
      <c r="AY23" s="21"/>
      <c r="AZ23" s="21"/>
    </row>
    <row r="24" spans="1:52" s="13" customFormat="1" ht="15" customHeight="1">
      <c r="A24" s="14"/>
      <c r="B24" s="15"/>
      <c r="C24" s="16"/>
      <c r="D24" s="15"/>
      <c r="E24" s="16"/>
      <c r="F24" s="15"/>
      <c r="G24" s="15"/>
      <c r="H24" s="15"/>
      <c r="I24" s="17"/>
      <c r="J24" s="17"/>
      <c r="K24" s="15"/>
      <c r="L24" s="15"/>
      <c r="M24" s="15"/>
      <c r="N24" s="18"/>
      <c r="O24" s="60"/>
      <c r="P24" s="64"/>
      <c r="Q24" s="64"/>
      <c r="R24" s="20" t="s">
        <v>22</v>
      </c>
      <c r="S24" s="20" t="s">
        <v>23</v>
      </c>
      <c r="T24" s="20" t="s">
        <v>24</v>
      </c>
      <c r="U24" s="20" t="s">
        <v>25</v>
      </c>
      <c r="V24" s="20" t="s">
        <v>26</v>
      </c>
      <c r="W24" s="20" t="s">
        <v>27</v>
      </c>
      <c r="X24" s="20" t="s">
        <v>28</v>
      </c>
      <c r="Y24" s="20" t="s">
        <v>29</v>
      </c>
      <c r="Z24" s="20" t="s">
        <v>30</v>
      </c>
      <c r="AA24" s="20" t="s">
        <v>31</v>
      </c>
      <c r="AB24" s="20" t="s">
        <v>32</v>
      </c>
      <c r="AC24" s="20" t="s">
        <v>33</v>
      </c>
      <c r="AD24" s="22" t="s">
        <v>34</v>
      </c>
      <c r="AE24" s="20" t="s">
        <v>22</v>
      </c>
      <c r="AF24" s="20" t="s">
        <v>23</v>
      </c>
      <c r="AG24" s="20" t="s">
        <v>24</v>
      </c>
      <c r="AH24" s="20" t="s">
        <v>25</v>
      </c>
      <c r="AI24" s="20" t="s">
        <v>26</v>
      </c>
      <c r="AJ24" s="20" t="s">
        <v>27</v>
      </c>
      <c r="AK24" s="20" t="s">
        <v>28</v>
      </c>
      <c r="AL24" s="20" t="s">
        <v>29</v>
      </c>
      <c r="AM24" s="20" t="s">
        <v>30</v>
      </c>
      <c r="AN24" s="20" t="s">
        <v>31</v>
      </c>
      <c r="AO24" s="20" t="s">
        <v>32</v>
      </c>
      <c r="AP24" s="20" t="s">
        <v>33</v>
      </c>
      <c r="AQ24" s="22" t="s">
        <v>34</v>
      </c>
      <c r="AR24" s="20" t="s">
        <v>35</v>
      </c>
      <c r="AS24" s="20" t="s">
        <v>36</v>
      </c>
      <c r="AT24" s="23" t="s">
        <v>34</v>
      </c>
      <c r="AU24" s="24" t="s">
        <v>37</v>
      </c>
      <c r="AV24" s="25" t="s">
        <v>38</v>
      </c>
      <c r="AW24" s="25" t="s">
        <v>39</v>
      </c>
      <c r="AX24" s="25" t="s">
        <v>40</v>
      </c>
      <c r="AY24" s="25" t="s">
        <v>41</v>
      </c>
      <c r="AZ24" s="25" t="s">
        <v>42</v>
      </c>
    </row>
    <row r="25" spans="1:52" s="13" customFormat="1" ht="15" customHeight="1">
      <c r="A25" s="38">
        <v>1</v>
      </c>
      <c r="B25" s="39" t="s">
        <v>62</v>
      </c>
      <c r="C25" s="40" t="s">
        <v>63</v>
      </c>
      <c r="D25" s="39" t="s">
        <v>95</v>
      </c>
      <c r="E25" s="26" t="s">
        <v>64</v>
      </c>
      <c r="F25" s="53" t="s">
        <v>106</v>
      </c>
      <c r="G25" s="41" t="s">
        <v>96</v>
      </c>
      <c r="H25" s="53" t="s">
        <v>106</v>
      </c>
      <c r="I25" s="66" t="s">
        <v>97</v>
      </c>
      <c r="J25" s="66" t="s">
        <v>98</v>
      </c>
      <c r="K25" s="42" t="s">
        <v>43</v>
      </c>
      <c r="L25" s="27" t="s">
        <v>44</v>
      </c>
      <c r="M25" s="42" t="s">
        <v>45</v>
      </c>
      <c r="N25" s="28" t="s">
        <v>46</v>
      </c>
      <c r="O25" s="29" t="s">
        <v>59</v>
      </c>
      <c r="P25" s="29" t="s">
        <v>49</v>
      </c>
      <c r="Q25" s="29" t="s">
        <v>48</v>
      </c>
      <c r="R25" s="30">
        <v>10000</v>
      </c>
      <c r="S25" s="68">
        <v>3335</v>
      </c>
      <c r="T25" s="68">
        <v>3335</v>
      </c>
      <c r="U25" s="68">
        <v>3335</v>
      </c>
      <c r="V25" s="68">
        <v>500</v>
      </c>
      <c r="W25" s="68">
        <v>500</v>
      </c>
      <c r="X25" s="68">
        <v>500</v>
      </c>
      <c r="Y25" s="68">
        <v>500</v>
      </c>
      <c r="Z25" s="68">
        <v>100</v>
      </c>
      <c r="AA25" s="68">
        <v>3335</v>
      </c>
      <c r="AB25" s="68">
        <v>3335</v>
      </c>
      <c r="AC25" s="68">
        <v>12000</v>
      </c>
      <c r="AD25" s="31">
        <f>SUM(R25:AC25)</f>
        <v>40775</v>
      </c>
      <c r="AE25" s="30">
        <f t="shared" ref="AE25:AJ26" si="3">R25</f>
        <v>10000</v>
      </c>
      <c r="AF25" s="30">
        <f t="shared" si="3"/>
        <v>3335</v>
      </c>
      <c r="AG25" s="30">
        <f t="shared" si="3"/>
        <v>3335</v>
      </c>
      <c r="AH25" s="30">
        <f t="shared" si="3"/>
        <v>3335</v>
      </c>
      <c r="AI25" s="30">
        <f t="shared" si="3"/>
        <v>500</v>
      </c>
      <c r="AJ25" s="30">
        <f t="shared" si="3"/>
        <v>500</v>
      </c>
      <c r="AK25" s="30" t="s">
        <v>50</v>
      </c>
      <c r="AL25" s="30" t="s">
        <v>50</v>
      </c>
      <c r="AM25" s="30" t="s">
        <v>50</v>
      </c>
      <c r="AN25" s="30" t="s">
        <v>50</v>
      </c>
      <c r="AO25" s="30" t="s">
        <v>50</v>
      </c>
      <c r="AP25" s="30" t="s">
        <v>50</v>
      </c>
      <c r="AQ25" s="31">
        <f>SUM(AE25:AP25)</f>
        <v>21005</v>
      </c>
      <c r="AR25" s="32" t="s">
        <v>51</v>
      </c>
      <c r="AS25" s="33">
        <v>45838</v>
      </c>
      <c r="AT25" s="31">
        <f>AD25+AQ25</f>
        <v>61780</v>
      </c>
      <c r="AU25" s="34" t="s">
        <v>52</v>
      </c>
      <c r="AV25" s="34" t="s">
        <v>53</v>
      </c>
      <c r="AW25" s="34" t="s">
        <v>54</v>
      </c>
      <c r="AX25" s="34" t="s">
        <v>55</v>
      </c>
      <c r="AY25" s="34" t="s">
        <v>55</v>
      </c>
      <c r="AZ25" s="35">
        <v>45291</v>
      </c>
    </row>
    <row r="26" spans="1:52" s="13" customFormat="1" ht="15" customHeight="1">
      <c r="A26" s="38">
        <v>2</v>
      </c>
      <c r="B26" s="39" t="s">
        <v>62</v>
      </c>
      <c r="C26" s="40" t="s">
        <v>63</v>
      </c>
      <c r="D26" s="39" t="s">
        <v>95</v>
      </c>
      <c r="E26" s="26" t="s">
        <v>64</v>
      </c>
      <c r="F26" s="53" t="s">
        <v>103</v>
      </c>
      <c r="G26" s="41" t="s">
        <v>99</v>
      </c>
      <c r="H26" s="53" t="s">
        <v>103</v>
      </c>
      <c r="I26" s="66" t="s">
        <v>100</v>
      </c>
      <c r="J26" s="67" t="s">
        <v>101</v>
      </c>
      <c r="K26" s="42" t="s">
        <v>102</v>
      </c>
      <c r="L26" s="27" t="s">
        <v>44</v>
      </c>
      <c r="M26" s="42" t="s">
        <v>45</v>
      </c>
      <c r="N26" s="28" t="s">
        <v>46</v>
      </c>
      <c r="O26" s="29" t="s">
        <v>59</v>
      </c>
      <c r="P26" s="29" t="s">
        <v>49</v>
      </c>
      <c r="Q26" s="29" t="s">
        <v>48</v>
      </c>
      <c r="R26" s="30">
        <v>14445</v>
      </c>
      <c r="S26" s="68">
        <v>14445</v>
      </c>
      <c r="T26" s="68">
        <v>14445</v>
      </c>
      <c r="U26" s="68">
        <v>10000</v>
      </c>
      <c r="V26" s="68">
        <v>500</v>
      </c>
      <c r="W26" s="68">
        <v>400</v>
      </c>
      <c r="X26" s="68">
        <v>400</v>
      </c>
      <c r="Y26" s="68">
        <v>600</v>
      </c>
      <c r="Z26" s="68">
        <v>1000</v>
      </c>
      <c r="AA26" s="68">
        <v>2000</v>
      </c>
      <c r="AB26" s="68">
        <v>14445</v>
      </c>
      <c r="AC26" s="68">
        <v>14445</v>
      </c>
      <c r="AD26" s="31">
        <f>SUM(R26:AC26)</f>
        <v>87125</v>
      </c>
      <c r="AE26" s="30">
        <f t="shared" si="3"/>
        <v>14445</v>
      </c>
      <c r="AF26" s="30">
        <f t="shared" si="3"/>
        <v>14445</v>
      </c>
      <c r="AG26" s="30">
        <f t="shared" si="3"/>
        <v>14445</v>
      </c>
      <c r="AH26" s="30">
        <f t="shared" si="3"/>
        <v>10000</v>
      </c>
      <c r="AI26" s="30">
        <f t="shared" si="3"/>
        <v>500</v>
      </c>
      <c r="AJ26" s="30">
        <f t="shared" si="3"/>
        <v>400</v>
      </c>
      <c r="AK26" s="30" t="s">
        <v>50</v>
      </c>
      <c r="AL26" s="30" t="s">
        <v>50</v>
      </c>
      <c r="AM26" s="30" t="s">
        <v>50</v>
      </c>
      <c r="AN26" s="30" t="s">
        <v>50</v>
      </c>
      <c r="AO26" s="30" t="s">
        <v>50</v>
      </c>
      <c r="AP26" s="30" t="s">
        <v>50</v>
      </c>
      <c r="AQ26" s="31">
        <f>SUM(AE26:AP26)</f>
        <v>54235</v>
      </c>
      <c r="AR26" s="32" t="s">
        <v>51</v>
      </c>
      <c r="AS26" s="33">
        <v>45838</v>
      </c>
      <c r="AT26" s="31">
        <f>AD26+AQ26</f>
        <v>141360</v>
      </c>
      <c r="AU26" s="34" t="s">
        <v>52</v>
      </c>
      <c r="AV26" s="34" t="s">
        <v>53</v>
      </c>
      <c r="AW26" s="34" t="s">
        <v>54</v>
      </c>
      <c r="AX26" s="34" t="s">
        <v>55</v>
      </c>
      <c r="AY26" s="34" t="s">
        <v>55</v>
      </c>
      <c r="AZ26" s="35">
        <v>45291</v>
      </c>
    </row>
    <row r="27" spans="1:52" s="13" customFormat="1" ht="15" customHeight="1">
      <c r="B27" s="51"/>
      <c r="C27" s="51"/>
      <c r="D27" s="51"/>
      <c r="E27" s="51"/>
      <c r="F27" s="52"/>
      <c r="G27" s="52"/>
      <c r="H27" s="52"/>
      <c r="I27" s="52"/>
      <c r="J27" s="36"/>
      <c r="AC27" s="37" t="s">
        <v>57</v>
      </c>
      <c r="AD27" s="43">
        <f>SUM(AD25:AD26)</f>
        <v>127900</v>
      </c>
      <c r="AP27" s="37" t="s">
        <v>57</v>
      </c>
      <c r="AQ27" s="43">
        <f>SUM(AQ25:AQ26)</f>
        <v>75240</v>
      </c>
      <c r="AS27" s="37" t="s">
        <v>57</v>
      </c>
      <c r="AT27" s="43">
        <f>SUM(AT25:AT26)</f>
        <v>203140</v>
      </c>
    </row>
  </sheetData>
  <autoFilter ref="K1:O27" xr:uid="{00000000-0001-0000-0000-000000000000}"/>
  <mergeCells count="16">
    <mergeCell ref="O3:O5"/>
    <mergeCell ref="P3:Q3"/>
    <mergeCell ref="P4:P5"/>
    <mergeCell ref="Q4:Q5"/>
    <mergeCell ref="O22:O24"/>
    <mergeCell ref="P22:Q22"/>
    <mergeCell ref="P23:P24"/>
    <mergeCell ref="Q23:Q24"/>
    <mergeCell ref="O12:O14"/>
    <mergeCell ref="P12:Q12"/>
    <mergeCell ref="P13:P14"/>
    <mergeCell ref="Q13:Q14"/>
    <mergeCell ref="O17:O19"/>
    <mergeCell ref="P17:Q17"/>
    <mergeCell ref="P18:P19"/>
    <mergeCell ref="Q18:Q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punktów poboru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Pacanów</dc:creator>
  <cp:lastModifiedBy>Anna Wiącek</cp:lastModifiedBy>
  <dcterms:created xsi:type="dcterms:W3CDTF">2025-02-21T12:50:22Z</dcterms:created>
  <dcterms:modified xsi:type="dcterms:W3CDTF">2025-03-03T08:04:49Z</dcterms:modified>
</cp:coreProperties>
</file>