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ci02727991-765\ZAKUPY - KOPIA\ZAKUPY CAŁOŚĆ\ROK 2025\ZAKUPY 2025 ROK\I KWARTAŁ 2025\XXX -Sprzęt Spadochronowy 2025 do przetargu\"/>
    </mc:Choice>
  </mc:AlternateContent>
  <bookViews>
    <workbookView xWindow="0" yWindow="0" windowWidth="25200" windowHeight="11850" activeTab="1"/>
  </bookViews>
  <sheets>
    <sheet name="1 - Sprzę OSWR" sheetId="4" r:id="rId1"/>
    <sheet name="2 - Sprzęt NOSP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4" i="5" l="1"/>
  <c r="F18" i="4"/>
  <c r="F20" i="4" l="1"/>
  <c r="F19" i="4"/>
  <c r="F17" i="4"/>
  <c r="F13" i="4" l="1"/>
  <c r="F9" i="4"/>
  <c r="F8" i="4" l="1"/>
  <c r="F14" i="4"/>
  <c r="F11" i="4"/>
  <c r="F5" i="4" l="1"/>
  <c r="F6" i="4"/>
  <c r="F7" i="4"/>
  <c r="F10" i="4"/>
  <c r="F12" i="4"/>
  <c r="F15" i="4"/>
  <c r="F16" i="4"/>
  <c r="F21" i="4"/>
  <c r="F22" i="4"/>
  <c r="F23" i="4" l="1"/>
</calcChain>
</file>

<file path=xl/sharedStrings.xml><?xml version="1.0" encoding="utf-8"?>
<sst xmlns="http://schemas.openxmlformats.org/spreadsheetml/2006/main" count="141" uniqueCount="76">
  <si>
    <t>L.p.</t>
  </si>
  <si>
    <t>Opis przedmiotu zamówienia</t>
  </si>
  <si>
    <t>J.m.</t>
  </si>
  <si>
    <t>Ilość</t>
  </si>
  <si>
    <t>Cena jednostkowa brutto</t>
  </si>
  <si>
    <t>Cena brutto*</t>
  </si>
  <si>
    <t>Producent/ Typ/ Model</t>
  </si>
  <si>
    <t>1</t>
  </si>
  <si>
    <t>2</t>
  </si>
  <si>
    <t>3</t>
  </si>
  <si>
    <t>4</t>
  </si>
  <si>
    <t>SUMA**:</t>
  </si>
  <si>
    <t>SZT</t>
  </si>
  <si>
    <t>6</t>
  </si>
  <si>
    <t>7</t>
  </si>
  <si>
    <t>1.</t>
  </si>
  <si>
    <t>6.</t>
  </si>
  <si>
    <t>7.</t>
  </si>
  <si>
    <t>8.</t>
  </si>
  <si>
    <t>9.</t>
  </si>
  <si>
    <t>10.</t>
  </si>
  <si>
    <t>11.</t>
  </si>
  <si>
    <t>16.</t>
  </si>
  <si>
    <t>17.</t>
  </si>
  <si>
    <t>2.</t>
  </si>
  <si>
    <t>3.</t>
  </si>
  <si>
    <t>4.</t>
  </si>
  <si>
    <t>5.</t>
  </si>
  <si>
    <t>12.</t>
  </si>
  <si>
    <t>13.</t>
  </si>
  <si>
    <t>14.</t>
  </si>
  <si>
    <t>15.</t>
  </si>
  <si>
    <t xml:space="preserve">Czasza 7 – komorowa o rozmiarze 253ft wykonana z tkaniny F111/F111. Linki nośne typu „Dacron”. Dopuszczalna masa obciążeń max. 115kg/254lb. Współczynnik proporcji 2.1:1, cięciwa 10,98 ft, rozpiętość 23,05 ft
</t>
  </si>
  <si>
    <t>Czasza 7 – komorowa o rozmiarze 235ft wykonana z tkaniny F111/F111. Linki nośne typu „Dacron”. Dopuszczalna masa obciążeń max. 115kg/254lb. Współczynnik proporcji 2.1:1, cięciwa 10,58 ft, rozpiętość 22,22 ft</t>
  </si>
  <si>
    <t>Czasza 7 – komorowa o rozmiarze 218ft wykonana z tkaniny F111/F111. Linki nośne typu „Dacron”. Dopuszczalna masa obciążeń max. 115kg/254lb. Współczynnik proporcji 2.1:1, cięciwa 10,58 ft, rozpiętość 22,22 ft</t>
  </si>
  <si>
    <t>Osłona wraz z wyciągającym spadochronem sprężynowym spadochronu zapasowego dedykowany do systemu JAVELIN STUDENT.</t>
  </si>
  <si>
    <t>Osłona wraz z wyciągającym spadochronem sprężynowym spadochronu zapasowego dedykowany do systemu SIGMA.</t>
  </si>
  <si>
    <t>Uprząż pasażera tandemu, nóż spadochronowy umiejscowiony na części plecowej uprzęży, dedykowana do systemu spadochronowego MICRO SIGMA.</t>
  </si>
  <si>
    <r>
      <rPr>
        <b/>
        <sz val="12"/>
        <rFont val="Times New Roman"/>
        <family val="1"/>
        <charset val="238"/>
      </rPr>
      <t xml:space="preserve">Uprząż spadochronowa wraz z pokrowcem równoważna z JAVELIN STUDENT;                                                                            Uprząż wyposażona w kółka biodrowe i piersiowe. Wszystkie elementy wykonane ze stali nierdzewnej. Możliwość regulacji głównej taśmy nośnej uprzęży </t>
    </r>
    <r>
      <rPr>
        <b/>
        <i/>
        <sz val="12"/>
        <rFont val="Times New Roman"/>
        <family val="1"/>
        <charset val="238"/>
      </rPr>
      <t>„Main Lift Web</t>
    </r>
    <r>
      <rPr>
        <b/>
        <sz val="12"/>
        <rFont val="Times New Roman"/>
        <family val="1"/>
        <charset val="238"/>
      </rPr>
      <t>”. Pokrowiec musi posiadać certyfikat TSO C23D. Przecinak „</t>
    </r>
    <r>
      <rPr>
        <b/>
        <i/>
        <sz val="12"/>
        <rFont val="Times New Roman"/>
        <family val="1"/>
        <charset val="238"/>
      </rPr>
      <t>Cutter</t>
    </r>
    <r>
      <rPr>
        <b/>
        <sz val="12"/>
        <rFont val="Times New Roman"/>
        <family val="1"/>
        <charset val="238"/>
      </rPr>
      <t xml:space="preserve">” ulokowany na dnie pokrowca. Wyłóg osłaniający zawleczkę blokującą wyłogi czaszy głównej trapezowy, blokowany z góry do dołu. Wyłóg osłaniający zawleczkę zamykającą wyposażony w okno kontrolne. Uchwyty do wyczepiania czaszy głównej oraz otwarcia spadochronu zapasowego w formie poduszki. Spadochron wyciągający czaszę zapasową   w układzie pośrednim pomiędzy wyłogami. Zestaw wyposażony w system RSL </t>
    </r>
    <r>
      <rPr>
        <b/>
        <i/>
        <sz val="12"/>
        <rFont val="Times New Roman"/>
        <family val="1"/>
        <charset val="238"/>
      </rPr>
      <t>„Skyhook</t>
    </r>
    <r>
      <rPr>
        <b/>
        <sz val="12"/>
        <rFont val="Times New Roman"/>
        <family val="1"/>
        <charset val="238"/>
      </rPr>
      <t>”.</t>
    </r>
  </si>
  <si>
    <t xml:space="preserve">Czasza przeznaczona do szkolenia początkowego skoczków. Górna część czaszy wykonana z tkaniny ZP (Zero Prositi) nieprzepuszczalnej , dolna część z tkaniny F111. Czasza dziewięciokomorowa o rozmiarze 240ft o wysokim profilu przeznaczona dla uczniów skoczków. Dopuszczalna masa obciążeń min.115kg/254lb max. 152kg/336lb. Typ linki nośnej „Dacron”. Współczynnik proporcji 2.52:1, cięciwa 10,45/9.18 ft, rozpiętość  21.74 ft . „Slider” z możliwością gaszenia „Sliderkeeper”.
Kolorystyka czaszy: górna i dolna powłoka czaszy w kolorze białym, stabilizatory, ożebrowanie, "slider" w kolorze czerwonym.
</t>
  </si>
  <si>
    <t xml:space="preserve">Czasza przeznaczona do szkolenia początkowego skoczków. Górna część czaszy wykonana z tkaniny ZP (Zero Prositi) nieprzepuszczalnej , dolna część z tkaniny F111. Czasza dziewięciokomorowa o rozmiarze 220ft o wysokim profilu przeznaczona dla uczniów skoczków. Dopuszczalna masa obciążeń min.115kg/254lb max. 152kg/336lb. Typ linki nośnej „Dacron”. Współczynnik proporcji 2.52:1, cięciwa 10,45/9.18 ft, rozpiętość  21.74 ft . „Slider” z możliwością gaszenia „Sliderkeeper”.
Kolorystyka czaszy: górna i dolna powłoka czaszy w kolorze białym, stabilizatory, ożebrowanie, "slider" w kolorze czerwonym.
</t>
  </si>
  <si>
    <t xml:space="preserve">Czasza przeznaczona do szkolenia początkowego skoczków. Górna część czaszy wykonana z tkaniny ZP (Zero Prositi) nieprzepuszczalnej , dolna część z tkaniny F111. Czasza dziewięciokomorowa o rozmiarze 260ft o wysokim profilu przeznaczona dla uczniów skoczków. Dopuszczalna masa obciążeń min.115kg/254lb max. 152kg/336lb. Typ linki nośnej „Dacron”. Współczynnik proporcji 2.52:1, cięciwa 10,45/9.18 ft, rozpiętość  21.74 ft . „Slider” z możliwością gaszenia „Sliderkeeper”.
Kolorystyka czaszy: górna i dolna powłoka czaszy w kolorze białym, stabilizatory, ożebrowanie, "slider" w kolorze czerwonym.
</t>
  </si>
  <si>
    <t xml:space="preserve">Czasza przeznaczona do szkolenia początkowego skoczków. Górna część czaszy wykonana z tkaniny ZP (Zero Prositi) nieprzepuszczalnej , dolna część z tkaniny F111. Czasza dziewięciokomorowa o rozmiarze 200ft o wysokim profilu przeznaczona dla uczniów skoczków. Dopuszczalna masa obciążeń min.115kg/254lb max. 152kg/336lb. Typ linki nośnej „Dacron”. Współczynnik proporcji 2.52:1, cięciwa 10,45/9.18 ft, rozpiętość  21.74 ft . „Slider” z możliwością gaszenia „Sliderkeeper”.
Kolorystyka czaszy: górna i dolna powłoka czaszy w kolorze białym, stabilizatory, ożebrowanie, "slider" w kolorze czerwonym.
</t>
  </si>
  <si>
    <t>Automat spadochronowy jedno - pinowy zabezpieczający proces otwarcia spadochrony zapasowego przeznaczony do zestawu spadochronowego z możliwością przestawienia trybu pracy typu C-MODE.</t>
  </si>
  <si>
    <t>Wysokościomierz elektroniczny-cyfrowy, wyposażony w GPS. Wysokościomierz wyposażony w kolorowy wyświetlaczo wysokiej rozdzielczości, czytelny w słońcu (2,7"), możliwość ładowania przez port USB typu C, wyposażony w Barometr, 6-osiowy czujnik ruchu oraz kompas. Kompatybilność z systemem Android/iOS. Wymiary: 77,36 x 55,12 x 13,11 mm.</t>
  </si>
  <si>
    <t>Kamera równoważna z GoPro 12 ;                                                                           Kamera niezwykle wytrzymała, odporna na niskie temperatury, wstrząsy, wodoodporna do 10 metrów. Nagrywanie w rozdzielczości 5,3K 60 FPS oraz rozdzielczość aparatu 27mp, osłona obiektywu z hydrofobową powłoką, stabilizacja obrazu HyperSmoth 6.0 oraz blokada horyzontu. Kamera posiada cyfrowe kąty widzenia HyperView, SuperView, Wide, Linear, Linear +Horizon Lock, 3 wbudowane mikrofony, zaawansowana redukcja szumów, WiFi + Bluetooth, możliwość połączenia z aplikacją GoPro Quick. Wymiary 71.8 x 50.8 x 33.6 mm. Waga z baterią 154 g, obsługa kart pamięci MicroSD U3 max. 512 GB</t>
  </si>
  <si>
    <t>Pierścienie gumowe do zaplatania linek nośnych, kolor żółty i czarny, przeznaczone do linek typu "microline"</t>
  </si>
  <si>
    <t xml:space="preserve">Montaż do kamery Go Pro(TYPE Hero 9/10/11/12 ) równoważny z Cookie G3 G4 G35 ROLLER MOUNT ;                                                                                      Montaż kamery Go Pro dedykowany do kasku G35 zabezpieczający kamere przed wyrwaniem/zaczepieniem.                                                                      </t>
  </si>
  <si>
    <t xml:space="preserve">Systemem awaryjnego zrzutu kasku równoważny z cookie G35 Utlity Top Plate and cutaway handle ;
System montażu kamery Go Pro dedykowany do kasku G35 wraz z systemem awaryjnego zrzutu kasku (cutaway handle)
</t>
  </si>
  <si>
    <t>KPL.</t>
  </si>
  <si>
    <t>Orientacyjny czas dostawy</t>
  </si>
  <si>
    <t>Uwagi</t>
  </si>
  <si>
    <t>18.</t>
  </si>
  <si>
    <t>Ares II Elastic Wrist Mount Rozmiar L. Opaska elastyczna na przedramię do wysokościomierza ARES II. Idealnie przylegająca, wyposażona w plastikową kieszeń na wysokościomierz. Kolor: Black-black.</t>
  </si>
  <si>
    <t>Baterlia litowa CR2325. Bateria do wysokościomierza ARES II. Bateria litowa, napięcie 3V, poj. Min. 190mAh, średnica 23 mm, wysokość: 2,5mm.</t>
  </si>
  <si>
    <t>Okulary ochronne Over Glasses Flexi Fold OTE - Kroops. Odporna na zarysoania plexa, regulacja za pomocą gumki.</t>
  </si>
  <si>
    <t xml:space="preserve">Wysokościomierz SAPPHIRE 4000m. Klasyczny wysokościomierz, obudowa wykonana z metalu, wnętrze wykonane z nierdzewnej stali (osie i tryby), łożyska zbudowane z szafiru. Tarcza  fhotoluminescent, skala do 4000m. Mocowanie opaska elastyczna. Kolor czarny (black). </t>
  </si>
  <si>
    <t>RĘKAWICE SKOCZKA SPAD. AKANDO Ultimate Gloves Black.
Rekawice czarne na wierzchu i biala skóra od strony chwytu – Rozmiar M</t>
  </si>
  <si>
    <t>AUTOMAT SPADOCHRONOWY EKSPERT CYPRES 2</t>
  </si>
  <si>
    <t>ŚWIATŁO CHEMICZNE 6"-12; P/N A-A-55134-E; NSN 6260011785559 .  Najważniejsze żeby były:  dł.  6", KOLOR CZERWONY, wazność min. 2 lata.</t>
  </si>
  <si>
    <t>ŚWIATŁO CHEM.ZIELONE 6"-12; P/N  A-A-55134-B; NSN   6260010744229; Najważniejsze żeby były:  dł.  6", KOLOR ZIELEONY, wazność min. 2 lata.</t>
  </si>
  <si>
    <t>TAŚMA MOCUJĄCA 192803; P/N 192803; NSN  8315009264931; KOLOR CZARNY</t>
  </si>
  <si>
    <t xml:space="preserve">RZEP MIĘKKI CZARNY 192787;  P/N 92787, NSN 8315009264930; KOLOR CZARNY
</t>
  </si>
  <si>
    <t>TAŚMA 7128-2IN; P/N 128-2IN; NSN 8315014676204; KOLOR NATURALNY</t>
  </si>
  <si>
    <t>TAŚMA NYLONOWA TYPE S-IV; P/N TYPE S-IV</t>
  </si>
  <si>
    <t>NIĆ BAWEŁNIANA V-T-276; P/N -T-276 TYPE 1B3RED;  NSN 310012071789; KOLOR CZERWONY</t>
  </si>
  <si>
    <t>NICI 8310009173942; P/N A-A-52094 SIZE  TEX 450, TYP V, KOLOR OLIVE DRAB; NSN 8310009173942</t>
  </si>
  <si>
    <t>NIĆ NYLONOWA 832680-00; P/N 832680-00, NSN 8310002622777; KOLOR ZIELONY</t>
  </si>
  <si>
    <t>NIĆ NYLONOWA 8/4 A-A-52094; P/N A-A-52094, SIZE 8, TYP IV, NSN 8310011024477, KOLOR BIAŁY/NATURALNY</t>
  </si>
  <si>
    <t>Kask Cookie G35 rozmiar L
Kask zamknięty przeznaczony do skoków spadochronowych, kolor czarny, możliwość zamontowania wysokościomierza akustycznego, kask wyposażony jest w wymienną płytę górną G35 top plate. Kask posiada szybę (visor) otwieraną do góry, kolor czarny.</t>
  </si>
  <si>
    <t>Cookie G3 G4 G35 Rollermount.
Montaż do kamery Go Pro(TYPE Hero 9/10/11/12 ) równoważny z Cookie G3 G4 G35 ROLLER MOUNT ;   Montaż kamery Go Pro dedykowany do kasku G35 zabezpieczający kamere przed wyrwaniem/zaczepieniem. Do Gopro 9/10/11/12</t>
  </si>
  <si>
    <t xml:space="preserve">G35 Utility Top Plate Cookie.
Systemem awaryjnego zrzutu kasku równoważny z cookie G35 Utlity Top Plate and cutaway handle ;
System montażu kamery Go Pro dedykowany do kasku G35 wraz z systemem awaryjnego zrzutu kasku (cutaway handle)
</t>
  </si>
  <si>
    <t>PAR</t>
  </si>
  <si>
    <t>M</t>
  </si>
  <si>
    <t>ROL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</si>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</sst>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i/>
      <sz val="12"/>
      <name val="Times New Roman"/>
      <family val="1"/>
      <charset val="238"/>
    </font>
    <font>
      <sz val="10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2" fillId="0" borderId="0" xfId="3" applyFont="1"/>
    <xf numFmtId="49" fontId="2" fillId="0" borderId="0" xfId="3" applyNumberFormat="1" applyFont="1" applyAlignment="1">
      <alignment horizontal="left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0" xfId="3" applyFont="1"/>
    <xf numFmtId="0" fontId="4" fillId="0" borderId="2" xfId="3" applyNumberFormat="1" applyFont="1" applyFill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5" fillId="0" borderId="0" xfId="3" applyFont="1"/>
    <xf numFmtId="0" fontId="4" fillId="0" borderId="4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left" vertical="center" wrapText="1"/>
    </xf>
    <xf numFmtId="0" fontId="2" fillId="0" borderId="0" xfId="3" applyFont="1" applyFill="1" applyAlignment="1">
      <alignment horizontal="center" vertical="center"/>
    </xf>
    <xf numFmtId="2" fontId="2" fillId="0" borderId="0" xfId="3" applyNumberFormat="1" applyFont="1" applyFill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2" fontId="8" fillId="0" borderId="0" xfId="3" applyNumberFormat="1" applyFont="1" applyFill="1" applyAlignment="1">
      <alignment horizontal="right" vertical="center"/>
    </xf>
    <xf numFmtId="0" fontId="2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3" applyFont="1"/>
    <xf numFmtId="4" fontId="2" fillId="0" borderId="5" xfId="3" applyNumberFormat="1" applyFont="1" applyFill="1" applyBorder="1" applyAlignment="1">
      <alignment horizontal="center" vertical="center" wrapText="1"/>
    </xf>
    <xf numFmtId="4" fontId="11" fillId="0" borderId="6" xfId="3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7" fillId="0" borderId="0" xfId="0" applyFont="1" applyAlignment="1">
      <alignment wrapText="1"/>
    </xf>
    <xf numFmtId="49" fontId="2" fillId="0" borderId="1" xfId="3" applyNumberFormat="1" applyFont="1" applyFill="1" applyBorder="1" applyAlignment="1">
      <alignment horizontal="left" vertical="center" wrapText="1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4" fillId="0" borderId="0" xfId="5" applyAlignment="1">
      <alignment horizontal="left" vertical="center" indent="2"/>
    </xf>
    <xf numFmtId="0" fontId="14" fillId="0" borderId="0" xfId="5" applyAlignment="1">
      <alignment horizontal="left" vertical="center" wrapText="1" indent="2"/>
    </xf>
    <xf numFmtId="0" fontId="10" fillId="0" borderId="0" xfId="0" applyFont="1" applyAlignment="1">
      <alignment wrapText="1"/>
    </xf>
    <xf numFmtId="0" fontId="2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2" fillId="0" borderId="8" xfId="3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4" applyFont="1" applyAlignment="1">
      <alignment horizontal="center" vertical="center"/>
    </xf>
    <xf numFmtId="4" fontId="2" fillId="0" borderId="8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left" vertical="center" wrapText="1"/>
    </xf>
    <xf numFmtId="4" fontId="2" fillId="0" borderId="9" xfId="4" applyNumberFormat="1" applyFont="1" applyFill="1" applyBorder="1" applyAlignment="1">
      <alignment horizontal="center"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9" xfId="4" applyFont="1" applyFill="1" applyBorder="1" applyAlignment="1">
      <alignment horizontal="left" vertical="center" wrapText="1"/>
    </xf>
    <xf numFmtId="0" fontId="4" fillId="0" borderId="0" xfId="3" applyFont="1" applyAlignment="1">
      <alignment horizontal="center"/>
    </xf>
    <xf numFmtId="0" fontId="12" fillId="0" borderId="0" xfId="3" applyFont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0" fontId="16" fillId="0" borderId="0" xfId="5" applyFont="1" applyAlignment="1">
      <alignment horizontal="left" vertical="center" wrapText="1" indent="2"/>
    </xf>
    <xf numFmtId="0" fontId="17" fillId="0" borderId="0" xfId="3" applyFont="1" applyAlignment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left" vertical="center"/>
    </xf>
    <xf numFmtId="0" fontId="17" fillId="0" borderId="9" xfId="3" applyNumberFormat="1" applyFont="1" applyFill="1" applyBorder="1" applyAlignment="1" applyProtection="1">
      <alignment horizontal="center" vertical="center" wrapText="1"/>
      <protection locked="0"/>
    </xf>
  </cellXfs>
  <cellStyles count="6">
    <cellStyle name="Hiperłącze" xfId="5" builtinId="8"/>
    <cellStyle name="Normalny" xfId="0" builtinId="0"/>
    <cellStyle name="Normalny 2" xfId="2"/>
    <cellStyle name="Normalny 3" xfId="3"/>
    <cellStyle name="Normalny 3 2" xfId="4"/>
    <cellStyle name="Normalny 6" xfId="1"/>
  </cellStyles>
  <dxfs count="57"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9" defaultTableStyle="TableStyleMedium2" defaultPivotStyle="PivotStyleLight16">
    <tableStyle name="Emilia błękit" pivot="0" count="3">
      <tableStyleElement type="headerRow" dxfId="56"/>
      <tableStyleElement type="firstRowStripe" dxfId="55"/>
      <tableStyleElement type="secondRowStripe" dxfId="54"/>
    </tableStyle>
    <tableStyle name="Emilia błękit 2" pivot="0" count="3">
      <tableStyleElement type="headerRow" dxfId="53"/>
      <tableStyleElement type="firstRowStripe" dxfId="52"/>
      <tableStyleElement type="secondRowStripe" dxfId="51"/>
    </tableStyle>
    <tableStyle name="Emilia błękit 3" pivot="0" count="3">
      <tableStyleElement type="headerRow" dxfId="50"/>
      <tableStyleElement type="firstRowStripe" dxfId="49"/>
      <tableStyleElement type="secondRowStripe" dxfId="48"/>
    </tableStyle>
    <tableStyle name="Emilia błękit 4" pivot="0" count="3">
      <tableStyleElement type="headerRow" dxfId="47"/>
      <tableStyleElement type="firstRowStripe" dxfId="46"/>
      <tableStyleElement type="secondRowStripe" dxfId="45"/>
    </tableStyle>
    <tableStyle name="Emilia błękit 5" pivot="0" count="3">
      <tableStyleElement type="headerRow" dxfId="44"/>
      <tableStyleElement type="firstRowStripe" dxfId="43"/>
      <tableStyleElement type="secondRowStripe" dxfId="42"/>
    </tableStyle>
    <tableStyle name="Emilia błękit 6" pivot="0" count="3">
      <tableStyleElement type="headerRow" dxfId="41"/>
      <tableStyleElement type="firstRowStripe" dxfId="40"/>
      <tableStyleElement type="secondRowStripe" dxfId="39"/>
    </tableStyle>
    <tableStyle name="Emilia błękit 7" pivot="0" count="3">
      <tableStyleElement type="headerRow" dxfId="38"/>
      <tableStyleElement type="firstRowStripe" dxfId="37"/>
      <tableStyleElement type="secondRowStripe" dxfId="36"/>
    </tableStyle>
    <tableStyle name="Emilia błękit 8" pivot="0" count="3">
      <tableStyleElement type="headerRow" dxfId="35"/>
      <tableStyleElement type="firstRowStripe" dxfId="34"/>
      <tableStyleElement type="secondRowStripe" dxfId="33"/>
    </tableStyle>
    <tableStyle name="Emilia błękit 9" pivot="0" count="3">
      <tableStyleElement type="headerRow" dxfId="32"/>
      <tableStyleElement type="firstRowStripe" dxfId="31"/>
      <tableStyleElement type="secondRowStripe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a16" displayName="Tabela16" ref="A3:I22" totalsRowShown="0" headerRowDxfId="29" dataDxfId="27" headerRowBorderDxfId="28" tableBorderDxfId="26">
  <autoFilter ref="A3:I22"/>
  <tableColumns count="9">
    <tableColumn id="1" name="L.p." dataDxfId="25"/>
    <tableColumn id="2" name="Opis przedmiotu zamówienia" dataDxfId="24"/>
    <tableColumn id="3" name="J.m." dataDxfId="23"/>
    <tableColumn id="4" name="Ilość" dataDxfId="22"/>
    <tableColumn id="5" name="Cena jednostkowa brutto" dataDxfId="21"/>
    <tableColumn id="6" name="Cena brutto*" dataDxfId="20"/>
    <tableColumn id="7" name="Producent/ Typ/ Model" dataDxfId="19"/>
    <tableColumn id="8" name="Orientacyjny czas dostawy" dataDxfId="18"/>
    <tableColumn id="9" name="Uwagi" dataDxfId="17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id="2" name="Tabela163" displayName="Tabela163" ref="A3:I23" totalsRowShown="0" headerRowDxfId="16" dataDxfId="15" headerRowBorderDxfId="13" tableBorderDxfId="14">
  <autoFilter ref="A3:I23"/>
  <tableColumns count="9">
    <tableColumn id="1" name="L.p." dataDxfId="12"/>
    <tableColumn id="2" name="Opis przedmiotu zamówienia" dataDxfId="11"/>
    <tableColumn id="3" name="J.m." dataDxfId="10"/>
    <tableColumn id="4" name="Ilość" dataDxfId="9"/>
    <tableColumn id="5" name="Cena jednostkowa brutto" dataDxfId="8"/>
    <tableColumn id="6" name="Cena brutto*" dataDxfId="7"/>
    <tableColumn id="7" name="Producent/ Typ/ Model" dataDxfId="6"/>
    <tableColumn id="8" name="Orientacyjny czas dostawy" dataDxfId="5"/>
    <tableColumn id="9" name="Uwagi" dataDxfId="4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90" zoomScaleNormal="90" workbookViewId="0">
      <selection activeCell="B42" sqref="B42"/>
    </sheetView>
  </sheetViews>
  <sheetFormatPr defaultRowHeight="12.75"/>
  <cols>
    <col min="1" max="1" width="9.5703125" style="2" customWidth="1"/>
    <col min="2" max="2" width="64.85546875" style="3" customWidth="1"/>
    <col min="3" max="3" width="7.28515625" style="4" customWidth="1"/>
    <col min="4" max="4" width="9.140625" style="21"/>
    <col min="5" max="5" width="20.5703125" style="19" customWidth="1"/>
    <col min="6" max="6" width="18.28515625" style="18" bestFit="1" customWidth="1"/>
    <col min="7" max="7" width="18.85546875" style="6" customWidth="1"/>
    <col min="8" max="8" width="28" style="5" customWidth="1"/>
    <col min="9" max="9" width="25.5703125" style="5" customWidth="1"/>
    <col min="10" max="16384" width="9.140625" style="5"/>
  </cols>
  <sheetData>
    <row r="1" spans="1:9" ht="15">
      <c r="B1" s="50"/>
      <c r="C1" s="50"/>
      <c r="D1" s="50"/>
      <c r="E1" s="50"/>
      <c r="F1" s="50"/>
      <c r="G1" s="50"/>
    </row>
    <row r="2" spans="1:9">
      <c r="D2" s="18"/>
    </row>
    <row r="3" spans="1:9" s="10" customFormat="1" ht="33" customHeight="1">
      <c r="A3" s="7" t="s">
        <v>0</v>
      </c>
      <c r="B3" s="8" t="s">
        <v>1</v>
      </c>
      <c r="C3" s="9" t="s">
        <v>2</v>
      </c>
      <c r="D3" s="7" t="s">
        <v>3</v>
      </c>
      <c r="E3" s="20" t="s">
        <v>4</v>
      </c>
      <c r="F3" s="7" t="s">
        <v>5</v>
      </c>
      <c r="G3" s="9" t="s">
        <v>6</v>
      </c>
      <c r="H3" s="9" t="s">
        <v>50</v>
      </c>
      <c r="I3" s="9" t="s">
        <v>51</v>
      </c>
    </row>
    <row r="4" spans="1:9" s="15" customFormat="1" ht="13.5" customHeight="1" thickBot="1">
      <c r="A4" s="11" t="s">
        <v>7</v>
      </c>
      <c r="B4" s="12" t="s">
        <v>8</v>
      </c>
      <c r="C4" s="13" t="s">
        <v>9</v>
      </c>
      <c r="D4" s="14" t="s">
        <v>10</v>
      </c>
      <c r="E4" s="11">
        <v>5</v>
      </c>
      <c r="F4" s="14" t="s">
        <v>13</v>
      </c>
      <c r="G4" s="13" t="s">
        <v>14</v>
      </c>
      <c r="H4" s="49">
        <v>8</v>
      </c>
      <c r="I4" s="49">
        <v>9</v>
      </c>
    </row>
    <row r="5" spans="1:9" s="15" customFormat="1" ht="190.5" thickTop="1" thickBot="1">
      <c r="A5" s="16" t="s">
        <v>15</v>
      </c>
      <c r="B5" s="39" t="s">
        <v>41</v>
      </c>
      <c r="C5" s="23" t="s">
        <v>12</v>
      </c>
      <c r="D5" s="24">
        <v>2</v>
      </c>
      <c r="E5" s="27"/>
      <c r="F5" s="26">
        <f>Tabela16[[#This Row],[Ilość]]*Tabela16[[#This Row],[Cena jednostkowa brutto]]</f>
        <v>0</v>
      </c>
      <c r="G5" s="17"/>
      <c r="H5" s="34"/>
      <c r="I5" s="42"/>
    </row>
    <row r="6" spans="1:9" s="15" customFormat="1" ht="198" customHeight="1" thickTop="1" thickBot="1">
      <c r="A6" s="16" t="s">
        <v>24</v>
      </c>
      <c r="B6" s="39" t="s">
        <v>39</v>
      </c>
      <c r="C6" s="23" t="s">
        <v>12</v>
      </c>
      <c r="D6" s="24">
        <v>1</v>
      </c>
      <c r="E6" s="27"/>
      <c r="F6" s="26">
        <f>Tabela16[[#This Row],[Ilość]]*Tabela16[[#This Row],[Cena jednostkowa brutto]]</f>
        <v>0</v>
      </c>
      <c r="G6" s="17"/>
      <c r="H6" s="34"/>
      <c r="I6" s="42"/>
    </row>
    <row r="7" spans="1:9" s="28" customFormat="1" ht="190.5" thickTop="1" thickBot="1">
      <c r="A7" s="16" t="s">
        <v>25</v>
      </c>
      <c r="B7" s="39" t="s">
        <v>40</v>
      </c>
      <c r="C7" s="23" t="s">
        <v>12</v>
      </c>
      <c r="D7" s="24">
        <v>1</v>
      </c>
      <c r="E7" s="27"/>
      <c r="F7" s="26">
        <f>Tabela16[[#This Row],[Ilość]]*Tabela16[[#This Row],[Cena jednostkowa brutto]]</f>
        <v>0</v>
      </c>
      <c r="G7" s="17"/>
      <c r="H7" s="34"/>
      <c r="I7" s="42"/>
    </row>
    <row r="8" spans="1:9" s="15" customFormat="1" ht="190.5" thickTop="1" thickBot="1">
      <c r="A8" s="16" t="s">
        <v>26</v>
      </c>
      <c r="B8" s="39" t="s">
        <v>42</v>
      </c>
      <c r="C8" s="23" t="s">
        <v>12</v>
      </c>
      <c r="D8" s="24">
        <v>1</v>
      </c>
      <c r="E8" s="27"/>
      <c r="F8" s="26">
        <f>Tabela16[[#This Row],[Ilość]]*Tabela16[[#This Row],[Cena jednostkowa brutto]]</f>
        <v>0</v>
      </c>
      <c r="G8" s="17"/>
      <c r="H8" s="34"/>
      <c r="I8" s="42"/>
    </row>
    <row r="9" spans="1:9" s="15" customFormat="1" ht="59.25" customHeight="1" thickTop="1" thickBot="1">
      <c r="A9" s="16" t="s">
        <v>27</v>
      </c>
      <c r="B9" s="38" t="s">
        <v>32</v>
      </c>
      <c r="C9" s="36" t="s">
        <v>12</v>
      </c>
      <c r="D9" s="36">
        <v>2</v>
      </c>
      <c r="E9" s="37"/>
      <c r="F9" s="26">
        <f>Tabela16[[#This Row],[Ilość]]*Tabela16[[#This Row],[Cena jednostkowa brutto]]</f>
        <v>0</v>
      </c>
      <c r="G9" s="30"/>
      <c r="H9" s="34"/>
      <c r="I9" s="42"/>
    </row>
    <row r="10" spans="1:9" s="15" customFormat="1" ht="65.25" customHeight="1" thickTop="1" thickBot="1">
      <c r="A10" s="16" t="s">
        <v>16</v>
      </c>
      <c r="B10" s="35" t="s">
        <v>33</v>
      </c>
      <c r="C10" s="23" t="s">
        <v>12</v>
      </c>
      <c r="D10" s="24">
        <v>1</v>
      </c>
      <c r="E10" s="27"/>
      <c r="F10" s="26">
        <f>Tabela16[[#This Row],[Ilość]]*Tabela16[[#This Row],[Cena jednostkowa brutto]]</f>
        <v>0</v>
      </c>
      <c r="G10" s="30"/>
      <c r="H10" s="34"/>
      <c r="I10" s="42"/>
    </row>
    <row r="11" spans="1:9" s="15" customFormat="1" ht="61.5" customHeight="1" thickTop="1" thickBot="1">
      <c r="A11" s="16" t="s">
        <v>17</v>
      </c>
      <c r="B11" s="35" t="s">
        <v>34</v>
      </c>
      <c r="C11" s="23" t="s">
        <v>12</v>
      </c>
      <c r="D11" s="24">
        <v>2</v>
      </c>
      <c r="E11" s="27"/>
      <c r="F11" s="26">
        <f>Tabela16[[#This Row],[Ilość]]*Tabela16[[#This Row],[Cena jednostkowa brutto]]</f>
        <v>0</v>
      </c>
      <c r="G11" s="30"/>
      <c r="H11" s="34"/>
      <c r="I11" s="42"/>
    </row>
    <row r="12" spans="1:9" s="15" customFormat="1" ht="218.25" customHeight="1" thickTop="1" thickBot="1">
      <c r="A12" s="16" t="s">
        <v>18</v>
      </c>
      <c r="B12" s="35" t="s">
        <v>38</v>
      </c>
      <c r="C12" s="23" t="s">
        <v>12</v>
      </c>
      <c r="D12" s="24">
        <v>5</v>
      </c>
      <c r="E12" s="27"/>
      <c r="F12" s="26">
        <f>Tabela16[[#This Row],[Ilość]]*Tabela16[[#This Row],[Cena jednostkowa brutto]]</f>
        <v>0</v>
      </c>
      <c r="G12" s="30"/>
      <c r="H12" s="34"/>
      <c r="I12" s="42"/>
    </row>
    <row r="13" spans="1:9" s="15" customFormat="1" ht="64.5" customHeight="1" thickTop="1" thickBot="1">
      <c r="A13" s="16" t="s">
        <v>19</v>
      </c>
      <c r="B13" s="35" t="s">
        <v>43</v>
      </c>
      <c r="C13" s="23" t="s">
        <v>12</v>
      </c>
      <c r="D13" s="24">
        <v>7</v>
      </c>
      <c r="E13" s="27"/>
      <c r="F13" s="26">
        <f>Tabela16[[#This Row],[Ilość]]*Tabela16[[#This Row],[Cena jednostkowa brutto]]</f>
        <v>0</v>
      </c>
      <c r="G13" s="30"/>
      <c r="H13" s="34"/>
      <c r="I13" s="42"/>
    </row>
    <row r="14" spans="1:9" s="15" customFormat="1" ht="68.25" customHeight="1" thickTop="1" thickBot="1">
      <c r="A14" s="16" t="s">
        <v>20</v>
      </c>
      <c r="B14" s="40" t="s">
        <v>37</v>
      </c>
      <c r="C14" s="23" t="s">
        <v>12</v>
      </c>
      <c r="D14" s="24">
        <v>2</v>
      </c>
      <c r="E14" s="27"/>
      <c r="F14" s="26">
        <f>Tabela16[[#This Row],[Ilość]]*Tabela16[[#This Row],[Cena jednostkowa brutto]]</f>
        <v>0</v>
      </c>
      <c r="G14" s="30"/>
      <c r="H14" s="34"/>
      <c r="I14" s="31"/>
    </row>
    <row r="15" spans="1:9" s="15" customFormat="1" ht="57" customHeight="1" thickTop="1" thickBot="1">
      <c r="A15" s="16" t="s">
        <v>21</v>
      </c>
      <c r="B15" s="35" t="s">
        <v>35</v>
      </c>
      <c r="C15" s="23" t="s">
        <v>12</v>
      </c>
      <c r="D15" s="24">
        <v>3</v>
      </c>
      <c r="E15" s="27"/>
      <c r="F15" s="26">
        <f>Tabela16[[#This Row],[Ilość]]*Tabela16[[#This Row],[Cena jednostkowa brutto]]</f>
        <v>0</v>
      </c>
      <c r="G15" s="30"/>
      <c r="H15" s="34"/>
      <c r="I15" s="31"/>
    </row>
    <row r="16" spans="1:9" s="15" customFormat="1" ht="33" thickTop="1" thickBot="1">
      <c r="A16" s="16" t="s">
        <v>28</v>
      </c>
      <c r="B16" s="35" t="s">
        <v>36</v>
      </c>
      <c r="C16" s="23" t="s">
        <v>12</v>
      </c>
      <c r="D16" s="24">
        <v>2</v>
      </c>
      <c r="E16" s="27"/>
      <c r="F16" s="26">
        <f>Tabela16[[#This Row],[Ilość]]*Tabela16[[#This Row],[Cena jednostkowa brutto]]</f>
        <v>0</v>
      </c>
      <c r="G16" s="30"/>
      <c r="H16" s="34"/>
      <c r="I16" s="31"/>
    </row>
    <row r="17" spans="1:9" s="15" customFormat="1" ht="106.5" customHeight="1" thickTop="1" thickBot="1">
      <c r="A17" s="16" t="s">
        <v>29</v>
      </c>
      <c r="B17" s="41" t="s">
        <v>44</v>
      </c>
      <c r="C17" s="23" t="s">
        <v>12</v>
      </c>
      <c r="D17" s="24">
        <v>4</v>
      </c>
      <c r="E17" s="27"/>
      <c r="F17" s="26">
        <f>Tabela16[[#This Row],[Ilość]]*Tabela16[[#This Row],[Cena jednostkowa brutto]]</f>
        <v>0</v>
      </c>
      <c r="G17" s="30"/>
      <c r="H17" s="34"/>
      <c r="I17" s="31"/>
    </row>
    <row r="18" spans="1:9" s="15" customFormat="1" ht="179.25" customHeight="1" thickTop="1" thickBot="1">
      <c r="A18" s="16" t="s">
        <v>30</v>
      </c>
      <c r="B18" s="35" t="s">
        <v>45</v>
      </c>
      <c r="C18" s="23" t="s">
        <v>12</v>
      </c>
      <c r="D18" s="24">
        <v>1</v>
      </c>
      <c r="E18" s="43"/>
      <c r="F18" s="26">
        <f>Tabela16[[#This Row],[Ilość]]*Tabela16[[#This Row],[Cena jednostkowa brutto]]</f>
        <v>0</v>
      </c>
      <c r="G18" s="44"/>
      <c r="H18" s="34"/>
      <c r="I18" s="31"/>
    </row>
    <row r="19" spans="1:9" s="15" customFormat="1" ht="71.25" customHeight="1" thickTop="1" thickBot="1">
      <c r="A19" s="16" t="s">
        <v>31</v>
      </c>
      <c r="B19" s="47" t="s">
        <v>47</v>
      </c>
      <c r="C19" s="23" t="s">
        <v>12</v>
      </c>
      <c r="D19" s="24">
        <v>3</v>
      </c>
      <c r="E19" s="45"/>
      <c r="F19" s="26">
        <f>Tabela16[[#This Row],[Ilość]]*Tabela16[[#This Row],[Cena jednostkowa brutto]]</f>
        <v>0</v>
      </c>
      <c r="G19" s="46"/>
      <c r="H19" s="34"/>
      <c r="I19" s="31"/>
    </row>
    <row r="20" spans="1:9" s="15" customFormat="1" ht="78.75" customHeight="1" thickTop="1" thickBot="1">
      <c r="A20" s="16" t="s">
        <v>22</v>
      </c>
      <c r="B20" s="48" t="s">
        <v>48</v>
      </c>
      <c r="C20" s="23" t="s">
        <v>12</v>
      </c>
      <c r="D20" s="24">
        <v>3</v>
      </c>
      <c r="E20" s="43"/>
      <c r="F20" s="26">
        <f>Tabela16[[#This Row],[Ilość]]*Tabela16[[#This Row],[Cena jednostkowa brutto]]</f>
        <v>0</v>
      </c>
      <c r="G20" s="46"/>
      <c r="H20" s="33"/>
      <c r="I20" s="32"/>
    </row>
    <row r="21" spans="1:9" s="15" customFormat="1" ht="33" thickTop="1" thickBot="1">
      <c r="A21" s="16" t="s">
        <v>23</v>
      </c>
      <c r="B21" s="35" t="s">
        <v>46</v>
      </c>
      <c r="C21" s="23" t="s">
        <v>49</v>
      </c>
      <c r="D21" s="24">
        <v>16</v>
      </c>
      <c r="E21" s="27"/>
      <c r="F21" s="26">
        <f>Tabela16[[#This Row],[Ilość]]*Tabela16[[#This Row],[Cena jednostkowa brutto]]</f>
        <v>0</v>
      </c>
      <c r="G21" s="30"/>
      <c r="H21" s="34"/>
      <c r="I21" s="31"/>
    </row>
    <row r="22" spans="1:9" s="15" customFormat="1" ht="16.5" thickTop="1">
      <c r="A22" s="16"/>
      <c r="B22" s="29"/>
      <c r="C22" s="23"/>
      <c r="D22" s="23"/>
      <c r="E22" s="27"/>
      <c r="F22" s="26">
        <f>Tabela16[[#This Row],[Ilość]]*Tabela16[[#This Row],[Cena jednostkowa brutto]]</f>
        <v>0</v>
      </c>
      <c r="G22" s="30"/>
      <c r="H22" s="33"/>
      <c r="I22" s="25"/>
    </row>
    <row r="23" spans="1:9" s="15" customFormat="1" ht="18.75">
      <c r="A23" s="2"/>
      <c r="B23" s="3"/>
      <c r="C23" s="4"/>
      <c r="D23" s="21"/>
      <c r="E23" s="22" t="s">
        <v>11</v>
      </c>
      <c r="F23" s="1">
        <f>SUM(F5:F22)</f>
        <v>0</v>
      </c>
      <c r="G23" s="6"/>
      <c r="H23" s="5"/>
      <c r="I23" s="5"/>
    </row>
    <row r="26" spans="1:9">
      <c r="G26" s="6" t="s">
        <v>7</v>
      </c>
    </row>
  </sheetData>
  <mergeCells count="1">
    <mergeCell ref="B1:G1"/>
  </mergeCells>
  <conditionalFormatting sqref="F2:G2 F3:F4">
    <cfRule type="cellIs" dxfId="3" priority="1" stopIfTrue="1" operator="equal">
      <formula>0</formula>
    </cfRule>
  </conditionalFormatting>
  <conditionalFormatting sqref="F5:F22">
    <cfRule type="cellIs" dxfId="2" priority="2" operator="notEqual">
      <formula>$E5:$E5*$D5:$D5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0" workbookViewId="0">
      <selection activeCell="B44" sqref="B44"/>
    </sheetView>
  </sheetViews>
  <sheetFormatPr defaultRowHeight="12.75"/>
  <cols>
    <col min="1" max="1" width="9.5703125" style="2" customWidth="1"/>
    <col min="2" max="2" width="64.85546875" style="3" customWidth="1"/>
    <col min="3" max="3" width="7.28515625" style="4" customWidth="1"/>
    <col min="4" max="4" width="9.140625" style="21"/>
    <col min="5" max="5" width="20.5703125" style="19" customWidth="1"/>
    <col min="6" max="6" width="18.28515625" style="18" bestFit="1" customWidth="1"/>
    <col min="7" max="7" width="18.85546875" style="6" customWidth="1"/>
    <col min="8" max="8" width="28" style="5" customWidth="1"/>
    <col min="9" max="9" width="25.5703125" style="5" customWidth="1"/>
    <col min="10" max="16384" width="9.140625" style="5"/>
  </cols>
  <sheetData>
    <row r="1" spans="1:9" ht="15">
      <c r="B1" s="50"/>
      <c r="C1" s="50"/>
      <c r="D1" s="50"/>
      <c r="E1" s="50"/>
      <c r="F1" s="50"/>
      <c r="G1" s="50"/>
    </row>
    <row r="2" spans="1:9">
      <c r="D2" s="18"/>
    </row>
    <row r="3" spans="1:9" s="10" customFormat="1" ht="33" customHeight="1">
      <c r="A3" s="7" t="s">
        <v>0</v>
      </c>
      <c r="B3" s="8" t="s">
        <v>1</v>
      </c>
      <c r="C3" s="9" t="s">
        <v>2</v>
      </c>
      <c r="D3" s="7" t="s">
        <v>3</v>
      </c>
      <c r="E3" s="20" t="s">
        <v>4</v>
      </c>
      <c r="F3" s="7" t="s">
        <v>5</v>
      </c>
      <c r="G3" s="9" t="s">
        <v>6</v>
      </c>
      <c r="H3" s="9" t="s">
        <v>50</v>
      </c>
      <c r="I3" s="9" t="s">
        <v>51</v>
      </c>
    </row>
    <row r="4" spans="1:9" s="15" customFormat="1" ht="13.5" customHeight="1" thickBot="1">
      <c r="A4" s="11" t="s">
        <v>7</v>
      </c>
      <c r="B4" s="12" t="s">
        <v>8</v>
      </c>
      <c r="C4" s="13" t="s">
        <v>9</v>
      </c>
      <c r="D4" s="14" t="s">
        <v>10</v>
      </c>
      <c r="E4" s="11">
        <v>5</v>
      </c>
      <c r="F4" s="14" t="s">
        <v>13</v>
      </c>
      <c r="G4" s="13" t="s">
        <v>14</v>
      </c>
      <c r="H4" s="49">
        <v>8</v>
      </c>
      <c r="I4" s="49">
        <v>9</v>
      </c>
    </row>
    <row r="5" spans="1:9" s="15" customFormat="1" ht="64.5" thickTop="1" thickBot="1">
      <c r="A5" s="16" t="s">
        <v>15</v>
      </c>
      <c r="B5" s="39" t="s">
        <v>53</v>
      </c>
      <c r="C5" s="54" t="s">
        <v>12</v>
      </c>
      <c r="D5" s="54">
        <v>1</v>
      </c>
      <c r="E5" s="27"/>
      <c r="F5" s="26">
        <f>Tabela163[[#This Row],[Ilość]]*Tabela163[[#This Row],[Cena jednostkowa brutto]]</f>
        <v>0</v>
      </c>
      <c r="G5" s="17"/>
      <c r="H5" s="34"/>
      <c r="I5" s="42"/>
    </row>
    <row r="6" spans="1:9" s="15" customFormat="1" ht="107.25" customHeight="1" thickTop="1" thickBot="1">
      <c r="A6" s="16" t="s">
        <v>24</v>
      </c>
      <c r="B6" s="39" t="s">
        <v>54</v>
      </c>
      <c r="C6" s="54" t="s">
        <v>12</v>
      </c>
      <c r="D6" s="54">
        <v>5</v>
      </c>
      <c r="E6" s="27"/>
      <c r="F6" s="26">
        <f>Tabela163[[#This Row],[Ilość]]*Tabela163[[#This Row],[Cena jednostkowa brutto]]</f>
        <v>0</v>
      </c>
      <c r="G6" s="17"/>
      <c r="H6" s="34"/>
      <c r="I6" s="42"/>
    </row>
    <row r="7" spans="1:9" s="28" customFormat="1" ht="33" thickTop="1" thickBot="1">
      <c r="A7" s="16" t="s">
        <v>25</v>
      </c>
      <c r="B7" s="39" t="s">
        <v>55</v>
      </c>
      <c r="C7" s="54" t="s">
        <v>12</v>
      </c>
      <c r="D7" s="54">
        <v>2</v>
      </c>
      <c r="E7" s="27"/>
      <c r="F7" s="26">
        <f>Tabela163[[#This Row],[Ilość]]*Tabela163[[#This Row],[Cena jednostkowa brutto]]</f>
        <v>0</v>
      </c>
      <c r="G7" s="17"/>
      <c r="H7" s="34"/>
      <c r="I7" s="42"/>
    </row>
    <row r="8" spans="1:9" s="15" customFormat="1" ht="80.25" thickTop="1" thickBot="1">
      <c r="A8" s="16" t="s">
        <v>26</v>
      </c>
      <c r="B8" s="39" t="s">
        <v>56</v>
      </c>
      <c r="C8" s="54" t="s">
        <v>12</v>
      </c>
      <c r="D8" s="54">
        <v>1</v>
      </c>
      <c r="E8" s="27"/>
      <c r="F8" s="26">
        <f>Tabela163[[#This Row],[Ilość]]*Tabela163[[#This Row],[Cena jednostkowa brutto]]</f>
        <v>0</v>
      </c>
      <c r="G8" s="17"/>
      <c r="H8" s="34"/>
      <c r="I8" s="42"/>
    </row>
    <row r="9" spans="1:9" s="15" customFormat="1" ht="59.25" customHeight="1" thickTop="1" thickBot="1">
      <c r="A9" s="16" t="s">
        <v>27</v>
      </c>
      <c r="B9" s="38" t="s">
        <v>57</v>
      </c>
      <c r="C9" s="55" t="s">
        <v>72</v>
      </c>
      <c r="D9" s="55">
        <v>2</v>
      </c>
      <c r="E9" s="37"/>
      <c r="F9" s="26">
        <f>Tabela163[[#This Row],[Ilość]]*Tabela163[[#This Row],[Cena jednostkowa brutto]]</f>
        <v>0</v>
      </c>
      <c r="G9" s="30"/>
      <c r="H9" s="34"/>
      <c r="I9" s="42"/>
    </row>
    <row r="10" spans="1:9" s="15" customFormat="1" ht="36" customHeight="1" thickTop="1" thickBot="1">
      <c r="A10" s="16" t="s">
        <v>16</v>
      </c>
      <c r="B10" s="35" t="s">
        <v>58</v>
      </c>
      <c r="C10" s="54" t="s">
        <v>12</v>
      </c>
      <c r="D10" s="54">
        <v>2</v>
      </c>
      <c r="E10" s="27"/>
      <c r="F10" s="26">
        <f>Tabela163[[#This Row],[Ilość]]*Tabela163[[#This Row],[Cena jednostkowa brutto]]</f>
        <v>0</v>
      </c>
      <c r="G10" s="30"/>
      <c r="H10" s="34"/>
      <c r="I10" s="42"/>
    </row>
    <row r="11" spans="1:9" s="15" customFormat="1" ht="61.5" customHeight="1" thickTop="1" thickBot="1">
      <c r="A11" s="16" t="s">
        <v>17</v>
      </c>
      <c r="B11" s="35" t="s">
        <v>59</v>
      </c>
      <c r="C11" s="54" t="s">
        <v>12</v>
      </c>
      <c r="D11" s="54">
        <v>41</v>
      </c>
      <c r="E11" s="27"/>
      <c r="F11" s="26">
        <f>Tabela163[[#This Row],[Ilość]]*Tabela163[[#This Row],[Cena jednostkowa brutto]]</f>
        <v>0</v>
      </c>
      <c r="G11" s="30"/>
      <c r="H11" s="34"/>
      <c r="I11" s="42"/>
    </row>
    <row r="12" spans="1:9" s="15" customFormat="1" ht="57.75" customHeight="1" thickTop="1" thickBot="1">
      <c r="A12" s="16" t="s">
        <v>18</v>
      </c>
      <c r="B12" s="35" t="s">
        <v>60</v>
      </c>
      <c r="C12" s="54" t="s">
        <v>12</v>
      </c>
      <c r="D12" s="54">
        <v>41</v>
      </c>
      <c r="E12" s="27"/>
      <c r="F12" s="26">
        <f>Tabela163[[#This Row],[Ilość]]*Tabela163[[#This Row],[Cena jednostkowa brutto]]</f>
        <v>0</v>
      </c>
      <c r="G12" s="30"/>
      <c r="H12" s="34"/>
      <c r="I12" s="42"/>
    </row>
    <row r="13" spans="1:9" s="15" customFormat="1" ht="51" customHeight="1" thickTop="1" thickBot="1">
      <c r="A13" s="16" t="s">
        <v>19</v>
      </c>
      <c r="B13" s="35" t="s">
        <v>61</v>
      </c>
      <c r="C13" s="54" t="s">
        <v>73</v>
      </c>
      <c r="D13" s="54">
        <v>50</v>
      </c>
      <c r="E13" s="27"/>
      <c r="F13" s="26">
        <f>Tabela163[[#This Row],[Ilość]]*Tabela163[[#This Row],[Cena jednostkowa brutto]]</f>
        <v>0</v>
      </c>
      <c r="G13" s="30"/>
      <c r="H13" s="34"/>
      <c r="I13" s="42"/>
    </row>
    <row r="14" spans="1:9" s="15" customFormat="1" ht="53.25" customHeight="1" thickTop="1" thickBot="1">
      <c r="A14" s="16" t="s">
        <v>20</v>
      </c>
      <c r="B14" s="40" t="s">
        <v>62</v>
      </c>
      <c r="C14" s="54" t="s">
        <v>73</v>
      </c>
      <c r="D14" s="54">
        <v>50</v>
      </c>
      <c r="E14" s="27"/>
      <c r="F14" s="26">
        <f>Tabela163[[#This Row],[Ilość]]*Tabela163[[#This Row],[Cena jednostkowa brutto]]</f>
        <v>0</v>
      </c>
      <c r="G14" s="30"/>
      <c r="H14" s="34"/>
      <c r="I14" s="31"/>
    </row>
    <row r="15" spans="1:9" s="15" customFormat="1" ht="45.75" customHeight="1" thickTop="1" thickBot="1">
      <c r="A15" s="16" t="s">
        <v>21</v>
      </c>
      <c r="B15" s="35" t="s">
        <v>63</v>
      </c>
      <c r="C15" s="54" t="s">
        <v>73</v>
      </c>
      <c r="D15" s="54">
        <v>500</v>
      </c>
      <c r="E15" s="27"/>
      <c r="F15" s="26">
        <f>Tabela163[[#This Row],[Ilość]]*Tabela163[[#This Row],[Cena jednostkowa brutto]]</f>
        <v>0</v>
      </c>
      <c r="G15" s="30"/>
      <c r="H15" s="34"/>
      <c r="I15" s="31"/>
    </row>
    <row r="16" spans="1:9" s="15" customFormat="1" ht="37.5" customHeight="1" thickTop="1" thickBot="1">
      <c r="A16" s="16" t="s">
        <v>28</v>
      </c>
      <c r="B16" s="35" t="s">
        <v>64</v>
      </c>
      <c r="C16" s="54" t="s">
        <v>73</v>
      </c>
      <c r="D16" s="54">
        <v>500</v>
      </c>
      <c r="E16" s="27"/>
      <c r="F16" s="26">
        <f>Tabela163[[#This Row],[Ilość]]*Tabela163[[#This Row],[Cena jednostkowa brutto]]</f>
        <v>0</v>
      </c>
      <c r="G16" s="30"/>
      <c r="H16" s="34"/>
      <c r="I16" s="31"/>
    </row>
    <row r="17" spans="1:9" s="15" customFormat="1" ht="69.75" customHeight="1" thickTop="1" thickBot="1">
      <c r="A17" s="16" t="s">
        <v>29</v>
      </c>
      <c r="B17" s="41" t="s">
        <v>65</v>
      </c>
      <c r="C17" s="54" t="s">
        <v>12</v>
      </c>
      <c r="D17" s="54">
        <v>2</v>
      </c>
      <c r="E17" s="27"/>
      <c r="F17" s="26">
        <f>Tabela163[[#This Row],[Ilość]]*Tabela163[[#This Row],[Cena jednostkowa brutto]]</f>
        <v>0</v>
      </c>
      <c r="G17" s="30"/>
      <c r="H17" s="34"/>
      <c r="I17" s="31"/>
    </row>
    <row r="18" spans="1:9" s="15" customFormat="1" ht="55.5" customHeight="1" thickTop="1" thickBot="1">
      <c r="A18" s="16" t="s">
        <v>30</v>
      </c>
      <c r="B18" s="35" t="s">
        <v>66</v>
      </c>
      <c r="C18" s="54" t="s">
        <v>74</v>
      </c>
      <c r="D18" s="54">
        <v>2</v>
      </c>
      <c r="E18" s="43"/>
      <c r="F18" s="26">
        <f>Tabela163[[#This Row],[Ilość]]*Tabela163[[#This Row],[Cena jednostkowa brutto]]</f>
        <v>0</v>
      </c>
      <c r="G18" s="44"/>
      <c r="H18" s="34"/>
      <c r="I18" s="31"/>
    </row>
    <row r="19" spans="1:9" s="15" customFormat="1" ht="57" customHeight="1" thickTop="1" thickBot="1">
      <c r="A19" s="16" t="s">
        <v>31</v>
      </c>
      <c r="B19" s="47" t="s">
        <v>67</v>
      </c>
      <c r="C19" s="54" t="s">
        <v>12</v>
      </c>
      <c r="D19" s="54">
        <v>6</v>
      </c>
      <c r="E19" s="45"/>
      <c r="F19" s="26">
        <f>Tabela163[[#This Row],[Ilość]]*Tabela163[[#This Row],[Cena jednostkowa brutto]]</f>
        <v>0</v>
      </c>
      <c r="G19" s="46"/>
      <c r="H19" s="34"/>
      <c r="I19" s="31"/>
    </row>
    <row r="20" spans="1:9" s="15" customFormat="1" ht="63" customHeight="1" thickTop="1" thickBot="1">
      <c r="A20" s="16" t="s">
        <v>22</v>
      </c>
      <c r="B20" s="48" t="s">
        <v>68</v>
      </c>
      <c r="C20" s="54" t="s">
        <v>12</v>
      </c>
      <c r="D20" s="54">
        <v>2</v>
      </c>
      <c r="E20" s="43"/>
      <c r="F20" s="26">
        <f>Tabela163[[#This Row],[Ilość]]*Tabela163[[#This Row],[Cena jednostkowa brutto]]</f>
        <v>0</v>
      </c>
      <c r="G20" s="46"/>
      <c r="H20" s="33"/>
      <c r="I20" s="32"/>
    </row>
    <row r="21" spans="1:9" s="15" customFormat="1" ht="95.25" thickTop="1">
      <c r="A21" s="16" t="s">
        <v>23</v>
      </c>
      <c r="B21" s="35" t="s">
        <v>69</v>
      </c>
      <c r="C21" s="54" t="s">
        <v>12</v>
      </c>
      <c r="D21" s="54">
        <v>1</v>
      </c>
      <c r="E21" s="27"/>
      <c r="F21" s="26">
        <f>Tabela163[[#This Row],[Ilość]]*Tabela163[[#This Row],[Cena jednostkowa brutto]]</f>
        <v>0</v>
      </c>
      <c r="G21" s="30"/>
      <c r="H21" s="34"/>
      <c r="I21" s="31"/>
    </row>
    <row r="22" spans="1:9" s="15" customFormat="1" ht="27.75" customHeight="1" thickBot="1">
      <c r="A22" s="16" t="s">
        <v>52</v>
      </c>
      <c r="B22" s="56" t="s">
        <v>70</v>
      </c>
      <c r="C22" s="57" t="s">
        <v>12</v>
      </c>
      <c r="D22" s="57">
        <v>1</v>
      </c>
      <c r="E22" s="51"/>
      <c r="F22" s="51"/>
      <c r="G22" s="30"/>
      <c r="H22" s="52"/>
      <c r="I22" s="53"/>
    </row>
    <row r="23" spans="1:9" s="15" customFormat="1" ht="95.25" thickTop="1">
      <c r="A23" s="16">
        <v>19</v>
      </c>
      <c r="B23" s="35" t="s">
        <v>71</v>
      </c>
      <c r="C23" s="54" t="s">
        <v>75</v>
      </c>
      <c r="D23" s="54">
        <v>1</v>
      </c>
      <c r="E23" s="27"/>
      <c r="F23" s="26">
        <f>Tabela163[[#This Row],[Ilość]]*Tabela163[[#This Row],[Cena jednostkowa brutto]]</f>
        <v>0</v>
      </c>
      <c r="G23" s="30"/>
      <c r="H23" s="33"/>
      <c r="I23" s="25"/>
    </row>
    <row r="24" spans="1:9" s="15" customFormat="1" ht="18.75">
      <c r="A24" s="2"/>
      <c r="B24" s="3"/>
      <c r="C24" s="4"/>
      <c r="D24" s="21"/>
      <c r="E24" s="22" t="s">
        <v>11</v>
      </c>
      <c r="F24" s="1">
        <f>SUM(F5:F23)</f>
        <v>0</v>
      </c>
      <c r="G24" s="6"/>
      <c r="H24" s="5"/>
      <c r="I24" s="5"/>
    </row>
    <row r="28" spans="1:9">
      <c r="G28" s="6" t="s">
        <v>7</v>
      </c>
    </row>
  </sheetData>
  <mergeCells count="1">
    <mergeCell ref="B1:G1"/>
  </mergeCells>
  <conditionalFormatting sqref="F2:G2 F3:F4">
    <cfRule type="cellIs" dxfId="1" priority="1" stopIfTrue="1" operator="equal">
      <formula>0</formula>
    </cfRule>
  </conditionalFormatting>
  <conditionalFormatting sqref="F5:F23">
    <cfRule type="cellIs" dxfId="0" priority="2" operator="notEqual">
      <formula>$E5:$E5*$D5:$D5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EDD2F13-C160-4DBB-9C0C-849F48CC689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1 - Sprzę OSWR</vt:lpstr>
      <vt:lpstr>2 - Sprzęt NOSP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Kaźmierczak Agata</dc:creator>
  <cp:lastModifiedBy>Adaszyński Krzysztof</cp:lastModifiedBy>
  <dcterms:created xsi:type="dcterms:W3CDTF">2022-01-25T12:27:54Z</dcterms:created>
  <dcterms:modified xsi:type="dcterms:W3CDTF">2025-01-17T09:32:44Z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30cd878b-a08b-44eb-b544-c2c2a6bc164d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M9gOLuCBh/KRxcbuQ+oeS+9hXcrC9hGC</vt:lpwstr>
  </property>
  <property fmtid="{D5CDD505-2E9C-101B-9397-08002B2CF9AE}" pid="8" name="bjClsUserRVM">
    <vt:lpwstr>[]</vt:lpwstr>
  </property>
  <property fmtid="{D5CDD505-2E9C-101B-9397-08002B2CF9AE}" pid="9" name="s5636:Creator type=author">
    <vt:lpwstr>Kaźmierczak Agata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10.62.58.35</vt:lpwstr>
  </property>
</Properties>
</file>