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inwestycje DT\INWESTYCJE 2025\Inwestycje własne 2025\DOROTY\PRZETARG\"/>
    </mc:Choice>
  </mc:AlternateContent>
  <xr:revisionPtr revIDLastSave="0" documentId="13_ncr:1_{F993F467-728B-4E1C-9248-F921663CB67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PRZEDMIAR" sheetId="1" r:id="rId1"/>
  </sheets>
  <calcPr calcId="181029"/>
</workbook>
</file>

<file path=xl/calcChain.xml><?xml version="1.0" encoding="utf-8"?>
<calcChain xmlns="http://schemas.openxmlformats.org/spreadsheetml/2006/main">
  <c r="H105" i="1" l="1"/>
  <c r="H106" i="1" s="1"/>
  <c r="H104" i="1"/>
  <c r="H103" i="1"/>
  <c r="H102" i="1"/>
  <c r="H99" i="1"/>
  <c r="H98" i="1"/>
  <c r="H97" i="1"/>
  <c r="H95" i="1"/>
  <c r="H94" i="1"/>
  <c r="H93" i="1"/>
  <c r="H92" i="1"/>
  <c r="H91" i="1"/>
  <c r="H90" i="1"/>
  <c r="H89" i="1"/>
  <c r="H88" i="1"/>
  <c r="H87" i="1"/>
  <c r="H86" i="1"/>
  <c r="H85" i="1"/>
  <c r="H84" i="1"/>
  <c r="H82" i="1"/>
  <c r="H81" i="1"/>
  <c r="H80" i="1"/>
  <c r="H78" i="1"/>
  <c r="H77" i="1"/>
  <c r="H76" i="1"/>
  <c r="H75" i="1"/>
  <c r="H74" i="1"/>
  <c r="H73" i="1"/>
  <c r="H72" i="1"/>
  <c r="H71" i="1"/>
  <c r="H70" i="1"/>
  <c r="H69" i="1"/>
  <c r="H68" i="1"/>
  <c r="H66" i="1"/>
  <c r="H65" i="1"/>
  <c r="H64" i="1"/>
  <c r="H63" i="1"/>
  <c r="H62" i="1"/>
  <c r="H58" i="1"/>
  <c r="H57" i="1"/>
  <c r="H56" i="1"/>
  <c r="H55" i="1"/>
  <c r="H54" i="1"/>
  <c r="H53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1" i="1"/>
  <c r="H30" i="1"/>
  <c r="H29" i="1"/>
  <c r="H28" i="1"/>
  <c r="H27" i="1"/>
  <c r="H26" i="1"/>
  <c r="H25" i="1"/>
  <c r="H24" i="1"/>
  <c r="H23" i="1"/>
  <c r="H22" i="1"/>
  <c r="H20" i="1"/>
  <c r="H19" i="1"/>
  <c r="H18" i="1"/>
  <c r="H17" i="1"/>
  <c r="H16" i="1"/>
  <c r="H15" i="1"/>
  <c r="H14" i="1"/>
  <c r="H12" i="1"/>
  <c r="H11" i="1"/>
  <c r="H10" i="1"/>
  <c r="H9" i="1"/>
  <c r="H8" i="1"/>
  <c r="H7" i="1"/>
  <c r="H107" i="1" l="1"/>
</calcChain>
</file>

<file path=xl/sharedStrings.xml><?xml version="1.0" encoding="utf-8"?>
<sst xmlns="http://schemas.openxmlformats.org/spreadsheetml/2006/main" count="449" uniqueCount="270">
  <si>
    <t/>
  </si>
  <si>
    <t>Numer</t>
  </si>
  <si>
    <t>Podstawa</t>
  </si>
  <si>
    <t>Opis</t>
  </si>
  <si>
    <t>Jm</t>
  </si>
  <si>
    <t>Ilość</t>
  </si>
  <si>
    <t>Krotność</t>
  </si>
  <si>
    <t>Remont sieci wodociągowej na ul. Św. Doroty (odcinek od ul. Nadwodniej do ul. Waksmundzkiej)</t>
  </si>
  <si>
    <t>xxx</t>
  </si>
  <si>
    <t>1</t>
  </si>
  <si>
    <t>Rozdział</t>
  </si>
  <si>
    <t>Rozdział 1</t>
  </si>
  <si>
    <t>Grupa</t>
  </si>
  <si>
    <t>1.1</t>
  </si>
  <si>
    <t>Remont  sieci wodociagowej</t>
  </si>
  <si>
    <t>Element</t>
  </si>
  <si>
    <t>1.1.1</t>
  </si>
  <si>
    <t>Rozbiórka elementów dróg i ulic</t>
  </si>
  <si>
    <t>1.1.1.1</t>
  </si>
  <si>
    <t>KNNR 5/721/1</t>
  </si>
  <si>
    <t>m</t>
  </si>
  <si>
    <t>Cięcie nawierzchni mechanicznie, z mas mineralno-asfaltowych, głębokość 5·cm</t>
  </si>
  <si>
    <t>1.1.1.2</t>
  </si>
  <si>
    <t>KNR 231/803/4</t>
  </si>
  <si>
    <t>m2</t>
  </si>
  <si>
    <t>Rozebranie nawierzchni z mieszanek mineralno-bitumicznych, mechanicznie, grubość nawierzchni 3·cm (5 CM)</t>
  </si>
  <si>
    <t>1.1.1.3</t>
  </si>
  <si>
    <t>Rozebranie nawierzchni z mieszanek mineralno-bitumicznych, mechanicznie, dodatek za każdy dalszy 1·cm</t>
  </si>
  <si>
    <t>1.1.1.4</t>
  </si>
  <si>
    <t>KNNR 6/801/2</t>
  </si>
  <si>
    <t>Rozebranie podbudowy, z kruszywa, grubość 15·cm, mechanicznie DO 30 CM</t>
  </si>
  <si>
    <t>1.1.1.5</t>
  </si>
  <si>
    <t>KNR 404/1103/4</t>
  </si>
  <si>
    <t>m3</t>
  </si>
  <si>
    <t>Wywiezienie gruzu z terenu rozbiórki przy mechanicznym załadowaniu i wyładowaniu, transport samochodem samowyładowczym na odległość 1 km</t>
  </si>
  <si>
    <t>1.1.1.6</t>
  </si>
  <si>
    <t>KNR 404/1103/5</t>
  </si>
  <si>
    <t>Wywiezienie gruzu z terenu rozbiórki przy mechanicznym załadowaniu i wyładowaniu, nakłądy uzupełniające na każdy dalszy rozpoczęty 1·km ponad 1·km transportu do 3-ch km</t>
  </si>
  <si>
    <t>1.1.2</t>
  </si>
  <si>
    <t>Wykopy</t>
  </si>
  <si>
    <t>1.1.2.1</t>
  </si>
  <si>
    <t>KNNR 1/111/2</t>
  </si>
  <si>
    <t>km</t>
  </si>
  <si>
    <t>Roboty pomiarowe przy liniowych robotach ziemnych, trasa dróg w terenie pagórkowatym lub górskim</t>
  </si>
  <si>
    <t>1.1.2.2</t>
  </si>
  <si>
    <t>KNNR 1/210/3 (2)</t>
  </si>
  <si>
    <t>Wykopy oraz przekopy wykonywane na odkład koparkami podsiębiernymi, koparka 0,25-0,60, głębokość do 3·m, kategoria gruntu III-IV</t>
  </si>
  <si>
    <t>1.1.2.3</t>
  </si>
  <si>
    <t>KNNR 1/202/8 (1)</t>
  </si>
  <si>
    <t>Roboty ziemne wykonywane koparkami podsiębiernymi, z transportem urobku samochodami samowyładowczymi na odległość do 1·km, koparka 0,60 m3, kategoria  gruntu III-IV</t>
  </si>
  <si>
    <t>1.1.2.4</t>
  </si>
  <si>
    <t>KNNR 1/208/2 (1)</t>
  </si>
  <si>
    <t>Nakłady uzupełniające do tablic za każdy dalszy rozpoczęty 1 km odległości transportu ponad 1 km samochodami samowyładowczymi, drogi o nawierzchni utwardzonej, kategoria  gruntu I-IV, samochód do 5·t do 3-ch km</t>
  </si>
  <si>
    <t>1.1.2.5</t>
  </si>
  <si>
    <t>KNNR 1/307/4</t>
  </si>
  <si>
    <t>Wykopy liniowe szerokości 0,8-2,5·m o ścianach pionowych z ręcznym wydobyciem urobku w gruntach suchych, głębokości do 3,0·m, kategoria gruntu III-IV</t>
  </si>
  <si>
    <t>1.1.2.6</t>
  </si>
  <si>
    <t>KNNR 1/205/4 (2)</t>
  </si>
  <si>
    <t>Roboty ziemne wykonywane koparkami przedsiębiernymi z transportem urobku samochodami samowyładowczymi na odległość do 1·km, lecz w ziemi uprzednio zmagazynowanej w hałdach, koparka 0,60·m3, grunt kategorii I-III</t>
  </si>
  <si>
    <t>1.1.2.7</t>
  </si>
  <si>
    <t>KNNR 1/313/1</t>
  </si>
  <si>
    <t>Umocnienie ścian wykopów wraz z rozbiórką palami szalunkowymi stalowymi (wypraskami) w gruntach suchych, szerokość do 1·m, umocnienie pełne w gruncie kategorii I-IV, głębokość do 3·m - szalunki stalowe</t>
  </si>
  <si>
    <t>1.1.3</t>
  </si>
  <si>
    <t>Zasypki, podsypki i obsypki</t>
  </si>
  <si>
    <t>1.1.3.1</t>
  </si>
  <si>
    <t>KNR 228/501/9 (1)</t>
  </si>
  <si>
    <t>Podsypka,obsypka rurociągu kruszywem dowiezionym, piasek (50 cm)</t>
  </si>
  <si>
    <t>1.1.3.2</t>
  </si>
  <si>
    <t>KNNR 11/501/5 (1)</t>
  </si>
  <si>
    <t>Podłoża i obsypki z kruszyw naturalnych dowiezionych, piasek ANALOGIA WYMIANA GRUNTU</t>
  </si>
  <si>
    <t>1.1.3.3</t>
  </si>
  <si>
    <t>KNR 201/320/5 (1)</t>
  </si>
  <si>
    <t>Ręczne zasypywanie wykopów liniowych o ścianach pionowych, głębokość do 3.0·m, kategoria gruntu III-IV, szerokość wykopu 0.8-1.5·m</t>
  </si>
  <si>
    <t>1.1.3.4</t>
  </si>
  <si>
    <t>KNR 201/236/2</t>
  </si>
  <si>
    <t>Zagęszczanie nasypów, ubijakami mechanicznymi, grunt spoisty kategorii III-IV</t>
  </si>
  <si>
    <t>1.1.3.5</t>
  </si>
  <si>
    <t>KNR 201/230/1 (1)</t>
  </si>
  <si>
    <t>Zasypywanie wykopów spycharkami, przemieszczanie na 
odległość do 10·m, grunt kategorii I-III, spycharka 55·kW (75·KM)</t>
  </si>
  <si>
    <t>1.1.3.6</t>
  </si>
  <si>
    <t>KNRW 218/903/1</t>
  </si>
  <si>
    <t>kpl</t>
  </si>
  <si>
    <t>Montaż i demontaż konstrukcji podwieszeń rurociągów i kanałów, montaż: rozpiętość 4,0·m</t>
  </si>
  <si>
    <t>1.1.3.7</t>
  </si>
  <si>
    <t>KNRW 218/903/6</t>
  </si>
  <si>
    <t>Montaż i demontaż konstrukcji podwieszeń rurociągów i kanałów, demontaż: rozpiętość 4,0·m</t>
  </si>
  <si>
    <t>1.1.3.8</t>
  </si>
  <si>
    <t>KNRW 218/901/1</t>
  </si>
  <si>
    <t>Montaż i demontaż konstrukcji podwieszeń kabli energetycznych i telekomunikacyjnych, typ lekki, montaż: rozpiętość 4,0·m</t>
  </si>
  <si>
    <t>1.1.3.9</t>
  </si>
  <si>
    <t>KNRW 218/901/6</t>
  </si>
  <si>
    <t>Montaż i demontaż konstrukcji podwieszeń kabli energetycznych i telekomunikacyjnych, typ lekki, demontaż: rozpiętość 4,0·m</t>
  </si>
  <si>
    <t>1.1.3.10</t>
  </si>
  <si>
    <t>KNNR 5/113/1</t>
  </si>
  <si>
    <t>Rury ochronne, z PVC, do Fi 80·mm -zabzpieczenie kabli rurami Arota</t>
  </si>
  <si>
    <t>1.1.4</t>
  </si>
  <si>
    <t>Sieci wodociągowe</t>
  </si>
  <si>
    <t>1.1.4.1</t>
  </si>
  <si>
    <t>KNNR 8/107/2</t>
  </si>
  <si>
    <t>Demontaż rurociągu żeliwnego ciśnieniowego kielichowego  w wykopie, Fi·100·mm</t>
  </si>
  <si>
    <t>1.1.4.2</t>
  </si>
  <si>
    <t>KNNR 8/107/6</t>
  </si>
  <si>
    <t>Demontaż rurociągu żeliwnego ciśnieniowego kielichowego (uszczelnienie folią aluminiową), na ścianie, Fi·150·mm</t>
  </si>
  <si>
    <t>1.1.4.3</t>
  </si>
  <si>
    <t>KNNR 8/120/2</t>
  </si>
  <si>
    <t>szt</t>
  </si>
  <si>
    <t>Demontaż zasuwy żeliwnej w wykopie, zasuwa kielichowa</t>
  </si>
  <si>
    <t>1.1.4.4</t>
  </si>
  <si>
    <t>KNNR 4/1112/2 (2)</t>
  </si>
  <si>
    <t>Zasuwa typu "E" kołnierzowa z obudową montowana na rurociągach PE, Fi·160·mm</t>
  </si>
  <si>
    <t>1.1.4.5</t>
  </si>
  <si>
    <t>KNNR 4/1009/7 (1)</t>
  </si>
  <si>
    <t>Montaż rurociągów z rur polietylenowych  PEHD Fi·160·mm PN 10</t>
  </si>
  <si>
    <t>1.1.4.6</t>
  </si>
  <si>
    <t>KNNR 4/1009/3 (1)</t>
  </si>
  <si>
    <t>Montaż rurociągów z rur polietylenowych (PE, PEHD), Fi·90·mm</t>
  </si>
  <si>
    <t>1.1.4.7</t>
  </si>
  <si>
    <t>Kalkulacja indywidualna</t>
  </si>
  <si>
    <t>Połączenie rurociągu PEHD DN160 przy hydrancie podziemnym z odejściem z rur PE DN160 z  ul.Waksmundzkiej</t>
  </si>
  <si>
    <t>1.1.4.8</t>
  </si>
  <si>
    <t>Połączenie rurociągu PEHD DN160 z rurociągiem stalowym z rur żeliwnych DN150 z  ul. Krasińskiego</t>
  </si>
  <si>
    <t>1.1.4.9</t>
  </si>
  <si>
    <t>Połączenie rurociągu PEHD DN160 przy zasuwnie w ul. Nadwodniej z odejściem PE DN160</t>
  </si>
  <si>
    <t>1.1.4.10</t>
  </si>
  <si>
    <t>KNR 228/305/4 (3)</t>
  </si>
  <si>
    <t>Kształtki PE na rurociągach PE, Fi·160·mm, łuki</t>
  </si>
  <si>
    <t>1.1.4.11</t>
  </si>
  <si>
    <t>KNNR 4/1119/1</t>
  </si>
  <si>
    <t>Hydranty pożarowe i zdroje uliczne, podziemne Fi·80·mm</t>
  </si>
  <si>
    <t>1.1.4.12</t>
  </si>
  <si>
    <t>Hydranty pożarowe i zdroje uliczne, podziemne Fi·80·mm  - przepięce hydrantu</t>
  </si>
  <si>
    <t>1.1.4.13</t>
  </si>
  <si>
    <t>KNNR 4/1010/7 (1)</t>
  </si>
  <si>
    <t>złącze</t>
  </si>
  <si>
    <t>Połączenie rur polietylenowych, ciśnieniowych PE, PEHD metodą zgrzewania czołowego, Fi 160·mm</t>
  </si>
  <si>
    <t>1.1.4.14</t>
  </si>
  <si>
    <t>KNNR 4/1206/4 (1)</t>
  </si>
  <si>
    <t>Przewierty maszyną do wierceń poziomych WP 15/25, do 30·m, rurami Dn·150-250·mm, grunt kategorii III-IV</t>
  </si>
  <si>
    <t>1.1.4.15</t>
  </si>
  <si>
    <t>KNR 228/315/1</t>
  </si>
  <si>
    <t>Oznakowanie trasy rurociągu tabliczkami, na murze</t>
  </si>
  <si>
    <t>1.1.4.16</t>
  </si>
  <si>
    <t>KNR 219/219/1</t>
  </si>
  <si>
    <t>Oznakowanie trasy wodociagu  ułożonego w ziemi taśmą z tworzywa sztucznego z wkładką metalową   (R=  0,955, M=  1,000, S=  1,000)</t>
  </si>
  <si>
    <t>1.1.4.17</t>
  </si>
  <si>
    <t>KNNR 4/1612/1</t>
  </si>
  <si>
    <t>odcinek</t>
  </si>
  <si>
    <t>Jednokrotne płukanie sieci wodociągowej, (rurociąg 200·m) Dn·do 150·mm</t>
  </si>
  <si>
    <t>1.1.4.18</t>
  </si>
  <si>
    <t>KNNR 4/1611/1</t>
  </si>
  <si>
    <t>Dezynfekcja rurociągów sieci wodociągowej, (rurociąg 200·m) Dn·do 150·mm</t>
  </si>
  <si>
    <t>1.1.4.19</t>
  </si>
  <si>
    <t>KNNR 4/1606/2</t>
  </si>
  <si>
    <t>próba</t>
  </si>
  <si>
    <t>Próba wodna szczelności sieci wodociągowych z rur typu HOBAS, PCW, PVC, PE, PEHD, (rurociąg 200·m) Dn·160·mm</t>
  </si>
  <si>
    <t>1.1.5</t>
  </si>
  <si>
    <t>Odtworzenie nawierzchni</t>
  </si>
  <si>
    <t>1.1.5.1</t>
  </si>
  <si>
    <t>KNNR 6/112/2</t>
  </si>
  <si>
    <t>Podbudowy z kruszyw naturalnych, warstwa dolna, po zagęszczeniu 25·cm</t>
  </si>
  <si>
    <t>1.1.5.2</t>
  </si>
  <si>
    <t>KNNR 6/113/5</t>
  </si>
  <si>
    <t>Podbudowy z kruszyw łamanych, warstwa górna, po zagęszczeniu 10·cm</t>
  </si>
  <si>
    <t>1.1.5.3</t>
  </si>
  <si>
    <t>AT 3/202/2</t>
  </si>
  <si>
    <t>Mechaniczne oczyszczenie i skropienie emulsją asfaltową na zimno, podbudowa lub nawierzchnia betonowa/bitumiczna, zużycie emulsji 0,5·kg/m2</t>
  </si>
  <si>
    <t>1.1.5.4</t>
  </si>
  <si>
    <t>KNNR 6/308/1 (1)</t>
  </si>
  <si>
    <t>Nawierzchnie z mieszanek mineralno-bitumicznych (warstwa wiążąca), mieszanka asfaltowa, grubość po zagęszczeniu 4·cm, masa grysowa, samochód do 5·t</t>
  </si>
  <si>
    <t>1.1.5.5</t>
  </si>
  <si>
    <t>1.1.5.6</t>
  </si>
  <si>
    <t>KNNR 6/309/2 (1)</t>
  </si>
  <si>
    <t>Nawierzchnie z mieszanek mineralno-bitumicznych (warstwa ścieralna), mieszanka asfaltowa, grubość po zagęszczeniu 4·cm, masa grysowa, samochód do 5·t</t>
  </si>
  <si>
    <t>2</t>
  </si>
  <si>
    <t>Rozdział 2</t>
  </si>
  <si>
    <t>2.1</t>
  </si>
  <si>
    <t>Wymiana przyłączy wodociagowych</t>
  </si>
  <si>
    <t>2.1.1</t>
  </si>
  <si>
    <t>2.1.1.1</t>
  </si>
  <si>
    <t>KNKRB 6/806/2</t>
  </si>
  <si>
    <t>Rozebranie krawężników betonowych podsypka cementowo - piask.,obrzeża pod krawężniki</t>
  </si>
  <si>
    <t>2.1.1.2</t>
  </si>
  <si>
    <t>KNR 231/805/1</t>
  </si>
  <si>
    <t>Rozebranie nawierzchni z kostki kamiennej nieregularnej, na podsypce piaskowej, ręcznie, wysokość kostki 8·cm (KOSTA DO PONOWNEGO UŁOŻENIA)</t>
  </si>
  <si>
    <t>2.1.1.3</t>
  </si>
  <si>
    <t>KNNR 6/802/2</t>
  </si>
  <si>
    <t>Rozebranie nawierzchni, tłuczeń grubość 15·cm, mechanicznie</t>
  </si>
  <si>
    <t>2.1.1.4</t>
  </si>
  <si>
    <t>2.1.1.5</t>
  </si>
  <si>
    <t>Wywiezienie gruzu z terenu rozbiórki przy mechanicznym załadowaniu i wyładowaniu, nakłądy uzupełniające na każdy dalszy rozpoczęty 1·km ponad 1·km transportu</t>
  </si>
  <si>
    <t>2.1.2</t>
  </si>
  <si>
    <t>2.1.2.1</t>
  </si>
  <si>
    <t>2.1.2.2</t>
  </si>
  <si>
    <t>KNNR 1/202/6</t>
  </si>
  <si>
    <t>Roboty ziemne wykonywane koparkami podsiębiernymi, z transportem urobku samochodami samowyładowczymi na odległość do 1·km, koparka 0,40 m3, kategoria  gruntu III-IV</t>
  </si>
  <si>
    <t>2.1.2.3</t>
  </si>
  <si>
    <t>Nakłady uzupełniające do tablic za każdy dalszy rozpoczęty 1 km odległości transportu ponad 1 km samochodami samowyładowczymi, drogi o nawierzchni utwardzonej, kategoria  gruntu I-IV, samochód do 5·t do 2-ch km</t>
  </si>
  <si>
    <t>2.1.2.4</t>
  </si>
  <si>
    <t>KNNR 1/210/3 (1)</t>
  </si>
  <si>
    <t>2.1.2.5</t>
  </si>
  <si>
    <t>2.1.2.6</t>
  </si>
  <si>
    <t>2.1.2.7</t>
  </si>
  <si>
    <t>2.1.2.8</t>
  </si>
  <si>
    <t>2.1.2.9</t>
  </si>
  <si>
    <t>2.1.2.10</t>
  </si>
  <si>
    <t>2.1.2.11</t>
  </si>
  <si>
    <t>Rury ochronne, z PVC, do Fi 80·mm analogia zabezpieczenie kabli rurami arota</t>
  </si>
  <si>
    <t>2.1.3</t>
  </si>
  <si>
    <t>2.1.3.1</t>
  </si>
  <si>
    <t>2.1.3.2</t>
  </si>
  <si>
    <t>2.1.3.3</t>
  </si>
  <si>
    <t>KNR 201/230/2 (2)</t>
  </si>
  <si>
    <t>Zasypywanie wykopów spycharkami, przemieszczanie na odległość do 10·m, grunt kategorii IV, spycharka 74·kW (100·KM)</t>
  </si>
  <si>
    <t>2.1.4</t>
  </si>
  <si>
    <t>Przyłącza wodociągowe - roboty montażowe</t>
  </si>
  <si>
    <t>2.1.4.1</t>
  </si>
  <si>
    <t>KNR 218/907/1</t>
  </si>
  <si>
    <t>Przyłącze wodociągowe z rur ciśnieniowych PE łączonych metodą zgrzewania, Fi·63·mm ANALOGIA DN40, DN50</t>
  </si>
  <si>
    <t>2.1.4.2</t>
  </si>
  <si>
    <t>KNNR 4/111/3 (1)</t>
  </si>
  <si>
    <t>Rurociągi z tworzyw sztucznych (PP, PE, PB) o połączeniach zgrzewanych na ścianach w budynkach mieszkalnych, Fi_zew. 32·mm</t>
  </si>
  <si>
    <t>2.1.4.3</t>
  </si>
  <si>
    <t>KNNR 4/1011/1 (1)</t>
  </si>
  <si>
    <t>Połączenie rur polietylenowych, ciśnieniowych za pomocą kształtek elektrooporowych, kształtka PE-DN32/40/50mm</t>
  </si>
  <si>
    <t>2.1.4.4</t>
  </si>
  <si>
    <t>KNNR 4/1702/2 (1)</t>
  </si>
  <si>
    <t>Nasady rurowe (opaski) montowane na istniejących rurociągach, rurociągi Fi·100·mm,analogia DN40, DN50</t>
  </si>
  <si>
    <t>2.1.4.5</t>
  </si>
  <si>
    <t>Przepięcie przyłączy z rur PE na nowy odcinek sieci DN32 - 2 szt, DN50 - 1 szt</t>
  </si>
  <si>
    <t>2.1.4.6</t>
  </si>
  <si>
    <t>KNNR 4/1112/1 (1)</t>
  </si>
  <si>
    <t>Zasuwa typu "E" kołnierzowa z obudową montowana na rurociągach PVC i PE, Fi·50·mm ANALOGIA DN40 mm</t>
  </si>
  <si>
    <t>2.1.4.7</t>
  </si>
  <si>
    <t>KNR 226/305/6</t>
  </si>
  <si>
    <t>Przejścia szczelne przez konstrukcje żelbetowe, grubość 30-60·cm, ANALOGIA przejścia szczelne systemowe</t>
  </si>
  <si>
    <t>2.1.4.8</t>
  </si>
  <si>
    <t>Oznakowanie trasy wodociagu  ułożonego w ziemi taśmą z tworzywa sztucznego   (R=  0,955, M=  1,000, S=  1,000)</t>
  </si>
  <si>
    <t>2.1.4.9</t>
  </si>
  <si>
    <t>2.1.4.10</t>
  </si>
  <si>
    <t>2.1.4.11</t>
  </si>
  <si>
    <t>2.1.4.12</t>
  </si>
  <si>
    <t>KNR 218/802/1 (1)</t>
  </si>
  <si>
    <t>Próba szczelności sieci wodociągowych, rurociąg do Dn·100·mm</t>
  </si>
  <si>
    <t>2.1.5</t>
  </si>
  <si>
    <t>2.1.5.1</t>
  </si>
  <si>
    <t>KNR 231/114/1</t>
  </si>
  <si>
    <t>Podbudowy z kruszyw, pospółka, warstwa dolna, grubość warstwy po zagęszczeniu 20·cm</t>
  </si>
  <si>
    <t>2.1.5.2</t>
  </si>
  <si>
    <t>KNR 231/301/1</t>
  </si>
  <si>
    <t>Nawierzchnie z kostki kamiennej na podsypce żwirowej, kostka rzędowa wysokości 8·cm, na podsypce istniejącej 80% z odzysku analogia</t>
  </si>
  <si>
    <t>2.1.5.3</t>
  </si>
  <si>
    <t>KNR 231/403/4</t>
  </si>
  <si>
    <t>Krawężniki betonowe, wystające 20x30·cm na podsypce cementowo-piaskowej</t>
  </si>
  <si>
    <t>3</t>
  </si>
  <si>
    <t>Rozdział 3</t>
  </si>
  <si>
    <t>3.1</t>
  </si>
  <si>
    <t>Roboty towarzyszące</t>
  </si>
  <si>
    <t>3.1.1</t>
  </si>
  <si>
    <t>Dokumentacja powykonawcza</t>
  </si>
  <si>
    <t>3.1.2</t>
  </si>
  <si>
    <t>koszt dostarczenia wody na czas prowadzenia robót , baypasy, powiadomienie mieszkanców</t>
  </si>
  <si>
    <t>3.1.3</t>
  </si>
  <si>
    <t>kpl.</t>
  </si>
  <si>
    <t>Organizacja ruchu i zajecie pasa drogowego</t>
  </si>
  <si>
    <t>PRZEDMIAR</t>
  </si>
  <si>
    <t>Wartość</t>
  </si>
  <si>
    <t>cena 
jedn. z krotnością</t>
  </si>
  <si>
    <t>WARTOŚĆ KOSZTORYSU NETTO</t>
  </si>
  <si>
    <t>PODATEK VAT23%</t>
  </si>
  <si>
    <t>WARTOŚĆ KOSZTORYSU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</si>
</sst>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8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  <charset val="238"/>
    </font>
    <font>
      <b/>
      <sz val="9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5" fillId="0" borderId="0" xfId="0" applyFont="1"/>
    <xf numFmtId="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2" borderId="2" xfId="0" applyFont="1" applyFill="1" applyBorder="1" applyAlignment="1" applyProtection="1">
      <alignment horizontal="right" vertical="center"/>
      <protection locked="0"/>
    </xf>
    <xf numFmtId="0" fontId="5" fillId="2" borderId="5" xfId="0" applyFont="1" applyFill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5" fillId="2" borderId="5" xfId="0" applyNumberFormat="1" applyFont="1" applyFill="1" applyBorder="1" applyAlignment="1" applyProtection="1">
      <alignment horizontal="right" vertical="center"/>
      <protection locked="0"/>
    </xf>
    <xf numFmtId="4" fontId="3" fillId="2" borderId="5" xfId="0" applyNumberFormat="1" applyFont="1" applyFill="1" applyBorder="1" applyAlignment="1" applyProtection="1">
      <alignment horizontal="right" vertical="center"/>
      <protection locked="0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right" vertical="center"/>
      <protection locked="0"/>
    </xf>
    <xf numFmtId="0" fontId="5" fillId="2" borderId="6" xfId="0" applyFont="1" applyFill="1" applyBorder="1" applyAlignment="1" applyProtection="1">
      <alignment horizontal="right" vertical="center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" fontId="5" fillId="2" borderId="6" xfId="0" applyNumberFormat="1" applyFont="1" applyFill="1" applyBorder="1" applyAlignment="1" applyProtection="1">
      <alignment horizontal="right" vertical="center"/>
      <protection locked="0"/>
    </xf>
    <xf numFmtId="4" fontId="3" fillId="2" borderId="6" xfId="0" applyNumberFormat="1" applyFont="1" applyFill="1" applyBorder="1" applyAlignment="1" applyProtection="1">
      <alignment horizontal="right" vertical="center"/>
      <protection locked="0"/>
    </xf>
    <xf numFmtId="0" fontId="5" fillId="0" borderId="17" xfId="1" applyFont="1" applyBorder="1" applyAlignment="1" applyProtection="1">
      <alignment horizontal="right"/>
      <protection locked="0"/>
    </xf>
    <xf numFmtId="4" fontId="5" fillId="0" borderId="17" xfId="0" applyNumberFormat="1" applyFont="1" applyBorder="1" applyAlignment="1" applyProtection="1">
      <alignment horizontal="right" vertical="center"/>
      <protection locked="0"/>
    </xf>
    <xf numFmtId="0" fontId="5" fillId="0" borderId="17" xfId="0" applyFont="1" applyBorder="1" applyAlignment="1" applyProtection="1">
      <alignment horizontal="right"/>
      <protection locked="0"/>
    </xf>
    <xf numFmtId="0" fontId="6" fillId="2" borderId="15" xfId="1" applyFont="1" applyFill="1" applyBorder="1" applyAlignment="1" applyProtection="1">
      <alignment horizontal="center" vertical="center" wrapText="1"/>
    </xf>
    <xf numFmtId="0" fontId="6" fillId="2" borderId="13" xfId="1" applyFont="1" applyFill="1" applyBorder="1" applyAlignment="1" applyProtection="1">
      <alignment horizontal="center" vertical="center" wrapText="1"/>
    </xf>
    <xf numFmtId="0" fontId="6" fillId="2" borderId="16" xfId="1" applyFont="1" applyFill="1" applyBorder="1" applyAlignment="1" applyProtection="1">
      <alignment horizontal="center" vertical="center" wrapText="1"/>
    </xf>
    <xf numFmtId="49" fontId="5" fillId="2" borderId="1" xfId="1" applyNumberFormat="1" applyFont="1" applyFill="1" applyBorder="1" applyAlignment="1" applyProtection="1">
      <alignment vertical="top" wrapText="1"/>
    </xf>
    <xf numFmtId="0" fontId="5" fillId="2" borderId="2" xfId="1" applyFont="1" applyFill="1" applyBorder="1" applyAlignment="1" applyProtection="1">
      <alignment vertical="top" wrapText="1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/>
    </xf>
    <xf numFmtId="0" fontId="5" fillId="2" borderId="10" xfId="1" applyFont="1" applyFill="1" applyBorder="1" applyAlignment="1" applyProtection="1">
      <alignment horizontal="center" vertical="center"/>
    </xf>
    <xf numFmtId="49" fontId="5" fillId="2" borderId="4" xfId="1" applyNumberFormat="1" applyFont="1" applyFill="1" applyBorder="1" applyAlignment="1" applyProtection="1">
      <alignment vertical="top" wrapText="1"/>
    </xf>
    <xf numFmtId="0" fontId="5" fillId="2" borderId="5" xfId="1" applyFont="1" applyFill="1" applyBorder="1" applyAlignment="1" applyProtection="1">
      <alignment vertical="top" wrapText="1"/>
    </xf>
    <xf numFmtId="0" fontId="5" fillId="2" borderId="5" xfId="1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center" vertical="center"/>
    </xf>
    <xf numFmtId="0" fontId="5" fillId="2" borderId="11" xfId="1" applyFont="1" applyFill="1" applyBorder="1" applyAlignment="1" applyProtection="1">
      <alignment horizontal="center" vertical="center"/>
    </xf>
    <xf numFmtId="49" fontId="3" fillId="0" borderId="4" xfId="1" applyNumberFormat="1" applyFont="1" applyBorder="1" applyAlignment="1" applyProtection="1">
      <alignment vertical="top" wrapText="1"/>
    </xf>
    <xf numFmtId="0" fontId="3" fillId="0" borderId="5" xfId="1" applyFont="1" applyBorder="1" applyAlignment="1" applyProtection="1">
      <alignment vertical="top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/>
    </xf>
    <xf numFmtId="0" fontId="3" fillId="0" borderId="11" xfId="1" applyFont="1" applyBorder="1" applyAlignment="1" applyProtection="1">
      <alignment horizontal="center" vertical="center"/>
    </xf>
    <xf numFmtId="49" fontId="3" fillId="0" borderId="7" xfId="1" applyNumberFormat="1" applyFont="1" applyBorder="1" applyAlignment="1" applyProtection="1">
      <alignment vertical="top" wrapText="1"/>
    </xf>
    <xf numFmtId="0" fontId="3" fillId="0" borderId="8" xfId="1" applyFont="1" applyBorder="1" applyAlignment="1" applyProtection="1">
      <alignment vertical="top" wrapText="1"/>
    </xf>
    <xf numFmtId="0" fontId="3" fillId="0" borderId="8" xfId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center" vertical="center"/>
    </xf>
    <xf numFmtId="0" fontId="3" fillId="0" borderId="12" xfId="1" applyFont="1" applyBorder="1" applyAlignment="1" applyProtection="1">
      <alignment horizontal="center" vertical="center"/>
    </xf>
  </cellXfs>
  <cellStyles count="2">
    <cellStyle name="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9"/>
  <sheetViews>
    <sheetView tabSelected="1" topLeftCell="A94" zoomScaleNormal="100" workbookViewId="0">
      <selection activeCell="F113" sqref="F113"/>
    </sheetView>
  </sheetViews>
  <sheetFormatPr defaultColWidth="8.85546875" defaultRowHeight="15" x14ac:dyDescent="0.25"/>
  <cols>
    <col min="1" max="1" width="7.7109375" style="1" bestFit="1" customWidth="1"/>
    <col min="2" max="2" width="16.5703125" style="1" customWidth="1"/>
    <col min="3" max="3" width="62.5703125" style="1" customWidth="1"/>
    <col min="4" max="4" width="7.28515625" style="2" bestFit="1" customWidth="1"/>
    <col min="5" max="6" width="8.7109375" style="2" customWidth="1"/>
    <col min="7" max="7" width="10" style="6" customWidth="1"/>
    <col min="8" max="8" width="17.140625" style="6" customWidth="1"/>
    <col min="9" max="16384" width="8.85546875" style="1"/>
  </cols>
  <sheetData>
    <row r="1" spans="1:8" ht="23.45" customHeight="1" x14ac:dyDescent="0.25">
      <c r="A1" s="13" t="s">
        <v>264</v>
      </c>
      <c r="B1" s="13"/>
      <c r="C1" s="13"/>
      <c r="D1" s="13"/>
      <c r="E1" s="13"/>
      <c r="F1" s="13"/>
      <c r="G1" s="13"/>
      <c r="H1" s="13"/>
    </row>
    <row r="2" spans="1:8" ht="31.15" customHeight="1" thickBot="1" x14ac:dyDescent="0.3">
      <c r="A2" s="14" t="s">
        <v>7</v>
      </c>
      <c r="B2" s="14"/>
      <c r="C2" s="14"/>
      <c r="D2" s="14"/>
      <c r="E2" s="14"/>
      <c r="F2" s="14"/>
      <c r="G2" s="14"/>
      <c r="H2" s="14"/>
    </row>
    <row r="3" spans="1:8" s="3" customFormat="1" ht="37.1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7" t="s">
        <v>6</v>
      </c>
      <c r="G3" s="15" t="s">
        <v>266</v>
      </c>
      <c r="H3" s="16" t="s">
        <v>265</v>
      </c>
    </row>
    <row r="4" spans="1:8" s="4" customFormat="1" x14ac:dyDescent="0.25">
      <c r="A4" s="28" t="s">
        <v>9</v>
      </c>
      <c r="B4" s="29" t="s">
        <v>10</v>
      </c>
      <c r="C4" s="29" t="s">
        <v>11</v>
      </c>
      <c r="D4" s="30" t="s">
        <v>8</v>
      </c>
      <c r="E4" s="31" t="s">
        <v>0</v>
      </c>
      <c r="F4" s="32" t="s">
        <v>0</v>
      </c>
      <c r="G4" s="7"/>
      <c r="H4" s="17"/>
    </row>
    <row r="5" spans="1:8" s="4" customFormat="1" x14ac:dyDescent="0.25">
      <c r="A5" s="33" t="s">
        <v>13</v>
      </c>
      <c r="B5" s="34" t="s">
        <v>12</v>
      </c>
      <c r="C5" s="34" t="s">
        <v>14</v>
      </c>
      <c r="D5" s="35" t="s">
        <v>8</v>
      </c>
      <c r="E5" s="36" t="s">
        <v>0</v>
      </c>
      <c r="F5" s="37" t="s">
        <v>0</v>
      </c>
      <c r="G5" s="8"/>
      <c r="H5" s="18"/>
    </row>
    <row r="6" spans="1:8" s="4" customFormat="1" x14ac:dyDescent="0.25">
      <c r="A6" s="33" t="s">
        <v>16</v>
      </c>
      <c r="B6" s="34" t="s">
        <v>15</v>
      </c>
      <c r="C6" s="34" t="s">
        <v>17</v>
      </c>
      <c r="D6" s="35" t="s">
        <v>8</v>
      </c>
      <c r="E6" s="36" t="s">
        <v>0</v>
      </c>
      <c r="F6" s="37" t="s">
        <v>0</v>
      </c>
      <c r="G6" s="8"/>
      <c r="H6" s="18"/>
    </row>
    <row r="7" spans="1:8" ht="30" x14ac:dyDescent="0.25">
      <c r="A7" s="38" t="s">
        <v>18</v>
      </c>
      <c r="B7" s="39" t="s">
        <v>19</v>
      </c>
      <c r="C7" s="39" t="s">
        <v>21</v>
      </c>
      <c r="D7" s="40" t="s">
        <v>20</v>
      </c>
      <c r="E7" s="41">
        <v>334</v>
      </c>
      <c r="F7" s="42">
        <v>1</v>
      </c>
      <c r="G7" s="9"/>
      <c r="H7" s="19">
        <f>ROUND(F7*G7,2)</f>
        <v>0</v>
      </c>
    </row>
    <row r="8" spans="1:8" ht="30" x14ac:dyDescent="0.25">
      <c r="A8" s="38" t="s">
        <v>22</v>
      </c>
      <c r="B8" s="39" t="s">
        <v>23</v>
      </c>
      <c r="C8" s="39" t="s">
        <v>25</v>
      </c>
      <c r="D8" s="40" t="s">
        <v>24</v>
      </c>
      <c r="E8" s="41">
        <v>216</v>
      </c>
      <c r="F8" s="42">
        <v>1</v>
      </c>
      <c r="G8" s="9"/>
      <c r="H8" s="19">
        <f t="shared" ref="H8:H12" si="0">ROUND(F8*G8,2)</f>
        <v>0</v>
      </c>
    </row>
    <row r="9" spans="1:8" ht="30" x14ac:dyDescent="0.25">
      <c r="A9" s="38" t="s">
        <v>26</v>
      </c>
      <c r="B9" s="39" t="s">
        <v>23</v>
      </c>
      <c r="C9" s="39" t="s">
        <v>27</v>
      </c>
      <c r="D9" s="40" t="s">
        <v>24</v>
      </c>
      <c r="E9" s="41">
        <v>216</v>
      </c>
      <c r="F9" s="42">
        <v>5</v>
      </c>
      <c r="G9" s="9"/>
      <c r="H9" s="19">
        <f t="shared" si="0"/>
        <v>0</v>
      </c>
    </row>
    <row r="10" spans="1:8" ht="30" x14ac:dyDescent="0.25">
      <c r="A10" s="38" t="s">
        <v>28</v>
      </c>
      <c r="B10" s="39" t="s">
        <v>29</v>
      </c>
      <c r="C10" s="39" t="s">
        <v>30</v>
      </c>
      <c r="D10" s="40" t="s">
        <v>24</v>
      </c>
      <c r="E10" s="41">
        <v>216</v>
      </c>
      <c r="F10" s="42">
        <v>2</v>
      </c>
      <c r="G10" s="9"/>
      <c r="H10" s="19">
        <f t="shared" si="0"/>
        <v>0</v>
      </c>
    </row>
    <row r="11" spans="1:8" ht="45" x14ac:dyDescent="0.25">
      <c r="A11" s="38" t="s">
        <v>31</v>
      </c>
      <c r="B11" s="39" t="s">
        <v>32</v>
      </c>
      <c r="C11" s="39" t="s">
        <v>34</v>
      </c>
      <c r="D11" s="40" t="s">
        <v>33</v>
      </c>
      <c r="E11" s="41">
        <v>151.19999999999999</v>
      </c>
      <c r="F11" s="42">
        <v>1</v>
      </c>
      <c r="G11" s="9"/>
      <c r="H11" s="19">
        <f t="shared" si="0"/>
        <v>0</v>
      </c>
    </row>
    <row r="12" spans="1:8" ht="45" x14ac:dyDescent="0.25">
      <c r="A12" s="38" t="s">
        <v>35</v>
      </c>
      <c r="B12" s="39" t="s">
        <v>36</v>
      </c>
      <c r="C12" s="39" t="s">
        <v>37</v>
      </c>
      <c r="D12" s="40" t="s">
        <v>33</v>
      </c>
      <c r="E12" s="41">
        <v>151.19999999999999</v>
      </c>
      <c r="F12" s="42">
        <v>2</v>
      </c>
      <c r="G12" s="9"/>
      <c r="H12" s="19">
        <f t="shared" si="0"/>
        <v>0</v>
      </c>
    </row>
    <row r="13" spans="1:8" s="4" customFormat="1" x14ac:dyDescent="0.25">
      <c r="A13" s="33" t="s">
        <v>38</v>
      </c>
      <c r="B13" s="34" t="s">
        <v>15</v>
      </c>
      <c r="C13" s="34" t="s">
        <v>39</v>
      </c>
      <c r="D13" s="35" t="s">
        <v>8</v>
      </c>
      <c r="E13" s="36" t="s">
        <v>0</v>
      </c>
      <c r="F13" s="37" t="s">
        <v>0</v>
      </c>
      <c r="G13" s="10"/>
      <c r="H13" s="20"/>
    </row>
    <row r="14" spans="1:8" ht="30" x14ac:dyDescent="0.25">
      <c r="A14" s="38" t="s">
        <v>40</v>
      </c>
      <c r="B14" s="39" t="s">
        <v>41</v>
      </c>
      <c r="C14" s="39" t="s">
        <v>43</v>
      </c>
      <c r="D14" s="40" t="s">
        <v>42</v>
      </c>
      <c r="E14" s="41">
        <v>0.22</v>
      </c>
      <c r="F14" s="42">
        <v>1</v>
      </c>
      <c r="G14" s="9"/>
      <c r="H14" s="19">
        <f t="shared" ref="H14:H20" si="1">ROUND(F14*G14,2)</f>
        <v>0</v>
      </c>
    </row>
    <row r="15" spans="1:8" ht="45" x14ac:dyDescent="0.25">
      <c r="A15" s="38" t="s">
        <v>44</v>
      </c>
      <c r="B15" s="39" t="s">
        <v>45</v>
      </c>
      <c r="C15" s="39" t="s">
        <v>46</v>
      </c>
      <c r="D15" s="40" t="s">
        <v>33</v>
      </c>
      <c r="E15" s="41">
        <v>70.400000000000006</v>
      </c>
      <c r="F15" s="42">
        <v>1</v>
      </c>
      <c r="G15" s="9"/>
      <c r="H15" s="19">
        <f t="shared" si="1"/>
        <v>0</v>
      </c>
    </row>
    <row r="16" spans="1:8" ht="45" x14ac:dyDescent="0.25">
      <c r="A16" s="38" t="s">
        <v>47</v>
      </c>
      <c r="B16" s="39" t="s">
        <v>48</v>
      </c>
      <c r="C16" s="39" t="s">
        <v>49</v>
      </c>
      <c r="D16" s="40" t="s">
        <v>33</v>
      </c>
      <c r="E16" s="41">
        <v>88</v>
      </c>
      <c r="F16" s="42">
        <v>1</v>
      </c>
      <c r="G16" s="9"/>
      <c r="H16" s="19">
        <f t="shared" si="1"/>
        <v>0</v>
      </c>
    </row>
    <row r="17" spans="1:8" ht="60" x14ac:dyDescent="0.25">
      <c r="A17" s="38" t="s">
        <v>50</v>
      </c>
      <c r="B17" s="39" t="s">
        <v>51</v>
      </c>
      <c r="C17" s="39" t="s">
        <v>52</v>
      </c>
      <c r="D17" s="40" t="s">
        <v>33</v>
      </c>
      <c r="E17" s="41">
        <v>88</v>
      </c>
      <c r="F17" s="42">
        <v>2</v>
      </c>
      <c r="G17" s="9"/>
      <c r="H17" s="19">
        <f t="shared" si="1"/>
        <v>0</v>
      </c>
    </row>
    <row r="18" spans="1:8" ht="45" x14ac:dyDescent="0.25">
      <c r="A18" s="38" t="s">
        <v>53</v>
      </c>
      <c r="B18" s="39" t="s">
        <v>54</v>
      </c>
      <c r="C18" s="39" t="s">
        <v>55</v>
      </c>
      <c r="D18" s="40" t="s">
        <v>33</v>
      </c>
      <c r="E18" s="41">
        <v>17.600000000000001</v>
      </c>
      <c r="F18" s="42">
        <v>1</v>
      </c>
      <c r="G18" s="9"/>
      <c r="H18" s="19">
        <f t="shared" si="1"/>
        <v>0</v>
      </c>
    </row>
    <row r="19" spans="1:8" ht="60" x14ac:dyDescent="0.25">
      <c r="A19" s="38" t="s">
        <v>56</v>
      </c>
      <c r="B19" s="39" t="s">
        <v>57</v>
      </c>
      <c r="C19" s="39" t="s">
        <v>58</v>
      </c>
      <c r="D19" s="40" t="s">
        <v>33</v>
      </c>
      <c r="E19" s="41">
        <v>17.600000000000001</v>
      </c>
      <c r="F19" s="42">
        <v>1</v>
      </c>
      <c r="G19" s="9"/>
      <c r="H19" s="19">
        <f t="shared" si="1"/>
        <v>0</v>
      </c>
    </row>
    <row r="20" spans="1:8" ht="60" x14ac:dyDescent="0.25">
      <c r="A20" s="38" t="s">
        <v>59</v>
      </c>
      <c r="B20" s="39" t="s">
        <v>60</v>
      </c>
      <c r="C20" s="39" t="s">
        <v>61</v>
      </c>
      <c r="D20" s="40" t="s">
        <v>24</v>
      </c>
      <c r="E20" s="41">
        <v>420</v>
      </c>
      <c r="F20" s="42">
        <v>1</v>
      </c>
      <c r="G20" s="9"/>
      <c r="H20" s="19">
        <f t="shared" si="1"/>
        <v>0</v>
      </c>
    </row>
    <row r="21" spans="1:8" s="4" customFormat="1" ht="13.9" customHeight="1" x14ac:dyDescent="0.25">
      <c r="A21" s="33" t="s">
        <v>62</v>
      </c>
      <c r="B21" s="34" t="s">
        <v>15</v>
      </c>
      <c r="C21" s="34" t="s">
        <v>63</v>
      </c>
      <c r="D21" s="35" t="s">
        <v>8</v>
      </c>
      <c r="E21" s="36" t="s">
        <v>0</v>
      </c>
      <c r="F21" s="37" t="s">
        <v>0</v>
      </c>
      <c r="G21" s="10"/>
      <c r="H21" s="20"/>
    </row>
    <row r="22" spans="1:8" ht="30" x14ac:dyDescent="0.25">
      <c r="A22" s="38" t="s">
        <v>64</v>
      </c>
      <c r="B22" s="39" t="s">
        <v>65</v>
      </c>
      <c r="C22" s="39" t="s">
        <v>66</v>
      </c>
      <c r="D22" s="40" t="s">
        <v>33</v>
      </c>
      <c r="E22" s="41">
        <v>74.19</v>
      </c>
      <c r="F22" s="42">
        <v>1</v>
      </c>
      <c r="G22" s="9"/>
      <c r="H22" s="19">
        <f t="shared" ref="H22:H31" si="2">ROUND(F22*G22,2)</f>
        <v>0</v>
      </c>
    </row>
    <row r="23" spans="1:8" ht="30" x14ac:dyDescent="0.25">
      <c r="A23" s="38" t="s">
        <v>67</v>
      </c>
      <c r="B23" s="39" t="s">
        <v>68</v>
      </c>
      <c r="C23" s="39" t="s">
        <v>69</v>
      </c>
      <c r="D23" s="40" t="s">
        <v>33</v>
      </c>
      <c r="E23" s="41">
        <v>31.6</v>
      </c>
      <c r="F23" s="42">
        <v>1</v>
      </c>
      <c r="G23" s="9"/>
      <c r="H23" s="19">
        <f t="shared" si="2"/>
        <v>0</v>
      </c>
    </row>
    <row r="24" spans="1:8" ht="45" x14ac:dyDescent="0.25">
      <c r="A24" s="38" t="s">
        <v>70</v>
      </c>
      <c r="B24" s="39" t="s">
        <v>71</v>
      </c>
      <c r="C24" s="39" t="s">
        <v>72</v>
      </c>
      <c r="D24" s="40" t="s">
        <v>33</v>
      </c>
      <c r="E24" s="41">
        <v>17.600000000000001</v>
      </c>
      <c r="F24" s="42">
        <v>1</v>
      </c>
      <c r="G24" s="9"/>
      <c r="H24" s="19">
        <f t="shared" si="2"/>
        <v>0</v>
      </c>
    </row>
    <row r="25" spans="1:8" ht="30" x14ac:dyDescent="0.25">
      <c r="A25" s="38" t="s">
        <v>73</v>
      </c>
      <c r="B25" s="39" t="s">
        <v>74</v>
      </c>
      <c r="C25" s="39" t="s">
        <v>75</v>
      </c>
      <c r="D25" s="40" t="s">
        <v>33</v>
      </c>
      <c r="E25" s="41">
        <v>176</v>
      </c>
      <c r="F25" s="42">
        <v>1</v>
      </c>
      <c r="G25" s="9"/>
      <c r="H25" s="19">
        <f t="shared" si="2"/>
        <v>0</v>
      </c>
    </row>
    <row r="26" spans="1:8" ht="30" x14ac:dyDescent="0.25">
      <c r="A26" s="38" t="s">
        <v>76</v>
      </c>
      <c r="B26" s="39" t="s">
        <v>77</v>
      </c>
      <c r="C26" s="39" t="s">
        <v>78</v>
      </c>
      <c r="D26" s="40" t="s">
        <v>33</v>
      </c>
      <c r="E26" s="41">
        <v>84.21</v>
      </c>
      <c r="F26" s="42">
        <v>1</v>
      </c>
      <c r="G26" s="9"/>
      <c r="H26" s="19">
        <f t="shared" si="2"/>
        <v>0</v>
      </c>
    </row>
    <row r="27" spans="1:8" ht="30" x14ac:dyDescent="0.25">
      <c r="A27" s="38" t="s">
        <v>79</v>
      </c>
      <c r="B27" s="39" t="s">
        <v>80</v>
      </c>
      <c r="C27" s="39" t="s">
        <v>82</v>
      </c>
      <c r="D27" s="40" t="s">
        <v>81</v>
      </c>
      <c r="E27" s="41">
        <v>11</v>
      </c>
      <c r="F27" s="42">
        <v>1</v>
      </c>
      <c r="G27" s="9"/>
      <c r="H27" s="19">
        <f t="shared" si="2"/>
        <v>0</v>
      </c>
    </row>
    <row r="28" spans="1:8" ht="30" x14ac:dyDescent="0.25">
      <c r="A28" s="38" t="s">
        <v>83</v>
      </c>
      <c r="B28" s="39" t="s">
        <v>84</v>
      </c>
      <c r="C28" s="39" t="s">
        <v>85</v>
      </c>
      <c r="D28" s="40" t="s">
        <v>81</v>
      </c>
      <c r="E28" s="41">
        <v>11</v>
      </c>
      <c r="F28" s="42">
        <v>1</v>
      </c>
      <c r="G28" s="9"/>
      <c r="H28" s="19">
        <f t="shared" si="2"/>
        <v>0</v>
      </c>
    </row>
    <row r="29" spans="1:8" ht="30" x14ac:dyDescent="0.25">
      <c r="A29" s="38" t="s">
        <v>86</v>
      </c>
      <c r="B29" s="39" t="s">
        <v>87</v>
      </c>
      <c r="C29" s="39" t="s">
        <v>88</v>
      </c>
      <c r="D29" s="40" t="s">
        <v>81</v>
      </c>
      <c r="E29" s="41">
        <v>7</v>
      </c>
      <c r="F29" s="42">
        <v>1</v>
      </c>
      <c r="G29" s="9"/>
      <c r="H29" s="19">
        <f t="shared" si="2"/>
        <v>0</v>
      </c>
    </row>
    <row r="30" spans="1:8" ht="30" x14ac:dyDescent="0.25">
      <c r="A30" s="38" t="s">
        <v>89</v>
      </c>
      <c r="B30" s="39" t="s">
        <v>90</v>
      </c>
      <c r="C30" s="39" t="s">
        <v>91</v>
      </c>
      <c r="D30" s="40" t="s">
        <v>81</v>
      </c>
      <c r="E30" s="41">
        <v>7</v>
      </c>
      <c r="F30" s="42">
        <v>1</v>
      </c>
      <c r="G30" s="9"/>
      <c r="H30" s="19">
        <f t="shared" si="2"/>
        <v>0</v>
      </c>
    </row>
    <row r="31" spans="1:8" ht="30" x14ac:dyDescent="0.25">
      <c r="A31" s="38" t="s">
        <v>92</v>
      </c>
      <c r="B31" s="39" t="s">
        <v>93</v>
      </c>
      <c r="C31" s="39" t="s">
        <v>94</v>
      </c>
      <c r="D31" s="40" t="s">
        <v>20</v>
      </c>
      <c r="E31" s="41">
        <v>14</v>
      </c>
      <c r="F31" s="42">
        <v>1</v>
      </c>
      <c r="G31" s="9"/>
      <c r="H31" s="19">
        <f t="shared" si="2"/>
        <v>0</v>
      </c>
    </row>
    <row r="32" spans="1:8" s="4" customFormat="1" x14ac:dyDescent="0.25">
      <c r="A32" s="33" t="s">
        <v>95</v>
      </c>
      <c r="B32" s="34" t="s">
        <v>15</v>
      </c>
      <c r="C32" s="34" t="s">
        <v>96</v>
      </c>
      <c r="D32" s="35" t="s">
        <v>8</v>
      </c>
      <c r="E32" s="36" t="s">
        <v>0</v>
      </c>
      <c r="F32" s="37" t="s">
        <v>0</v>
      </c>
      <c r="G32" s="10"/>
      <c r="H32" s="20"/>
    </row>
    <row r="33" spans="1:8" ht="30" x14ac:dyDescent="0.25">
      <c r="A33" s="38" t="s">
        <v>97</v>
      </c>
      <c r="B33" s="39" t="s">
        <v>98</v>
      </c>
      <c r="C33" s="39" t="s">
        <v>99</v>
      </c>
      <c r="D33" s="40" t="s">
        <v>20</v>
      </c>
      <c r="E33" s="41">
        <v>141</v>
      </c>
      <c r="F33" s="42">
        <v>1</v>
      </c>
      <c r="G33" s="9"/>
      <c r="H33" s="19">
        <f t="shared" ref="H33:H51" si="3">ROUND(F33*G33,2)</f>
        <v>0</v>
      </c>
    </row>
    <row r="34" spans="1:8" ht="30" x14ac:dyDescent="0.25">
      <c r="A34" s="38" t="s">
        <v>100</v>
      </c>
      <c r="B34" s="39" t="s">
        <v>101</v>
      </c>
      <c r="C34" s="39" t="s">
        <v>102</v>
      </c>
      <c r="D34" s="40" t="s">
        <v>20</v>
      </c>
      <c r="E34" s="41">
        <v>25</v>
      </c>
      <c r="F34" s="42">
        <v>1</v>
      </c>
      <c r="G34" s="9"/>
      <c r="H34" s="19">
        <f t="shared" si="3"/>
        <v>0</v>
      </c>
    </row>
    <row r="35" spans="1:8" x14ac:dyDescent="0.25">
      <c r="A35" s="38" t="s">
        <v>103</v>
      </c>
      <c r="B35" s="39" t="s">
        <v>104</v>
      </c>
      <c r="C35" s="39" t="s">
        <v>106</v>
      </c>
      <c r="D35" s="40" t="s">
        <v>105</v>
      </c>
      <c r="E35" s="41">
        <v>3</v>
      </c>
      <c r="F35" s="42">
        <v>1</v>
      </c>
      <c r="G35" s="9"/>
      <c r="H35" s="19">
        <f t="shared" si="3"/>
        <v>0</v>
      </c>
    </row>
    <row r="36" spans="1:8" ht="30" x14ac:dyDescent="0.25">
      <c r="A36" s="38" t="s">
        <v>107</v>
      </c>
      <c r="B36" s="39" t="s">
        <v>108</v>
      </c>
      <c r="C36" s="39" t="s">
        <v>109</v>
      </c>
      <c r="D36" s="40" t="s">
        <v>81</v>
      </c>
      <c r="E36" s="41">
        <v>3</v>
      </c>
      <c r="F36" s="42">
        <v>1</v>
      </c>
      <c r="G36" s="9"/>
      <c r="H36" s="19">
        <f t="shared" si="3"/>
        <v>0</v>
      </c>
    </row>
    <row r="37" spans="1:8" ht="30" x14ac:dyDescent="0.25">
      <c r="A37" s="38" t="s">
        <v>110</v>
      </c>
      <c r="B37" s="39" t="s">
        <v>111</v>
      </c>
      <c r="C37" s="39" t="s">
        <v>112</v>
      </c>
      <c r="D37" s="40" t="s">
        <v>20</v>
      </c>
      <c r="E37" s="41">
        <v>221</v>
      </c>
      <c r="F37" s="42">
        <v>1</v>
      </c>
      <c r="G37" s="9"/>
      <c r="H37" s="19">
        <f t="shared" si="3"/>
        <v>0</v>
      </c>
    </row>
    <row r="38" spans="1:8" ht="30" x14ac:dyDescent="0.25">
      <c r="A38" s="38" t="s">
        <v>113</v>
      </c>
      <c r="B38" s="39" t="s">
        <v>114</v>
      </c>
      <c r="C38" s="39" t="s">
        <v>115</v>
      </c>
      <c r="D38" s="40" t="s">
        <v>20</v>
      </c>
      <c r="E38" s="41">
        <v>3.5</v>
      </c>
      <c r="F38" s="42">
        <v>1</v>
      </c>
      <c r="G38" s="9"/>
      <c r="H38" s="19">
        <f t="shared" si="3"/>
        <v>0</v>
      </c>
    </row>
    <row r="39" spans="1:8" ht="30" x14ac:dyDescent="0.25">
      <c r="A39" s="38" t="s">
        <v>116</v>
      </c>
      <c r="B39" s="39" t="s">
        <v>117</v>
      </c>
      <c r="C39" s="39" t="s">
        <v>118</v>
      </c>
      <c r="D39" s="40" t="s">
        <v>81</v>
      </c>
      <c r="E39" s="41">
        <v>1</v>
      </c>
      <c r="F39" s="42">
        <v>1</v>
      </c>
      <c r="G39" s="9"/>
      <c r="H39" s="19">
        <f t="shared" si="3"/>
        <v>0</v>
      </c>
    </row>
    <row r="40" spans="1:8" ht="30" x14ac:dyDescent="0.25">
      <c r="A40" s="38" t="s">
        <v>119</v>
      </c>
      <c r="B40" s="39" t="s">
        <v>117</v>
      </c>
      <c r="C40" s="39" t="s">
        <v>120</v>
      </c>
      <c r="D40" s="40" t="s">
        <v>81</v>
      </c>
      <c r="E40" s="41">
        <v>1</v>
      </c>
      <c r="F40" s="42">
        <v>1</v>
      </c>
      <c r="G40" s="9"/>
      <c r="H40" s="19">
        <f t="shared" si="3"/>
        <v>0</v>
      </c>
    </row>
    <row r="41" spans="1:8" ht="30" x14ac:dyDescent="0.25">
      <c r="A41" s="38" t="s">
        <v>121</v>
      </c>
      <c r="B41" s="39" t="s">
        <v>117</v>
      </c>
      <c r="C41" s="39" t="s">
        <v>122</v>
      </c>
      <c r="D41" s="40" t="s">
        <v>81</v>
      </c>
      <c r="E41" s="41">
        <v>1</v>
      </c>
      <c r="F41" s="42">
        <v>1</v>
      </c>
      <c r="G41" s="9"/>
      <c r="H41" s="19">
        <f t="shared" si="3"/>
        <v>0</v>
      </c>
    </row>
    <row r="42" spans="1:8" ht="30" x14ac:dyDescent="0.25">
      <c r="A42" s="38" t="s">
        <v>123</v>
      </c>
      <c r="B42" s="39" t="s">
        <v>124</v>
      </c>
      <c r="C42" s="39" t="s">
        <v>125</v>
      </c>
      <c r="D42" s="40" t="s">
        <v>105</v>
      </c>
      <c r="E42" s="41">
        <v>6</v>
      </c>
      <c r="F42" s="42">
        <v>1</v>
      </c>
      <c r="G42" s="9"/>
      <c r="H42" s="19">
        <f t="shared" si="3"/>
        <v>0</v>
      </c>
    </row>
    <row r="43" spans="1:8" x14ac:dyDescent="0.25">
      <c r="A43" s="38" t="s">
        <v>126</v>
      </c>
      <c r="B43" s="39" t="s">
        <v>127</v>
      </c>
      <c r="C43" s="39" t="s">
        <v>128</v>
      </c>
      <c r="D43" s="40" t="s">
        <v>81</v>
      </c>
      <c r="E43" s="41">
        <v>2</v>
      </c>
      <c r="F43" s="42">
        <v>1</v>
      </c>
      <c r="G43" s="9"/>
      <c r="H43" s="19">
        <f t="shared" si="3"/>
        <v>0</v>
      </c>
    </row>
    <row r="44" spans="1:8" ht="30" x14ac:dyDescent="0.25">
      <c r="A44" s="38" t="s">
        <v>129</v>
      </c>
      <c r="B44" s="39" t="s">
        <v>127</v>
      </c>
      <c r="C44" s="39" t="s">
        <v>130</v>
      </c>
      <c r="D44" s="40" t="s">
        <v>81</v>
      </c>
      <c r="E44" s="41">
        <v>1</v>
      </c>
      <c r="F44" s="42">
        <v>1</v>
      </c>
      <c r="G44" s="9"/>
      <c r="H44" s="19">
        <f t="shared" si="3"/>
        <v>0</v>
      </c>
    </row>
    <row r="45" spans="1:8" ht="30" x14ac:dyDescent="0.25">
      <c r="A45" s="38" t="s">
        <v>131</v>
      </c>
      <c r="B45" s="39" t="s">
        <v>132</v>
      </c>
      <c r="C45" s="39" t="s">
        <v>134</v>
      </c>
      <c r="D45" s="40" t="s">
        <v>133</v>
      </c>
      <c r="E45" s="41">
        <v>19</v>
      </c>
      <c r="F45" s="42">
        <v>1</v>
      </c>
      <c r="G45" s="9"/>
      <c r="H45" s="19">
        <f t="shared" si="3"/>
        <v>0</v>
      </c>
    </row>
    <row r="46" spans="1:8" ht="30" x14ac:dyDescent="0.25">
      <c r="A46" s="38" t="s">
        <v>135</v>
      </c>
      <c r="B46" s="39" t="s">
        <v>136</v>
      </c>
      <c r="C46" s="39" t="s">
        <v>137</v>
      </c>
      <c r="D46" s="40" t="s">
        <v>20</v>
      </c>
      <c r="E46" s="41">
        <v>81</v>
      </c>
      <c r="F46" s="42">
        <v>1</v>
      </c>
      <c r="G46" s="9"/>
      <c r="H46" s="19">
        <f t="shared" si="3"/>
        <v>0</v>
      </c>
    </row>
    <row r="47" spans="1:8" x14ac:dyDescent="0.25">
      <c r="A47" s="38" t="s">
        <v>138</v>
      </c>
      <c r="B47" s="39" t="s">
        <v>139</v>
      </c>
      <c r="C47" s="39" t="s">
        <v>140</v>
      </c>
      <c r="D47" s="40" t="s">
        <v>81</v>
      </c>
      <c r="E47" s="41">
        <v>6</v>
      </c>
      <c r="F47" s="42">
        <v>1</v>
      </c>
      <c r="G47" s="9"/>
      <c r="H47" s="19">
        <f t="shared" si="3"/>
        <v>0</v>
      </c>
    </row>
    <row r="48" spans="1:8" ht="45" x14ac:dyDescent="0.25">
      <c r="A48" s="38" t="s">
        <v>141</v>
      </c>
      <c r="B48" s="39" t="s">
        <v>142</v>
      </c>
      <c r="C48" s="39" t="s">
        <v>143</v>
      </c>
      <c r="D48" s="40" t="s">
        <v>20</v>
      </c>
      <c r="E48" s="41">
        <v>221</v>
      </c>
      <c r="F48" s="42">
        <v>1</v>
      </c>
      <c r="G48" s="9"/>
      <c r="H48" s="19">
        <f t="shared" si="3"/>
        <v>0</v>
      </c>
    </row>
    <row r="49" spans="1:8" ht="30" x14ac:dyDescent="0.25">
      <c r="A49" s="38" t="s">
        <v>144</v>
      </c>
      <c r="B49" s="39" t="s">
        <v>145</v>
      </c>
      <c r="C49" s="39" t="s">
        <v>147</v>
      </c>
      <c r="D49" s="40" t="s">
        <v>146</v>
      </c>
      <c r="E49" s="41">
        <v>1.1100000000000001</v>
      </c>
      <c r="F49" s="42">
        <v>1</v>
      </c>
      <c r="G49" s="9"/>
      <c r="H49" s="19">
        <f t="shared" si="3"/>
        <v>0</v>
      </c>
    </row>
    <row r="50" spans="1:8" ht="30" x14ac:dyDescent="0.25">
      <c r="A50" s="38" t="s">
        <v>148</v>
      </c>
      <c r="B50" s="39" t="s">
        <v>149</v>
      </c>
      <c r="C50" s="39" t="s">
        <v>150</v>
      </c>
      <c r="D50" s="40" t="s">
        <v>146</v>
      </c>
      <c r="E50" s="41">
        <v>1.1100000000000001</v>
      </c>
      <c r="F50" s="42">
        <v>1</v>
      </c>
      <c r="G50" s="9"/>
      <c r="H50" s="19">
        <f t="shared" si="3"/>
        <v>0</v>
      </c>
    </row>
    <row r="51" spans="1:8" ht="30" x14ac:dyDescent="0.25">
      <c r="A51" s="38" t="s">
        <v>151</v>
      </c>
      <c r="B51" s="39" t="s">
        <v>152</v>
      </c>
      <c r="C51" s="39" t="s">
        <v>154</v>
      </c>
      <c r="D51" s="40" t="s">
        <v>153</v>
      </c>
      <c r="E51" s="41">
        <v>1.1100000000000001</v>
      </c>
      <c r="F51" s="42">
        <v>1</v>
      </c>
      <c r="G51" s="9"/>
      <c r="H51" s="19">
        <f t="shared" si="3"/>
        <v>0</v>
      </c>
    </row>
    <row r="52" spans="1:8" s="4" customFormat="1" x14ac:dyDescent="0.25">
      <c r="A52" s="33" t="s">
        <v>155</v>
      </c>
      <c r="B52" s="34" t="s">
        <v>15</v>
      </c>
      <c r="C52" s="34" t="s">
        <v>156</v>
      </c>
      <c r="D52" s="35" t="s">
        <v>8</v>
      </c>
      <c r="E52" s="36" t="s">
        <v>0</v>
      </c>
      <c r="F52" s="37" t="s">
        <v>0</v>
      </c>
      <c r="G52" s="10"/>
      <c r="H52" s="20"/>
    </row>
    <row r="53" spans="1:8" ht="30" x14ac:dyDescent="0.25">
      <c r="A53" s="38" t="s">
        <v>157</v>
      </c>
      <c r="B53" s="39" t="s">
        <v>158</v>
      </c>
      <c r="C53" s="39" t="s">
        <v>159</v>
      </c>
      <c r="D53" s="40" t="s">
        <v>24</v>
      </c>
      <c r="E53" s="41">
        <v>216</v>
      </c>
      <c r="F53" s="42">
        <v>1.6</v>
      </c>
      <c r="G53" s="9"/>
      <c r="H53" s="19">
        <f t="shared" ref="H53:H58" si="4">ROUND(F53*G53,2)</f>
        <v>0</v>
      </c>
    </row>
    <row r="54" spans="1:8" ht="30" x14ac:dyDescent="0.25">
      <c r="A54" s="38" t="s">
        <v>160</v>
      </c>
      <c r="B54" s="39" t="s">
        <v>161</v>
      </c>
      <c r="C54" s="39" t="s">
        <v>162</v>
      </c>
      <c r="D54" s="40" t="s">
        <v>24</v>
      </c>
      <c r="E54" s="41">
        <v>216</v>
      </c>
      <c r="F54" s="42">
        <v>2</v>
      </c>
      <c r="G54" s="9"/>
      <c r="H54" s="19">
        <f t="shared" si="4"/>
        <v>0</v>
      </c>
    </row>
    <row r="55" spans="1:8" ht="45" x14ac:dyDescent="0.25">
      <c r="A55" s="38" t="s">
        <v>163</v>
      </c>
      <c r="B55" s="39" t="s">
        <v>164</v>
      </c>
      <c r="C55" s="39" t="s">
        <v>165</v>
      </c>
      <c r="D55" s="40" t="s">
        <v>24</v>
      </c>
      <c r="E55" s="41">
        <v>45.5</v>
      </c>
      <c r="F55" s="42">
        <v>1</v>
      </c>
      <c r="G55" s="9"/>
      <c r="H55" s="19">
        <f t="shared" si="4"/>
        <v>0</v>
      </c>
    </row>
    <row r="56" spans="1:8" ht="45" x14ac:dyDescent="0.25">
      <c r="A56" s="38" t="s">
        <v>166</v>
      </c>
      <c r="B56" s="39" t="s">
        <v>167</v>
      </c>
      <c r="C56" s="39" t="s">
        <v>168</v>
      </c>
      <c r="D56" s="40" t="s">
        <v>24</v>
      </c>
      <c r="E56" s="41">
        <v>45.5</v>
      </c>
      <c r="F56" s="42">
        <v>2</v>
      </c>
      <c r="G56" s="9"/>
      <c r="H56" s="19">
        <f t="shared" si="4"/>
        <v>0</v>
      </c>
    </row>
    <row r="57" spans="1:8" ht="45" x14ac:dyDescent="0.25">
      <c r="A57" s="38" t="s">
        <v>169</v>
      </c>
      <c r="B57" s="39" t="s">
        <v>164</v>
      </c>
      <c r="C57" s="39" t="s">
        <v>165</v>
      </c>
      <c r="D57" s="40" t="s">
        <v>24</v>
      </c>
      <c r="E57" s="41">
        <v>45.5</v>
      </c>
      <c r="F57" s="42">
        <v>1</v>
      </c>
      <c r="G57" s="9"/>
      <c r="H57" s="19">
        <f t="shared" si="4"/>
        <v>0</v>
      </c>
    </row>
    <row r="58" spans="1:8" ht="45" x14ac:dyDescent="0.25">
      <c r="A58" s="38" t="s">
        <v>170</v>
      </c>
      <c r="B58" s="39" t="s">
        <v>171</v>
      </c>
      <c r="C58" s="39" t="s">
        <v>172</v>
      </c>
      <c r="D58" s="40" t="s">
        <v>24</v>
      </c>
      <c r="E58" s="41">
        <v>45.5</v>
      </c>
      <c r="F58" s="42">
        <v>1</v>
      </c>
      <c r="G58" s="9"/>
      <c r="H58" s="19">
        <f t="shared" si="4"/>
        <v>0</v>
      </c>
    </row>
    <row r="59" spans="1:8" s="4" customFormat="1" x14ac:dyDescent="0.25">
      <c r="A59" s="33" t="s">
        <v>173</v>
      </c>
      <c r="B59" s="34" t="s">
        <v>10</v>
      </c>
      <c r="C59" s="34" t="s">
        <v>174</v>
      </c>
      <c r="D59" s="35" t="s">
        <v>8</v>
      </c>
      <c r="E59" s="36" t="s">
        <v>0</v>
      </c>
      <c r="F59" s="37" t="s">
        <v>0</v>
      </c>
      <c r="G59" s="10"/>
      <c r="H59" s="20"/>
    </row>
    <row r="60" spans="1:8" s="4" customFormat="1" x14ac:dyDescent="0.25">
      <c r="A60" s="33" t="s">
        <v>175</v>
      </c>
      <c r="B60" s="34" t="s">
        <v>12</v>
      </c>
      <c r="C60" s="34" t="s">
        <v>176</v>
      </c>
      <c r="D60" s="35" t="s">
        <v>8</v>
      </c>
      <c r="E60" s="36" t="s">
        <v>0</v>
      </c>
      <c r="F60" s="37" t="s">
        <v>0</v>
      </c>
      <c r="G60" s="10"/>
      <c r="H60" s="20"/>
    </row>
    <row r="61" spans="1:8" s="4" customFormat="1" x14ac:dyDescent="0.25">
      <c r="A61" s="33" t="s">
        <v>177</v>
      </c>
      <c r="B61" s="34" t="s">
        <v>15</v>
      </c>
      <c r="C61" s="34" t="s">
        <v>17</v>
      </c>
      <c r="D61" s="35" t="s">
        <v>8</v>
      </c>
      <c r="E61" s="36" t="s">
        <v>0</v>
      </c>
      <c r="F61" s="37" t="s">
        <v>0</v>
      </c>
      <c r="G61" s="10"/>
      <c r="H61" s="20"/>
    </row>
    <row r="62" spans="1:8" ht="30" x14ac:dyDescent="0.25">
      <c r="A62" s="38" t="s">
        <v>178</v>
      </c>
      <c r="B62" s="39" t="s">
        <v>179</v>
      </c>
      <c r="C62" s="39" t="s">
        <v>180</v>
      </c>
      <c r="D62" s="40" t="s">
        <v>20</v>
      </c>
      <c r="E62" s="41">
        <v>12</v>
      </c>
      <c r="F62" s="42">
        <v>1</v>
      </c>
      <c r="G62" s="9"/>
      <c r="H62" s="19">
        <f t="shared" ref="H62:H66" si="5">ROUND(F62*G62,2)</f>
        <v>0</v>
      </c>
    </row>
    <row r="63" spans="1:8" ht="45" x14ac:dyDescent="0.25">
      <c r="A63" s="38" t="s">
        <v>181</v>
      </c>
      <c r="B63" s="39" t="s">
        <v>182</v>
      </c>
      <c r="C63" s="39" t="s">
        <v>183</v>
      </c>
      <c r="D63" s="40" t="s">
        <v>24</v>
      </c>
      <c r="E63" s="41">
        <v>44.1</v>
      </c>
      <c r="F63" s="42">
        <v>1</v>
      </c>
      <c r="G63" s="9"/>
      <c r="H63" s="19">
        <f t="shared" si="5"/>
        <v>0</v>
      </c>
    </row>
    <row r="64" spans="1:8" x14ac:dyDescent="0.25">
      <c r="A64" s="38" t="s">
        <v>184</v>
      </c>
      <c r="B64" s="39" t="s">
        <v>185</v>
      </c>
      <c r="C64" s="39" t="s">
        <v>186</v>
      </c>
      <c r="D64" s="40" t="s">
        <v>24</v>
      </c>
      <c r="E64" s="41">
        <v>44.1</v>
      </c>
      <c r="F64" s="42">
        <v>1</v>
      </c>
      <c r="G64" s="9"/>
      <c r="H64" s="19">
        <f t="shared" si="5"/>
        <v>0</v>
      </c>
    </row>
    <row r="65" spans="1:8" ht="45" x14ac:dyDescent="0.25">
      <c r="A65" s="38" t="s">
        <v>187</v>
      </c>
      <c r="B65" s="39" t="s">
        <v>32</v>
      </c>
      <c r="C65" s="39" t="s">
        <v>34</v>
      </c>
      <c r="D65" s="40" t="s">
        <v>33</v>
      </c>
      <c r="E65" s="41">
        <v>6.6</v>
      </c>
      <c r="F65" s="42">
        <v>1</v>
      </c>
      <c r="G65" s="9"/>
      <c r="H65" s="19">
        <f t="shared" si="5"/>
        <v>0</v>
      </c>
    </row>
    <row r="66" spans="1:8" ht="45" x14ac:dyDescent="0.25">
      <c r="A66" s="38" t="s">
        <v>188</v>
      </c>
      <c r="B66" s="39" t="s">
        <v>36</v>
      </c>
      <c r="C66" s="39" t="s">
        <v>189</v>
      </c>
      <c r="D66" s="40" t="s">
        <v>33</v>
      </c>
      <c r="E66" s="41">
        <v>6.6</v>
      </c>
      <c r="F66" s="42">
        <v>2</v>
      </c>
      <c r="G66" s="9"/>
      <c r="H66" s="19">
        <f t="shared" si="5"/>
        <v>0</v>
      </c>
    </row>
    <row r="67" spans="1:8" s="4" customFormat="1" x14ac:dyDescent="0.25">
      <c r="A67" s="33" t="s">
        <v>190</v>
      </c>
      <c r="B67" s="34" t="s">
        <v>15</v>
      </c>
      <c r="C67" s="34" t="s">
        <v>39</v>
      </c>
      <c r="D67" s="35" t="s">
        <v>8</v>
      </c>
      <c r="E67" s="36" t="s">
        <v>0</v>
      </c>
      <c r="F67" s="37" t="s">
        <v>0</v>
      </c>
      <c r="G67" s="10"/>
      <c r="H67" s="20"/>
    </row>
    <row r="68" spans="1:8" ht="30" x14ac:dyDescent="0.25">
      <c r="A68" s="38" t="s">
        <v>191</v>
      </c>
      <c r="B68" s="39" t="s">
        <v>41</v>
      </c>
      <c r="C68" s="39" t="s">
        <v>43</v>
      </c>
      <c r="D68" s="40" t="s">
        <v>42</v>
      </c>
      <c r="E68" s="41">
        <v>0.59</v>
      </c>
      <c r="F68" s="42">
        <v>1</v>
      </c>
      <c r="G68" s="9"/>
      <c r="H68" s="19">
        <f t="shared" ref="H68:H78" si="6">ROUND(F68*G68,2)</f>
        <v>0</v>
      </c>
    </row>
    <row r="69" spans="1:8" ht="45" x14ac:dyDescent="0.25">
      <c r="A69" s="38" t="s">
        <v>192</v>
      </c>
      <c r="B69" s="39" t="s">
        <v>193</v>
      </c>
      <c r="C69" s="39" t="s">
        <v>194</v>
      </c>
      <c r="D69" s="40" t="s">
        <v>33</v>
      </c>
      <c r="E69" s="41">
        <v>36.409999999999997</v>
      </c>
      <c r="F69" s="42">
        <v>1</v>
      </c>
      <c r="G69" s="9"/>
      <c r="H69" s="19">
        <f t="shared" si="6"/>
        <v>0</v>
      </c>
    </row>
    <row r="70" spans="1:8" ht="60" x14ac:dyDescent="0.25">
      <c r="A70" s="38" t="s">
        <v>195</v>
      </c>
      <c r="B70" s="39" t="s">
        <v>51</v>
      </c>
      <c r="C70" s="39" t="s">
        <v>196</v>
      </c>
      <c r="D70" s="40" t="s">
        <v>33</v>
      </c>
      <c r="E70" s="41">
        <v>36.409999999999997</v>
      </c>
      <c r="F70" s="42">
        <v>1</v>
      </c>
      <c r="G70" s="9"/>
      <c r="H70" s="19">
        <f t="shared" si="6"/>
        <v>0</v>
      </c>
    </row>
    <row r="71" spans="1:8" ht="45" x14ac:dyDescent="0.25">
      <c r="A71" s="38" t="s">
        <v>197</v>
      </c>
      <c r="B71" s="39" t="s">
        <v>198</v>
      </c>
      <c r="C71" s="39" t="s">
        <v>46</v>
      </c>
      <c r="D71" s="40" t="s">
        <v>33</v>
      </c>
      <c r="E71" s="41">
        <v>45.51</v>
      </c>
      <c r="F71" s="42">
        <v>1</v>
      </c>
      <c r="G71" s="9"/>
      <c r="H71" s="19">
        <f t="shared" si="6"/>
        <v>0</v>
      </c>
    </row>
    <row r="72" spans="1:8" ht="45" x14ac:dyDescent="0.25">
      <c r="A72" s="38" t="s">
        <v>199</v>
      </c>
      <c r="B72" s="39" t="s">
        <v>54</v>
      </c>
      <c r="C72" s="39" t="s">
        <v>55</v>
      </c>
      <c r="D72" s="40" t="s">
        <v>33</v>
      </c>
      <c r="E72" s="41">
        <v>9.1</v>
      </c>
      <c r="F72" s="42">
        <v>1</v>
      </c>
      <c r="G72" s="9"/>
      <c r="H72" s="19">
        <f t="shared" si="6"/>
        <v>0</v>
      </c>
    </row>
    <row r="73" spans="1:8" ht="60" x14ac:dyDescent="0.25">
      <c r="A73" s="38" t="s">
        <v>200</v>
      </c>
      <c r="B73" s="39" t="s">
        <v>60</v>
      </c>
      <c r="C73" s="39" t="s">
        <v>61</v>
      </c>
      <c r="D73" s="40" t="s">
        <v>24</v>
      </c>
      <c r="E73" s="41">
        <v>118.2</v>
      </c>
      <c r="F73" s="42">
        <v>1</v>
      </c>
      <c r="G73" s="9"/>
      <c r="H73" s="19">
        <f t="shared" si="6"/>
        <v>0</v>
      </c>
    </row>
    <row r="74" spans="1:8" ht="30" x14ac:dyDescent="0.25">
      <c r="A74" s="38" t="s">
        <v>201</v>
      </c>
      <c r="B74" s="39" t="s">
        <v>80</v>
      </c>
      <c r="C74" s="39" t="s">
        <v>82</v>
      </c>
      <c r="D74" s="40" t="s">
        <v>81</v>
      </c>
      <c r="E74" s="41">
        <v>2</v>
      </c>
      <c r="F74" s="42">
        <v>1</v>
      </c>
      <c r="G74" s="9"/>
      <c r="H74" s="19">
        <f t="shared" si="6"/>
        <v>0</v>
      </c>
    </row>
    <row r="75" spans="1:8" ht="30" x14ac:dyDescent="0.25">
      <c r="A75" s="38" t="s">
        <v>202</v>
      </c>
      <c r="B75" s="39" t="s">
        <v>84</v>
      </c>
      <c r="C75" s="39" t="s">
        <v>85</v>
      </c>
      <c r="D75" s="40" t="s">
        <v>81</v>
      </c>
      <c r="E75" s="41">
        <v>2</v>
      </c>
      <c r="F75" s="42">
        <v>1</v>
      </c>
      <c r="G75" s="9"/>
      <c r="H75" s="19">
        <f t="shared" si="6"/>
        <v>0</v>
      </c>
    </row>
    <row r="76" spans="1:8" ht="30" x14ac:dyDescent="0.25">
      <c r="A76" s="38" t="s">
        <v>203</v>
      </c>
      <c r="B76" s="39" t="s">
        <v>87</v>
      </c>
      <c r="C76" s="39" t="s">
        <v>88</v>
      </c>
      <c r="D76" s="40" t="s">
        <v>81</v>
      </c>
      <c r="E76" s="41">
        <v>8</v>
      </c>
      <c r="F76" s="42">
        <v>1</v>
      </c>
      <c r="G76" s="9"/>
      <c r="H76" s="19">
        <f t="shared" si="6"/>
        <v>0</v>
      </c>
    </row>
    <row r="77" spans="1:8" ht="30" x14ac:dyDescent="0.25">
      <c r="A77" s="38" t="s">
        <v>204</v>
      </c>
      <c r="B77" s="39" t="s">
        <v>90</v>
      </c>
      <c r="C77" s="39" t="s">
        <v>91</v>
      </c>
      <c r="D77" s="40" t="s">
        <v>81</v>
      </c>
      <c r="E77" s="41">
        <v>8</v>
      </c>
      <c r="F77" s="42">
        <v>1</v>
      </c>
      <c r="G77" s="9"/>
      <c r="H77" s="19">
        <f t="shared" si="6"/>
        <v>0</v>
      </c>
    </row>
    <row r="78" spans="1:8" ht="30" x14ac:dyDescent="0.25">
      <c r="A78" s="38" t="s">
        <v>205</v>
      </c>
      <c r="B78" s="39" t="s">
        <v>93</v>
      </c>
      <c r="C78" s="39" t="s">
        <v>206</v>
      </c>
      <c r="D78" s="40" t="s">
        <v>20</v>
      </c>
      <c r="E78" s="41">
        <v>12</v>
      </c>
      <c r="F78" s="42">
        <v>1</v>
      </c>
      <c r="G78" s="9"/>
      <c r="H78" s="19">
        <f t="shared" si="6"/>
        <v>0</v>
      </c>
    </row>
    <row r="79" spans="1:8" x14ac:dyDescent="0.25">
      <c r="A79" s="33" t="s">
        <v>207</v>
      </c>
      <c r="B79" s="34" t="s">
        <v>15</v>
      </c>
      <c r="C79" s="34" t="s">
        <v>63</v>
      </c>
      <c r="D79" s="35" t="s">
        <v>8</v>
      </c>
      <c r="E79" s="36" t="s">
        <v>0</v>
      </c>
      <c r="F79" s="37" t="s">
        <v>0</v>
      </c>
      <c r="G79" s="11"/>
      <c r="H79" s="21"/>
    </row>
    <row r="80" spans="1:8" ht="30" x14ac:dyDescent="0.25">
      <c r="A80" s="38" t="s">
        <v>208</v>
      </c>
      <c r="B80" s="39" t="s">
        <v>65</v>
      </c>
      <c r="C80" s="39" t="s">
        <v>66</v>
      </c>
      <c r="D80" s="40" t="s">
        <v>33</v>
      </c>
      <c r="E80" s="41">
        <v>32.51</v>
      </c>
      <c r="F80" s="42">
        <v>1</v>
      </c>
      <c r="G80" s="9"/>
      <c r="H80" s="19">
        <f t="shared" ref="H80:H82" si="7">ROUND(F80*G80,2)</f>
        <v>0</v>
      </c>
    </row>
    <row r="81" spans="1:8" ht="30" customHeight="1" x14ac:dyDescent="0.25">
      <c r="A81" s="38" t="s">
        <v>209</v>
      </c>
      <c r="B81" s="39" t="s">
        <v>71</v>
      </c>
      <c r="C81" s="39" t="s">
        <v>72</v>
      </c>
      <c r="D81" s="40" t="s">
        <v>33</v>
      </c>
      <c r="E81" s="41">
        <v>9.1</v>
      </c>
      <c r="F81" s="42">
        <v>1</v>
      </c>
      <c r="G81" s="9"/>
      <c r="H81" s="19">
        <f t="shared" si="7"/>
        <v>0</v>
      </c>
    </row>
    <row r="82" spans="1:8" ht="30" x14ac:dyDescent="0.25">
      <c r="A82" s="38" t="s">
        <v>210</v>
      </c>
      <c r="B82" s="39" t="s">
        <v>211</v>
      </c>
      <c r="C82" s="39" t="s">
        <v>212</v>
      </c>
      <c r="D82" s="40" t="s">
        <v>33</v>
      </c>
      <c r="E82" s="41">
        <v>49.41</v>
      </c>
      <c r="F82" s="42">
        <v>1</v>
      </c>
      <c r="G82" s="9"/>
      <c r="H82" s="19">
        <f t="shared" si="7"/>
        <v>0</v>
      </c>
    </row>
    <row r="83" spans="1:8" x14ac:dyDescent="0.25">
      <c r="A83" s="33" t="s">
        <v>213</v>
      </c>
      <c r="B83" s="34" t="s">
        <v>15</v>
      </c>
      <c r="C83" s="34" t="s">
        <v>214</v>
      </c>
      <c r="D83" s="35" t="s">
        <v>8</v>
      </c>
      <c r="E83" s="36" t="s">
        <v>0</v>
      </c>
      <c r="F83" s="37" t="s">
        <v>0</v>
      </c>
      <c r="G83" s="11"/>
      <c r="H83" s="21"/>
    </row>
    <row r="84" spans="1:8" ht="30" x14ac:dyDescent="0.25">
      <c r="A84" s="38" t="s">
        <v>215</v>
      </c>
      <c r="B84" s="39" t="s">
        <v>216</v>
      </c>
      <c r="C84" s="39" t="s">
        <v>217</v>
      </c>
      <c r="D84" s="40" t="s">
        <v>20</v>
      </c>
      <c r="E84" s="41">
        <v>59.1</v>
      </c>
      <c r="F84" s="42">
        <v>1</v>
      </c>
      <c r="G84" s="9"/>
      <c r="H84" s="19">
        <f t="shared" ref="H84:H95" si="8">ROUND(F84*G84,2)</f>
        <v>0</v>
      </c>
    </row>
    <row r="85" spans="1:8" ht="45" x14ac:dyDescent="0.25">
      <c r="A85" s="38" t="s">
        <v>218</v>
      </c>
      <c r="B85" s="39" t="s">
        <v>219</v>
      </c>
      <c r="C85" s="39" t="s">
        <v>220</v>
      </c>
      <c r="D85" s="40" t="s">
        <v>20</v>
      </c>
      <c r="E85" s="41">
        <v>12</v>
      </c>
      <c r="F85" s="42">
        <v>1</v>
      </c>
      <c r="G85" s="9"/>
      <c r="H85" s="19">
        <f t="shared" si="8"/>
        <v>0</v>
      </c>
    </row>
    <row r="86" spans="1:8" ht="30" x14ac:dyDescent="0.25">
      <c r="A86" s="38" t="s">
        <v>221</v>
      </c>
      <c r="B86" s="39" t="s">
        <v>222</v>
      </c>
      <c r="C86" s="39" t="s">
        <v>223</v>
      </c>
      <c r="D86" s="40" t="s">
        <v>133</v>
      </c>
      <c r="E86" s="41">
        <v>24</v>
      </c>
      <c r="F86" s="42">
        <v>1</v>
      </c>
      <c r="G86" s="9"/>
      <c r="H86" s="19">
        <f t="shared" si="8"/>
        <v>0</v>
      </c>
    </row>
    <row r="87" spans="1:8" ht="30" x14ac:dyDescent="0.25">
      <c r="A87" s="38" t="s">
        <v>224</v>
      </c>
      <c r="B87" s="39" t="s">
        <v>225</v>
      </c>
      <c r="C87" s="39" t="s">
        <v>226</v>
      </c>
      <c r="D87" s="40" t="s">
        <v>105</v>
      </c>
      <c r="E87" s="41">
        <v>12</v>
      </c>
      <c r="F87" s="42">
        <v>1</v>
      </c>
      <c r="G87" s="9"/>
      <c r="H87" s="19">
        <f t="shared" si="8"/>
        <v>0</v>
      </c>
    </row>
    <row r="88" spans="1:8" ht="30" x14ac:dyDescent="0.25">
      <c r="A88" s="38" t="s">
        <v>227</v>
      </c>
      <c r="B88" s="39" t="s">
        <v>117</v>
      </c>
      <c r="C88" s="39" t="s">
        <v>228</v>
      </c>
      <c r="D88" s="40" t="s">
        <v>105</v>
      </c>
      <c r="E88" s="41">
        <v>3</v>
      </c>
      <c r="F88" s="42">
        <v>1</v>
      </c>
      <c r="G88" s="9"/>
      <c r="H88" s="19">
        <f t="shared" si="8"/>
        <v>0</v>
      </c>
    </row>
    <row r="89" spans="1:8" ht="30" x14ac:dyDescent="0.25">
      <c r="A89" s="38" t="s">
        <v>229</v>
      </c>
      <c r="B89" s="39" t="s">
        <v>230</v>
      </c>
      <c r="C89" s="39" t="s">
        <v>231</v>
      </c>
      <c r="D89" s="40" t="s">
        <v>81</v>
      </c>
      <c r="E89" s="41">
        <v>12</v>
      </c>
      <c r="F89" s="42">
        <v>1</v>
      </c>
      <c r="G89" s="9"/>
      <c r="H89" s="19">
        <f t="shared" si="8"/>
        <v>0</v>
      </c>
    </row>
    <row r="90" spans="1:8" ht="30" x14ac:dyDescent="0.25">
      <c r="A90" s="38" t="s">
        <v>232</v>
      </c>
      <c r="B90" s="39" t="s">
        <v>233</v>
      </c>
      <c r="C90" s="39" t="s">
        <v>234</v>
      </c>
      <c r="D90" s="40" t="s">
        <v>81</v>
      </c>
      <c r="E90" s="41">
        <v>9</v>
      </c>
      <c r="F90" s="42">
        <v>1</v>
      </c>
      <c r="G90" s="9"/>
      <c r="H90" s="19">
        <f t="shared" si="8"/>
        <v>0</v>
      </c>
    </row>
    <row r="91" spans="1:8" ht="30" x14ac:dyDescent="0.25">
      <c r="A91" s="38" t="s">
        <v>235</v>
      </c>
      <c r="B91" s="39" t="s">
        <v>142</v>
      </c>
      <c r="C91" s="39" t="s">
        <v>236</v>
      </c>
      <c r="D91" s="40" t="s">
        <v>20</v>
      </c>
      <c r="E91" s="41">
        <v>59.1</v>
      </c>
      <c r="F91" s="42">
        <v>1</v>
      </c>
      <c r="G91" s="9"/>
      <c r="H91" s="19">
        <f t="shared" si="8"/>
        <v>0</v>
      </c>
    </row>
    <row r="92" spans="1:8" x14ac:dyDescent="0.25">
      <c r="A92" s="38" t="s">
        <v>237</v>
      </c>
      <c r="B92" s="39" t="s">
        <v>139</v>
      </c>
      <c r="C92" s="39" t="s">
        <v>140</v>
      </c>
      <c r="D92" s="40" t="s">
        <v>81</v>
      </c>
      <c r="E92" s="41">
        <v>12</v>
      </c>
      <c r="F92" s="42">
        <v>1</v>
      </c>
      <c r="G92" s="9"/>
      <c r="H92" s="19">
        <f t="shared" si="8"/>
        <v>0</v>
      </c>
    </row>
    <row r="93" spans="1:8" ht="30" x14ac:dyDescent="0.25">
      <c r="A93" s="38" t="s">
        <v>238</v>
      </c>
      <c r="B93" s="39" t="s">
        <v>145</v>
      </c>
      <c r="C93" s="39" t="s">
        <v>147</v>
      </c>
      <c r="D93" s="40" t="s">
        <v>146</v>
      </c>
      <c r="E93" s="41">
        <v>0.3</v>
      </c>
      <c r="F93" s="42">
        <v>1</v>
      </c>
      <c r="G93" s="9"/>
      <c r="H93" s="19">
        <f t="shared" si="8"/>
        <v>0</v>
      </c>
    </row>
    <row r="94" spans="1:8" ht="30" x14ac:dyDescent="0.25">
      <c r="A94" s="38" t="s">
        <v>239</v>
      </c>
      <c r="B94" s="39" t="s">
        <v>149</v>
      </c>
      <c r="C94" s="39" t="s">
        <v>150</v>
      </c>
      <c r="D94" s="40" t="s">
        <v>146</v>
      </c>
      <c r="E94" s="41">
        <v>0.3</v>
      </c>
      <c r="F94" s="42">
        <v>1</v>
      </c>
      <c r="G94" s="9"/>
      <c r="H94" s="19">
        <f t="shared" si="8"/>
        <v>0</v>
      </c>
    </row>
    <row r="95" spans="1:8" ht="30" x14ac:dyDescent="0.25">
      <c r="A95" s="38" t="s">
        <v>240</v>
      </c>
      <c r="B95" s="39" t="s">
        <v>241</v>
      </c>
      <c r="C95" s="39" t="s">
        <v>242</v>
      </c>
      <c r="D95" s="40" t="s">
        <v>153</v>
      </c>
      <c r="E95" s="41">
        <v>0.3</v>
      </c>
      <c r="F95" s="42">
        <v>1</v>
      </c>
      <c r="G95" s="9"/>
      <c r="H95" s="19">
        <f t="shared" si="8"/>
        <v>0</v>
      </c>
    </row>
    <row r="96" spans="1:8" x14ac:dyDescent="0.25">
      <c r="A96" s="33" t="s">
        <v>243</v>
      </c>
      <c r="B96" s="34" t="s">
        <v>15</v>
      </c>
      <c r="C96" s="34" t="s">
        <v>156</v>
      </c>
      <c r="D96" s="35" t="s">
        <v>8</v>
      </c>
      <c r="E96" s="36" t="s">
        <v>0</v>
      </c>
      <c r="F96" s="37" t="s">
        <v>0</v>
      </c>
      <c r="G96" s="11"/>
      <c r="H96" s="21"/>
    </row>
    <row r="97" spans="1:8" ht="30" x14ac:dyDescent="0.25">
      <c r="A97" s="38" t="s">
        <v>244</v>
      </c>
      <c r="B97" s="39" t="s">
        <v>245</v>
      </c>
      <c r="C97" s="39" t="s">
        <v>246</v>
      </c>
      <c r="D97" s="40" t="s">
        <v>24</v>
      </c>
      <c r="E97" s="41">
        <v>44.1</v>
      </c>
      <c r="F97" s="42">
        <v>1.5</v>
      </c>
      <c r="G97" s="9"/>
      <c r="H97" s="19">
        <f t="shared" ref="H97:H99" si="9">ROUND(F97*G97,2)</f>
        <v>0</v>
      </c>
    </row>
    <row r="98" spans="1:8" ht="30" customHeight="1" x14ac:dyDescent="0.25">
      <c r="A98" s="38" t="s">
        <v>247</v>
      </c>
      <c r="B98" s="39" t="s">
        <v>248</v>
      </c>
      <c r="C98" s="39" t="s">
        <v>249</v>
      </c>
      <c r="D98" s="40" t="s">
        <v>24</v>
      </c>
      <c r="E98" s="41">
        <v>44.1</v>
      </c>
      <c r="F98" s="42">
        <v>1</v>
      </c>
      <c r="G98" s="9"/>
      <c r="H98" s="19">
        <f t="shared" si="9"/>
        <v>0</v>
      </c>
    </row>
    <row r="99" spans="1:8" ht="30" x14ac:dyDescent="0.25">
      <c r="A99" s="38" t="s">
        <v>250</v>
      </c>
      <c r="B99" s="39" t="s">
        <v>251</v>
      </c>
      <c r="C99" s="39" t="s">
        <v>252</v>
      </c>
      <c r="D99" s="40" t="s">
        <v>20</v>
      </c>
      <c r="E99" s="41">
        <v>12</v>
      </c>
      <c r="F99" s="42">
        <v>1</v>
      </c>
      <c r="G99" s="9"/>
      <c r="H99" s="19">
        <f t="shared" si="9"/>
        <v>0</v>
      </c>
    </row>
    <row r="100" spans="1:8" x14ac:dyDescent="0.25">
      <c r="A100" s="33" t="s">
        <v>253</v>
      </c>
      <c r="B100" s="34" t="s">
        <v>10</v>
      </c>
      <c r="C100" s="34" t="s">
        <v>254</v>
      </c>
      <c r="D100" s="35" t="s">
        <v>8</v>
      </c>
      <c r="E100" s="36" t="s">
        <v>0</v>
      </c>
      <c r="F100" s="37" t="s">
        <v>0</v>
      </c>
      <c r="G100" s="11"/>
      <c r="H100" s="21"/>
    </row>
    <row r="101" spans="1:8" x14ac:dyDescent="0.25">
      <c r="A101" s="33" t="s">
        <v>255</v>
      </c>
      <c r="B101" s="34" t="s">
        <v>15</v>
      </c>
      <c r="C101" s="34" t="s">
        <v>256</v>
      </c>
      <c r="D101" s="36" t="s">
        <v>0</v>
      </c>
      <c r="E101" s="36" t="s">
        <v>0</v>
      </c>
      <c r="F101" s="37" t="s">
        <v>0</v>
      </c>
      <c r="G101" s="11"/>
      <c r="H101" s="21"/>
    </row>
    <row r="102" spans="1:8" ht="30" x14ac:dyDescent="0.25">
      <c r="A102" s="38" t="s">
        <v>257</v>
      </c>
      <c r="B102" s="39" t="s">
        <v>117</v>
      </c>
      <c r="C102" s="39" t="s">
        <v>258</v>
      </c>
      <c r="D102" s="40" t="s">
        <v>81</v>
      </c>
      <c r="E102" s="41">
        <v>1</v>
      </c>
      <c r="F102" s="42">
        <v>1</v>
      </c>
      <c r="G102" s="9"/>
      <c r="H102" s="19">
        <f t="shared" ref="H102:H104" si="10">ROUND(F102*G102,2)</f>
        <v>0</v>
      </c>
    </row>
    <row r="103" spans="1:8" ht="30" x14ac:dyDescent="0.25">
      <c r="A103" s="38" t="s">
        <v>259</v>
      </c>
      <c r="B103" s="39" t="s">
        <v>117</v>
      </c>
      <c r="C103" s="39" t="s">
        <v>260</v>
      </c>
      <c r="D103" s="40" t="s">
        <v>81</v>
      </c>
      <c r="E103" s="41">
        <v>1</v>
      </c>
      <c r="F103" s="42">
        <v>1</v>
      </c>
      <c r="G103" s="9"/>
      <c r="H103" s="19">
        <f t="shared" si="10"/>
        <v>0</v>
      </c>
    </row>
    <row r="104" spans="1:8" ht="30.75" thickBot="1" x14ac:dyDescent="0.3">
      <c r="A104" s="43" t="s">
        <v>261</v>
      </c>
      <c r="B104" s="44" t="s">
        <v>117</v>
      </c>
      <c r="C104" s="44" t="s">
        <v>263</v>
      </c>
      <c r="D104" s="45" t="s">
        <v>262</v>
      </c>
      <c r="E104" s="46">
        <v>1</v>
      </c>
      <c r="F104" s="47">
        <v>1</v>
      </c>
      <c r="G104" s="12"/>
      <c r="H104" s="19">
        <f t="shared" si="10"/>
        <v>0</v>
      </c>
    </row>
    <row r="105" spans="1:8" s="4" customFormat="1" ht="15.75" thickBot="1" x14ac:dyDescent="0.3">
      <c r="A105" s="22" t="s">
        <v>267</v>
      </c>
      <c r="B105" s="22"/>
      <c r="C105" s="22"/>
      <c r="D105" s="22"/>
      <c r="E105" s="22"/>
      <c r="F105" s="22"/>
      <c r="G105" s="22"/>
      <c r="H105" s="23">
        <f>SUM(H7:H104)</f>
        <v>0</v>
      </c>
    </row>
    <row r="106" spans="1:8" s="4" customFormat="1" ht="15.75" thickBot="1" x14ac:dyDescent="0.3">
      <c r="A106" s="24" t="s">
        <v>268</v>
      </c>
      <c r="B106" s="24"/>
      <c r="C106" s="24"/>
      <c r="D106" s="24"/>
      <c r="E106" s="24"/>
      <c r="F106" s="24"/>
      <c r="G106" s="24"/>
      <c r="H106" s="23">
        <f>ROUND(H105*23%,2)</f>
        <v>0</v>
      </c>
    </row>
    <row r="107" spans="1:8" s="4" customFormat="1" ht="15.75" thickBot="1" x14ac:dyDescent="0.3">
      <c r="A107" s="24" t="s">
        <v>269</v>
      </c>
      <c r="B107" s="24"/>
      <c r="C107" s="24"/>
      <c r="D107" s="24"/>
      <c r="E107" s="24"/>
      <c r="F107" s="24"/>
      <c r="G107" s="24"/>
      <c r="H107" s="23">
        <f>H105+H106</f>
        <v>0</v>
      </c>
    </row>
    <row r="108" spans="1:8" x14ac:dyDescent="0.25">
      <c r="G108" s="5"/>
      <c r="H108" s="5"/>
    </row>
    <row r="109" spans="1:8" x14ac:dyDescent="0.25">
      <c r="G109" s="5"/>
      <c r="H109" s="5"/>
    </row>
  </sheetData>
  <sheetProtection algorithmName="SHA-512" hashValue="8pnUs76pN4Xt4E0c6GN19gX5d0Lydbeva9YMuTCkgaavnBcd0QNHo6wntFEfzexsLDec6yWVVAj4XuQAG2f7iw==" saltValue="BlBbcdOdH+OLFk65sBnypw==" spinCount="100000" sheet="1" objects="1" scenarios="1"/>
  <mergeCells count="5">
    <mergeCell ref="A105:G105"/>
    <mergeCell ref="A106:G106"/>
    <mergeCell ref="A107:G107"/>
    <mergeCell ref="A1:H1"/>
    <mergeCell ref="A2:H2"/>
  </mergeCells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Lucyna Chorągwicka-Batkiewicz</dc:creator>
  <cp:lastModifiedBy>MZWiK Nowy Targ</cp:lastModifiedBy>
  <cp:lastPrinted>2025-04-03T11:03:13Z</cp:lastPrinted>
  <dcterms:created xsi:type="dcterms:W3CDTF">2025-03-25T15:17:57Z</dcterms:created>
  <dcterms:modified xsi:type="dcterms:W3CDTF">2025-04-29T11:29:25Z</dcterms:modified>
</cp:coreProperties>
</file>