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 codeName="{899C9086-67A9-5B14-2C2D-5A8001700F7D}"/>
  <workbookPr codeName="Ten_skoroszyt"/>
  <mc:AlternateContent xmlns:mc="http://schemas.openxmlformats.org/markup-compatibility/2006">
    <mc:Choice Requires="x15">
      <x15ac:absPath xmlns:x15ac="http://schemas.microsoft.com/office/spreadsheetml/2010/11/ac" url="\\dc\uzytkownicy$\p.sukiennik\Pulpit\"/>
    </mc:Choice>
  </mc:AlternateContent>
  <xr:revisionPtr revIDLastSave="0" documentId="13_ncr:1_{919652C2-2062-4C06-AC71-A438621D35B3}" xr6:coauthVersionLast="47" xr6:coauthVersionMax="47" xr10:uidLastSave="{00000000-0000-0000-0000-000000000000}"/>
  <bookViews>
    <workbookView xWindow="-120" yWindow="-120" windowWidth="29040" windowHeight="15840" tabRatio="889" xr2:uid="{00000000-000D-0000-FFFF-FFFF00000000}"/>
  </bookViews>
  <sheets>
    <sheet name="Suma" sheetId="26" r:id="rId1"/>
    <sheet name="Część 01" sheetId="1" r:id="rId2"/>
    <sheet name="Część 02" sheetId="2" r:id="rId3"/>
    <sheet name="Część 03" sheetId="4" r:id="rId4"/>
    <sheet name="Część 04" sheetId="5" r:id="rId5"/>
    <sheet name="Część 05" sheetId="6" r:id="rId6"/>
    <sheet name="Część 06" sheetId="8" r:id="rId7"/>
    <sheet name="Część 07" sheetId="9" r:id="rId8"/>
    <sheet name="Część 08" sheetId="10" r:id="rId9"/>
    <sheet name="Część 09" sheetId="43" r:id="rId10"/>
    <sheet name="Część 10" sheetId="12" r:id="rId11"/>
    <sheet name="Część 11" sheetId="13" r:id="rId12"/>
    <sheet name="Część 12" sheetId="14" r:id="rId13"/>
    <sheet name="Część 13" sheetId="15" r:id="rId14"/>
    <sheet name="Część 14" sheetId="16" r:id="rId15"/>
    <sheet name="Część 15" sheetId="37" r:id="rId16"/>
    <sheet name="Część 16" sheetId="42" r:id="rId17"/>
    <sheet name="Część 17" sheetId="39" r:id="rId18"/>
    <sheet name="Część 18" sheetId="20" r:id="rId19"/>
    <sheet name="Część 19" sheetId="23" r:id="rId20"/>
    <sheet name="Część 20" sheetId="24" r:id="rId21"/>
    <sheet name="Część 21" sheetId="36" r:id="rId22"/>
    <sheet name="Część 22" sheetId="28" r:id="rId23"/>
    <sheet name="Część 23" sheetId="29" r:id="rId24"/>
    <sheet name="Część 24" sheetId="30" r:id="rId25"/>
    <sheet name="Część 25" sheetId="31" r:id="rId26"/>
    <sheet name="Część 26" sheetId="32" r:id="rId27"/>
    <sheet name="Część 27" sheetId="33" r:id="rId28"/>
    <sheet name="Część 28" sheetId="34" r:id="rId29"/>
    <sheet name="Część 29" sheetId="44" r:id="rId30"/>
    <sheet name="Część 30" sheetId="50" r:id="rId31"/>
    <sheet name="Część 31" sheetId="51" r:id="rId32"/>
  </sheets>
  <definedNames>
    <definedName name="_xlnm._FilterDatabase" localSheetId="1" hidden="1">'Część 01'!$A$7:$J$122</definedName>
    <definedName name="_xlnm._FilterDatabase" localSheetId="2" hidden="1">'Część 02'!$A$7:$J$81</definedName>
    <definedName name="_xlnm._FilterDatabase" localSheetId="3" hidden="1">'Część 03'!$A$7:$J$63</definedName>
    <definedName name="_xlnm._FilterDatabase" localSheetId="4" hidden="1">'Część 04'!$A$2:$J$20</definedName>
    <definedName name="_xlnm._FilterDatabase" localSheetId="5" hidden="1">'Część 05'!$A$3:$J$28</definedName>
    <definedName name="_xlnm._FilterDatabase" localSheetId="6" hidden="1">'Część 06'!$A$3:$J$35</definedName>
    <definedName name="_xlnm._FilterDatabase" localSheetId="7" hidden="1">'Część 07'!$A$3:$J$20</definedName>
    <definedName name="_xlnm._FilterDatabase" localSheetId="8" hidden="1">'Część 08'!$A$3:$J$14</definedName>
    <definedName name="_xlnm._FilterDatabase" localSheetId="9" hidden="1">'Część 09'!$D$1:$J$64</definedName>
    <definedName name="_xlnm._FilterDatabase" localSheetId="10" hidden="1">'Część 10'!$A$3:$J$15</definedName>
    <definedName name="_xlnm._FilterDatabase" localSheetId="11" hidden="1">'Część 11'!$A$3:$J$21</definedName>
    <definedName name="_xlnm._FilterDatabase" localSheetId="12" hidden="1">'Część 12'!$A$3:$J$22</definedName>
    <definedName name="_xlnm._FilterDatabase" localSheetId="13" hidden="1">'Część 13'!$A$3:$J$35</definedName>
    <definedName name="_xlnm._FilterDatabase" localSheetId="14" hidden="1">'Część 14'!$A$3:$J$15</definedName>
    <definedName name="_xlnm._FilterDatabase" localSheetId="15" hidden="1">'Część 15'!$A$3:$J$20</definedName>
    <definedName name="_xlnm._FilterDatabase" localSheetId="16" hidden="1">'Część 16'!$A$3:$J$22</definedName>
    <definedName name="_xlnm._FilterDatabase" localSheetId="17" hidden="1">'Część 17'!$A$3:$J$14</definedName>
    <definedName name="_xlnm._FilterDatabase" localSheetId="18" hidden="1">'Część 18'!$A$3:$J$26</definedName>
    <definedName name="_xlnm._FilterDatabase" localSheetId="19" hidden="1">'Część 19'!$A$3:$J$19</definedName>
    <definedName name="_xlnm._FilterDatabase" localSheetId="20" hidden="1">'Część 20'!$A$3:$J$14</definedName>
    <definedName name="_xlnm._FilterDatabase" localSheetId="21" hidden="1">'Część 21'!$A$3:$J$16</definedName>
    <definedName name="_xlnm._FilterDatabase" localSheetId="22" hidden="1">'Część 22'!$A$3:$J$39</definedName>
    <definedName name="_xlnm._FilterDatabase" localSheetId="23" hidden="1">'Część 23'!$A$3:$J$18</definedName>
    <definedName name="_xlnm._FilterDatabase" localSheetId="24" hidden="1">'Część 24'!$A$3:$J$21</definedName>
    <definedName name="_xlnm._FilterDatabase" localSheetId="25" hidden="1">'Część 25'!$A$3:$J$20</definedName>
    <definedName name="_xlnm._FilterDatabase" localSheetId="26" hidden="1">'Część 26'!$A$3:$J$15</definedName>
    <definedName name="_xlnm._FilterDatabase" localSheetId="29" hidden="1">'Część 29'!$H$1:$H$25</definedName>
    <definedName name="_xlnm._FilterDatabase" localSheetId="30" hidden="1">'Część 30'!$H$1:$H$24</definedName>
    <definedName name="_xlnm._FilterDatabase" localSheetId="31" hidden="1">'Część 31'!$A$7:$J$28</definedName>
    <definedName name="_xlnm._FilterDatabase" localSheetId="0" hidden="1">Suma!$A$2:$C$32</definedName>
    <definedName name="_xlnm.Print_Area" localSheetId="1">'Część 01'!$A$1:$J$130</definedName>
    <definedName name="_xlnm.Print_Area" localSheetId="2">'Część 02'!$A$1:$J$82</definedName>
    <definedName name="_xlnm.Print_Area" localSheetId="3">'Część 03'!$A$1:$J$75</definedName>
    <definedName name="_xlnm.Print_Area" localSheetId="4">'Część 04'!$A$1:$J$29</definedName>
    <definedName name="_xlnm.Print_Area" localSheetId="5">'Część 05'!$A$1:$J$38</definedName>
    <definedName name="_xlnm.Print_Area" localSheetId="6">'Część 06'!$A$1:$J$44</definedName>
    <definedName name="_xlnm.Print_Area" localSheetId="7">'Część 07'!$A$1:$J$30</definedName>
    <definedName name="_xlnm.Print_Area" localSheetId="8">'Część 08'!$A$1:$J$22</definedName>
    <definedName name="_xlnm.Print_Area" localSheetId="9">'Część 09'!$A$1:$J$64</definedName>
    <definedName name="_xlnm.Print_Area" localSheetId="10">'Część 10'!$A$1:$J$23</definedName>
    <definedName name="_xlnm.Print_Area" localSheetId="11">'Część 11'!$A$1:$J$32</definedName>
    <definedName name="_xlnm.Print_Area" localSheetId="12">'Część 12'!$A$1:$J$31</definedName>
    <definedName name="_xlnm.Print_Area" localSheetId="13">'Część 13'!$A$1:$J$43</definedName>
    <definedName name="_xlnm.Print_Area" localSheetId="14">'Część 14'!$A$1:$J$24</definedName>
    <definedName name="_xlnm.Print_Area" localSheetId="15">'Część 15'!$A$1:$J$28</definedName>
    <definedName name="_xlnm.Print_Area" localSheetId="16">'Część 16'!$A$1:$J$31</definedName>
    <definedName name="_xlnm.Print_Area" localSheetId="17">'Część 17'!$A$1:$J$22</definedName>
    <definedName name="_xlnm.Print_Area" localSheetId="18">'Część 18'!$A$1:$J$36</definedName>
    <definedName name="_xlnm.Print_Area" localSheetId="19">'Część 19'!$A$1:$J$27</definedName>
    <definedName name="_xlnm.Print_Area" localSheetId="20">'Część 20'!$A$1:$J$21</definedName>
    <definedName name="_xlnm.Print_Area" localSheetId="21">'Część 21'!$A$1:$J$25</definedName>
    <definedName name="_xlnm.Print_Area" localSheetId="22">'Część 22'!$A$1:$J$40</definedName>
    <definedName name="_xlnm.Print_Area" localSheetId="23">'Część 23'!$A$1:$J$37</definedName>
    <definedName name="_xlnm.Print_Area" localSheetId="24">'Część 24'!$A$1:$J$31</definedName>
    <definedName name="_xlnm.Print_Area" localSheetId="25">'Część 25'!$A$1:$J$31</definedName>
    <definedName name="_xlnm.Print_Area" localSheetId="26">'Część 26'!$A$1:$J$25</definedName>
    <definedName name="_xlnm.Print_Area" localSheetId="27">'Część 27'!$A$1:$J$22</definedName>
    <definedName name="_xlnm.Print_Area" localSheetId="28">'Część 28'!$A$1:$J$23</definedName>
    <definedName name="_xlnm.Print_Area" localSheetId="29">'Część 29'!$A$1:$J$23</definedName>
    <definedName name="_xlnm.Print_Area" localSheetId="30">'Część 30'!$A$1:$J$22</definedName>
    <definedName name="_xlnm.Print_Area" localSheetId="31">'Część 31'!$A$1:$J$29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3" l="1"/>
  <c r="J11" i="51"/>
  <c r="J10" i="51"/>
  <c r="J11" i="50"/>
  <c r="J10" i="50"/>
  <c r="J10" i="44"/>
  <c r="J13" i="44"/>
  <c r="J12" i="44"/>
  <c r="J11" i="44"/>
  <c r="J10" i="34"/>
  <c r="J12" i="34" s="1"/>
  <c r="J10" i="33"/>
  <c r="J11" i="33" s="1"/>
  <c r="J13" i="32"/>
  <c r="J12" i="32"/>
  <c r="J11" i="32"/>
  <c r="J10" i="32"/>
  <c r="J18" i="31"/>
  <c r="J16" i="31"/>
  <c r="J17" i="31"/>
  <c r="J15" i="31"/>
  <c r="J14" i="31"/>
  <c r="J13" i="31"/>
  <c r="J12" i="31"/>
  <c r="J11" i="31"/>
  <c r="J10" i="31"/>
  <c r="J18" i="30"/>
  <c r="J17" i="30"/>
  <c r="J16" i="30"/>
  <c r="J15" i="30"/>
  <c r="J14" i="30"/>
  <c r="J13" i="30"/>
  <c r="J12" i="30"/>
  <c r="J11" i="30"/>
  <c r="J10" i="30"/>
  <c r="J15" i="29"/>
  <c r="J14" i="29"/>
  <c r="J13" i="29"/>
  <c r="J12" i="29"/>
  <c r="J11" i="29"/>
  <c r="J10" i="29"/>
  <c r="J16" i="29" s="1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26" i="28" s="1"/>
  <c r="J12" i="36"/>
  <c r="J11" i="36"/>
  <c r="J10" i="36"/>
  <c r="J13" i="36" s="1"/>
  <c r="J11" i="24"/>
  <c r="J10" i="24"/>
  <c r="J16" i="23"/>
  <c r="J15" i="23"/>
  <c r="J14" i="23"/>
  <c r="J13" i="23"/>
  <c r="J12" i="23"/>
  <c r="J11" i="23"/>
  <c r="J10" i="23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23" i="20" s="1"/>
  <c r="J10" i="39"/>
  <c r="J11" i="39" s="1"/>
  <c r="J16" i="42"/>
  <c r="J18" i="42"/>
  <c r="J17" i="42"/>
  <c r="J15" i="42"/>
  <c r="J14" i="42"/>
  <c r="J13" i="42"/>
  <c r="J12" i="42"/>
  <c r="J11" i="42"/>
  <c r="J10" i="42"/>
  <c r="J19" i="42" s="1"/>
  <c r="J18" i="37"/>
  <c r="J17" i="37"/>
  <c r="J16" i="37"/>
  <c r="J15" i="37"/>
  <c r="J14" i="37"/>
  <c r="J13" i="37"/>
  <c r="J12" i="37"/>
  <c r="J11" i="37"/>
  <c r="J10" i="37"/>
  <c r="J11" i="16"/>
  <c r="J10" i="16"/>
  <c r="J12" i="16" s="1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9" i="14"/>
  <c r="J18" i="14"/>
  <c r="J17" i="14"/>
  <c r="J16" i="14"/>
  <c r="J15" i="14"/>
  <c r="J14" i="14"/>
  <c r="J13" i="14"/>
  <c r="J12" i="14"/>
  <c r="J11" i="14"/>
  <c r="J10" i="14"/>
  <c r="J13" i="13"/>
  <c r="J17" i="13"/>
  <c r="J16" i="13"/>
  <c r="J15" i="13"/>
  <c r="J14" i="13"/>
  <c r="J12" i="13"/>
  <c r="J11" i="13"/>
  <c r="J10" i="13"/>
  <c r="J18" i="13" s="1"/>
  <c r="J11" i="12"/>
  <c r="J10" i="12"/>
  <c r="J12" i="12" s="1"/>
  <c r="J49" i="43"/>
  <c r="J48" i="43"/>
  <c r="J47" i="43"/>
  <c r="J46" i="43"/>
  <c r="J45" i="43"/>
  <c r="J44" i="43"/>
  <c r="J43" i="43"/>
  <c r="J42" i="43"/>
  <c r="J41" i="43"/>
  <c r="J40" i="43"/>
  <c r="J39" i="43"/>
  <c r="J38" i="43"/>
  <c r="J37" i="43"/>
  <c r="J36" i="43"/>
  <c r="J35" i="43"/>
  <c r="J34" i="43"/>
  <c r="J33" i="43"/>
  <c r="J32" i="43"/>
  <c r="J31" i="43"/>
  <c r="J30" i="43"/>
  <c r="J29" i="43"/>
  <c r="J28" i="43"/>
  <c r="J27" i="43"/>
  <c r="J26" i="43"/>
  <c r="J25" i="43"/>
  <c r="J24" i="43"/>
  <c r="J23" i="43"/>
  <c r="J22" i="43"/>
  <c r="J20" i="43"/>
  <c r="J19" i="43"/>
  <c r="J18" i="43"/>
  <c r="J17" i="43"/>
  <c r="J16" i="43"/>
  <c r="J15" i="43"/>
  <c r="J14" i="43"/>
  <c r="J13" i="43"/>
  <c r="J12" i="43"/>
  <c r="J11" i="43"/>
  <c r="J10" i="43"/>
  <c r="J18" i="9"/>
  <c r="J12" i="10"/>
  <c r="J11" i="10"/>
  <c r="J10" i="10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32" i="8" s="1"/>
  <c r="J26" i="6"/>
  <c r="J19" i="6"/>
  <c r="J25" i="6"/>
  <c r="J24" i="6"/>
  <c r="J23" i="6"/>
  <c r="J22" i="6"/>
  <c r="J21" i="6"/>
  <c r="J20" i="6"/>
  <c r="J18" i="6"/>
  <c r="J17" i="6"/>
  <c r="J16" i="6"/>
  <c r="J15" i="6"/>
  <c r="J14" i="6"/>
  <c r="J13" i="6"/>
  <c r="J12" i="6"/>
  <c r="J11" i="6"/>
  <c r="J10" i="6"/>
  <c r="J16" i="5"/>
  <c r="J13" i="5"/>
  <c r="J11" i="5"/>
  <c r="J12" i="5"/>
  <c r="J14" i="5"/>
  <c r="J18" i="5" s="1"/>
  <c r="J15" i="5"/>
  <c r="J17" i="5"/>
  <c r="J10" i="5"/>
  <c r="J59" i="4"/>
  <c r="J20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19" i="4"/>
  <c r="J18" i="4"/>
  <c r="J17" i="4"/>
  <c r="J16" i="4"/>
  <c r="J15" i="4"/>
  <c r="J14" i="4"/>
  <c r="J13" i="4"/>
  <c r="J12" i="4"/>
  <c r="J11" i="4"/>
  <c r="J10" i="4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68" i="2" s="1"/>
  <c r="J13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17" i="1"/>
  <c r="J12" i="1"/>
  <c r="J11" i="1"/>
  <c r="J10" i="1"/>
  <c r="J50" i="43" l="1"/>
  <c r="J20" i="14"/>
  <c r="C34" i="26"/>
  <c r="C33" i="26"/>
  <c r="A34" i="26"/>
  <c r="A6" i="51" l="1"/>
  <c r="A4" i="51"/>
  <c r="B34" i="26" s="1"/>
  <c r="C1" i="51"/>
  <c r="A33" i="26" l="1"/>
  <c r="A4" i="12"/>
  <c r="A6" i="50" l="1"/>
  <c r="A4" i="50"/>
  <c r="C1" i="50"/>
  <c r="B33" i="26" l="1"/>
  <c r="J14" i="9" l="1"/>
  <c r="J15" i="9"/>
  <c r="J16" i="9"/>
  <c r="J17" i="9"/>
  <c r="C1" i="44" l="1"/>
  <c r="C1" i="36"/>
  <c r="C1" i="39"/>
  <c r="C1" i="37"/>
  <c r="C1" i="43"/>
  <c r="C32" i="26" l="1"/>
  <c r="A32" i="26"/>
  <c r="A6" i="44"/>
  <c r="A4" i="44"/>
  <c r="C12" i="26"/>
  <c r="A12" i="26"/>
  <c r="A6" i="43"/>
  <c r="A4" i="43"/>
  <c r="B12" i="26" s="1"/>
  <c r="B32" i="26" l="1"/>
  <c r="A31" i="26" l="1"/>
  <c r="A30" i="26"/>
  <c r="A29" i="26"/>
  <c r="A28" i="26"/>
  <c r="A27" i="26"/>
  <c r="A26" i="26"/>
  <c r="A25" i="26"/>
  <c r="A24" i="26"/>
  <c r="A23" i="26"/>
  <c r="A22" i="26"/>
  <c r="C26" i="26"/>
  <c r="J10" i="15" l="1"/>
  <c r="J30" i="15" s="1"/>
  <c r="A19" i="26" l="1"/>
  <c r="C19" i="26" l="1"/>
  <c r="C1" i="42"/>
  <c r="A18" i="26"/>
  <c r="A6" i="42"/>
  <c r="A4" i="42"/>
  <c r="B19" i="26" s="1"/>
  <c r="A20" i="26" l="1"/>
  <c r="C20" i="26" l="1"/>
  <c r="A6" i="39"/>
  <c r="A4" i="39"/>
  <c r="B20" i="26" s="1"/>
  <c r="J13" i="9" l="1"/>
  <c r="C18" i="26" l="1"/>
  <c r="C24" i="26"/>
  <c r="A6" i="37"/>
  <c r="A4" i="37"/>
  <c r="A6" i="36"/>
  <c r="A4" i="36"/>
  <c r="B24" i="26" s="1"/>
  <c r="J12" i="9"/>
  <c r="B18" i="26" l="1"/>
  <c r="C1" i="23" l="1"/>
  <c r="A4" i="23"/>
  <c r="A6" i="23"/>
  <c r="C1" i="28" l="1"/>
  <c r="A4" i="28"/>
  <c r="A6" i="28"/>
  <c r="J11" i="9" l="1"/>
  <c r="A6" i="2" l="1"/>
  <c r="A6" i="4"/>
  <c r="A6" i="5"/>
  <c r="A6" i="6"/>
  <c r="A6" i="8"/>
  <c r="A6" i="9"/>
  <c r="A6" i="10"/>
  <c r="A6" i="12"/>
  <c r="A6" i="13"/>
  <c r="A6" i="14"/>
  <c r="A6" i="15"/>
  <c r="A6" i="16"/>
  <c r="A6" i="20"/>
  <c r="A6" i="24"/>
  <c r="A6" i="29"/>
  <c r="A6" i="30"/>
  <c r="A6" i="31"/>
  <c r="A6" i="32"/>
  <c r="A6" i="33"/>
  <c r="A6" i="34"/>
  <c r="A6" i="1"/>
  <c r="C31" i="26" l="1"/>
  <c r="C30" i="26"/>
  <c r="C29" i="26"/>
  <c r="C28" i="26"/>
  <c r="C27" i="26"/>
  <c r="C25" i="26"/>
  <c r="A4" i="34" l="1"/>
  <c r="C1" i="34"/>
  <c r="A4" i="33"/>
  <c r="B30" i="26" s="1"/>
  <c r="C1" i="33"/>
  <c r="A4" i="32"/>
  <c r="B29" i="26" s="1"/>
  <c r="C1" i="32"/>
  <c r="A4" i="31"/>
  <c r="B28" i="26" s="1"/>
  <c r="C1" i="31"/>
  <c r="A4" i="30"/>
  <c r="B27" i="26" s="1"/>
  <c r="C1" i="30"/>
  <c r="A4" i="29"/>
  <c r="B26" i="26" s="1"/>
  <c r="C1" i="29"/>
  <c r="B25" i="26"/>
  <c r="B31" i="26" l="1"/>
  <c r="C17" i="26" l="1"/>
  <c r="C15" i="26"/>
  <c r="C23" i="26" l="1"/>
  <c r="C22" i="26"/>
  <c r="C21" i="26"/>
  <c r="C16" i="26"/>
  <c r="C14" i="26"/>
  <c r="C13" i="26"/>
  <c r="C11" i="26"/>
  <c r="C10" i="26"/>
  <c r="C9" i="26"/>
  <c r="A21" i="26"/>
  <c r="A17" i="26"/>
  <c r="A16" i="26"/>
  <c r="A15" i="26"/>
  <c r="A14" i="26"/>
  <c r="A13" i="26"/>
  <c r="A11" i="26"/>
  <c r="A10" i="26"/>
  <c r="A9" i="26"/>
  <c r="A8" i="26"/>
  <c r="A7" i="26"/>
  <c r="A6" i="26"/>
  <c r="A5" i="26"/>
  <c r="A4" i="26"/>
  <c r="A4" i="24"/>
  <c r="B22" i="26"/>
  <c r="A4" i="20"/>
  <c r="B21" i="26" s="1"/>
  <c r="A4" i="16"/>
  <c r="B17" i="26" s="1"/>
  <c r="A4" i="15"/>
  <c r="B16" i="26" s="1"/>
  <c r="A4" i="14"/>
  <c r="B15" i="26" s="1"/>
  <c r="A4" i="13"/>
  <c r="B14" i="26" s="1"/>
  <c r="B13" i="26"/>
  <c r="A4" i="10"/>
  <c r="B11" i="26" s="1"/>
  <c r="A4" i="9"/>
  <c r="B10" i="26" s="1"/>
  <c r="A4" i="8"/>
  <c r="B9" i="26" s="1"/>
  <c r="A4" i="6"/>
  <c r="B8" i="26" s="1"/>
  <c r="A4" i="5"/>
  <c r="B7" i="26" s="1"/>
  <c r="A4" i="2"/>
  <c r="B5" i="26" s="1"/>
  <c r="C7" i="26"/>
  <c r="J10" i="9"/>
  <c r="C8" i="26"/>
  <c r="C6" i="26"/>
  <c r="C5" i="26"/>
  <c r="C4" i="26"/>
  <c r="A4" i="4"/>
  <c r="B6" i="26" s="1"/>
  <c r="B23" i="26" l="1"/>
  <c r="A4" i="1"/>
  <c r="B4" i="26" l="1"/>
  <c r="C1" i="24" l="1"/>
  <c r="C1" i="20"/>
  <c r="C1" i="16"/>
  <c r="C1" i="15"/>
  <c r="C1" i="14"/>
  <c r="C1" i="13"/>
  <c r="C1" i="12"/>
  <c r="C1" i="10"/>
  <c r="C1" i="9"/>
  <c r="C1" i="8"/>
  <c r="C1" i="6"/>
  <c r="C1" i="5"/>
  <c r="C1" i="4"/>
  <c r="C1" i="2"/>
</calcChain>
</file>

<file path=xl/sharedStrings.xml><?xml version="1.0" encoding="utf-8"?>
<sst xmlns="http://schemas.openxmlformats.org/spreadsheetml/2006/main" count="2750" uniqueCount="1189">
  <si>
    <t>Cena oferty (brutto):</t>
  </si>
  <si>
    <t>*</t>
  </si>
  <si>
    <t>Należy wpisać nazwę producenta oraz numer katalogowy producenta oferowanego produktu. Niepodanie ww. danych będzie skutkować odrzuceniem oferty, chyba że dane te będą jednoznacznie wynikać z innych dokumentów dołączonych do oferty.</t>
  </si>
  <si>
    <t>**</t>
  </si>
  <si>
    <t>Zawiera podatek od towarów i usług (VAT) wg obowiązującej stawki oraz koszty wszystkich świadczeń niezbędnych do wykonania zamówienia, w szczególności koszty transportu, ubezpieczenia, opakowania (także kaucjonowanego) itp.</t>
  </si>
  <si>
    <t>***</t>
  </si>
  <si>
    <t>Załącznik 1A do SWZ</t>
  </si>
  <si>
    <t>OPIS PRZEDMIOTU ZAMÓWIENIA - KALKULACJA CENY OFERTY</t>
  </si>
  <si>
    <t>L.p.</t>
  </si>
  <si>
    <t>Przedmiot zamówienia</t>
  </si>
  <si>
    <t>Szczegółowy opis</t>
  </si>
  <si>
    <t>Opis oferowanego produktu</t>
  </si>
  <si>
    <t>Jednostka miary</t>
  </si>
  <si>
    <t>Ilość</t>
  </si>
  <si>
    <t>Cena jednostkowa brutto [zł] **</t>
  </si>
  <si>
    <t xml:space="preserve">Wartość brutto [zł] </t>
  </si>
  <si>
    <t>Producent*</t>
  </si>
  <si>
    <t>Nr katalogowy producenta*</t>
  </si>
  <si>
    <t>1.</t>
  </si>
  <si>
    <t>2.</t>
  </si>
  <si>
    <t>3.</t>
  </si>
  <si>
    <t>4.</t>
  </si>
  <si>
    <t>5.</t>
  </si>
  <si>
    <t>6.</t>
  </si>
  <si>
    <t>7.</t>
  </si>
  <si>
    <t>Wymagania dodatkowe:</t>
  </si>
  <si>
    <t>8.</t>
  </si>
  <si>
    <t xml:space="preserve">Miejsce dostawy:
</t>
  </si>
  <si>
    <t xml:space="preserve">WSSE Kraków  ul. Prądnicka 76, 31-202 Kraków
</t>
  </si>
  <si>
    <t>9.</t>
  </si>
  <si>
    <t>10.</t>
  </si>
  <si>
    <t>11.</t>
  </si>
  <si>
    <t xml:space="preserve">Miejsce dostawy: 
</t>
  </si>
  <si>
    <t>WSSE Kraków  ul. Prądnicka 76, 31-202 Kraków</t>
  </si>
  <si>
    <t>Miejsce dostawy:</t>
  </si>
  <si>
    <t>Nazwa</t>
  </si>
  <si>
    <t>Pakiet</t>
  </si>
  <si>
    <t>odwołanie</t>
  </si>
  <si>
    <t xml:space="preserve">Miejsce dostawy: </t>
  </si>
  <si>
    <t>12.</t>
  </si>
  <si>
    <t xml:space="preserve">Miejsce dostawy:  
</t>
  </si>
  <si>
    <t>13.</t>
  </si>
  <si>
    <t>14.</t>
  </si>
  <si>
    <t>15.</t>
  </si>
  <si>
    <t>16.</t>
  </si>
  <si>
    <t>17.</t>
  </si>
  <si>
    <t>18.</t>
  </si>
  <si>
    <t xml:space="preserve">WSSE w Krakowie  ul. Prądnicka 76, 31-202 Kraków
</t>
  </si>
  <si>
    <t xml:space="preserve">WSSE Kraków  ul. Prądnicka 76, 31-202 Kraków - dla poz.
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</si>
  <si>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</si>
  <si>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</si>
  <si>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</si>
  <si>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</si>
  <si>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</si>
  <si>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</si>
  <si>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</si>
  <si>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</si>
  <si>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</si>
  <si>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</si>
  <si>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</si>
  <si>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</si>
  <si>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</si>
  <si>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</si>
  <si>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</si>
  <si>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</si>
  <si>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</si>
  <si>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</si>
  <si>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</si>
  <si>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</si>
  <si>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</si>
  <si>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</si>
  <si>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</si>
  <si>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</si>
  <si>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</si>
  <si>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</si>
  <si>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>46.</t>
  </si>
  <si>
    <t>48.</t>
  </si>
  <si>
    <t>49.</t>
  </si>
  <si>
    <t>50.</t>
  </si>
  <si>
    <t>51.</t>
  </si>
  <si>
    <t>52.</t>
  </si>
  <si>
    <t>53.</t>
  </si>
  <si>
    <t>56.</t>
  </si>
  <si>
    <t>57.</t>
  </si>
  <si>
    <t>58.</t>
  </si>
  <si>
    <t>60.</t>
  </si>
  <si>
    <t>74.</t>
  </si>
  <si>
    <t>82.</t>
  </si>
  <si>
    <t>Aceton</t>
  </si>
  <si>
    <t>• zawartość: min. 99,5 %;
• stopień czystości: czda;
• woda - max. 0,4 %;
• pozostałość po odparowaniu - max. 0,0005%.</t>
  </si>
  <si>
    <t>Amonu octan</t>
  </si>
  <si>
    <t>di-Sodu wersenian 2-hydrat (EDTA)</t>
  </si>
  <si>
    <t xml:space="preserve">Etylowy alkohol  96% </t>
  </si>
  <si>
    <t>Etylowy alkohol 96 %</t>
  </si>
  <si>
    <t xml:space="preserve">Etylowy alkohol bezwodny  99,8% </t>
  </si>
  <si>
    <t xml:space="preserve">Hydroksylaminy chlorowodorek </t>
  </si>
  <si>
    <t>Izooktan</t>
  </si>
  <si>
    <t xml:space="preserve">• zawartość: min. 99,0% 
• stopień czystości: czda;
• pozostałość po odparowaniu - max. 0,002%.
</t>
  </si>
  <si>
    <t xml:space="preserve">Kwas azotowy </t>
  </si>
  <si>
    <t xml:space="preserve">Kwas azotowy
</t>
  </si>
  <si>
    <t>Kwas borowy</t>
  </si>
  <si>
    <t>Kwas L(+) askorbinowy</t>
  </si>
  <si>
    <t xml:space="preserve">• zawartość - min. 99,0 %, max. 100,0 %;
• stopień czystości: czda;
• metale ciężkie (j.Pb) - max. 0,001 %;
• arsen - max. 0,0003 %.
</t>
  </si>
  <si>
    <t>Kwas octowy lodowaty 
99,5-99,9%</t>
  </si>
  <si>
    <t>Kwas ortofosforowy
85%</t>
  </si>
  <si>
    <t>Kwas siarkowy  
95%</t>
  </si>
  <si>
    <t>Kwas solny 
35-38%</t>
  </si>
  <si>
    <t xml:space="preserve">Laktoza 1 hydrat 
</t>
  </si>
  <si>
    <t xml:space="preserve">• zawartość: min. 99 %;
• stopień czystości: czda.
</t>
  </si>
  <si>
    <t xml:space="preserve">Parafina ciekła </t>
  </si>
  <si>
    <t xml:space="preserve">Potasu  wodorotlenek </t>
  </si>
  <si>
    <t xml:space="preserve">Potasu chromian
</t>
  </si>
  <si>
    <t>Potasu jodek</t>
  </si>
  <si>
    <t>Potasu nadmanganian</t>
  </si>
  <si>
    <t xml:space="preserve">Potasu wodorotlenek 
</t>
  </si>
  <si>
    <t>• zawartość: min. 85 %;
• stopień czystości: czda.</t>
  </si>
  <si>
    <t>Skrobia rozpuszczalna</t>
  </si>
  <si>
    <t>Sodu siarczan (VI) bezwodny</t>
  </si>
  <si>
    <t>Sodu tiosiarczan 5 hydrat</t>
  </si>
  <si>
    <t>Sodu wodorotlenek (mikrogranulki)</t>
  </si>
  <si>
    <t>Srebra azotan</t>
  </si>
  <si>
    <t>Wskaźnik Taschiro</t>
  </si>
  <si>
    <t>• zawartość: min. 99 %;
• stopień czystości: czda.</t>
  </si>
  <si>
    <t>op.=
5g</t>
  </si>
  <si>
    <t>op.=
1 l</t>
  </si>
  <si>
    <t>op.=
5l</t>
  </si>
  <si>
    <t>op. = 
1kg</t>
  </si>
  <si>
    <t>op.=
500g</t>
  </si>
  <si>
    <t>op.=
0,5 l</t>
  </si>
  <si>
    <t>op.=
250g</t>
  </si>
  <si>
    <t>op.=
500 g</t>
  </si>
  <si>
    <t>op.=
1l</t>
  </si>
  <si>
    <t>op.=
25g</t>
  </si>
  <si>
    <t>op.=
100g</t>
  </si>
  <si>
    <t>op.= 
100g</t>
  </si>
  <si>
    <t>op.=
1 kg</t>
  </si>
  <si>
    <t>op.=
100 g</t>
  </si>
  <si>
    <t>op.= 
100 g</t>
  </si>
  <si>
    <t>op. =
1 kg</t>
  </si>
  <si>
    <t>op.=
100 ml</t>
  </si>
  <si>
    <t>op.= 
100ml</t>
  </si>
  <si>
    <t>op.=
5 g</t>
  </si>
  <si>
    <t xml:space="preserve">• stopień czystości: czda.
</t>
  </si>
  <si>
    <t>op. = 
1l</t>
  </si>
  <si>
    <t>op. = 
100g</t>
  </si>
  <si>
    <t>op.= 
500g</t>
  </si>
  <si>
    <t>op. = 
250g</t>
  </si>
  <si>
    <t>op. = 
500g</t>
  </si>
  <si>
    <t>op.=   
100 g</t>
  </si>
  <si>
    <t>op. =       
1l</t>
  </si>
  <si>
    <t>op.= 
250g</t>
  </si>
  <si>
    <t>Odczynniki do analiz rutynowych</t>
  </si>
  <si>
    <t>Na opakowaniu podana czytelna nazwa odczynnika, zgodna z nazwą podaną w dokumentach, o którym mowa w pkt. 1.</t>
  </si>
  <si>
    <t>Odczynniki do analiz instrumentalnych</t>
  </si>
  <si>
    <t xml:space="preserve">Izobutylometyloketon
</t>
  </si>
  <si>
    <t>N-(1-Naftylo) etylenodiamina, dichlorowodorek</t>
  </si>
  <si>
    <t>op. =
250g</t>
  </si>
  <si>
    <t>op.=
2,5l</t>
  </si>
  <si>
    <t>op.=
2,5 l</t>
  </si>
  <si>
    <t>op.= 
1 l</t>
  </si>
  <si>
    <t>op.=
10 g</t>
  </si>
  <si>
    <t>op. = 250ml</t>
  </si>
  <si>
    <t>op. = 100ml</t>
  </si>
  <si>
    <t>op.=
500 ml</t>
  </si>
  <si>
    <t>op.= 
500ml</t>
  </si>
  <si>
    <t>op.= 
1000ml</t>
  </si>
  <si>
    <t>op. = 1l</t>
  </si>
  <si>
    <t>op. = 2,5l</t>
  </si>
  <si>
    <t>op. = 
2,5l</t>
  </si>
  <si>
    <t xml:space="preserve">Tri-sodu cytrynian dwuwodny
</t>
  </si>
  <si>
    <r>
      <rPr>
        <b/>
        <sz val="10"/>
        <rFont val="Tahoma"/>
        <family val="2"/>
        <charset val="238"/>
      </rPr>
      <t>np. producent:  Merck 
nr kat. 106448
lub produkt równoważny***</t>
    </r>
    <r>
      <rPr>
        <sz val="10"/>
        <rFont val="Tahoma"/>
        <family val="2"/>
        <charset val="238"/>
      </rPr>
      <t xml:space="preserve">
• zawartość: min. 99,0 % max. 101,0 %;
• chlorki - max. 0,001 %;
• azot całkowity - max. 0,001 %;
• amoniak - max. 0,003 %.
</t>
    </r>
  </si>
  <si>
    <t>op = 
1 kg</t>
  </si>
  <si>
    <t xml:space="preserve">1,10-Fenantroliny chlorowodorek
</t>
  </si>
  <si>
    <t xml:space="preserve">Alfa-tokoferol (Witamina E)
</t>
  </si>
  <si>
    <t xml:space="preserve">Deoxynivalenol 
</t>
  </si>
  <si>
    <t xml:space="preserve">Kwas solny
</t>
  </si>
  <si>
    <t xml:space="preserve">Mieszanina WWA (PAH Calibration Mix) 
</t>
  </si>
  <si>
    <t xml:space="preserve">Retinol                    
</t>
  </si>
  <si>
    <t xml:space="preserve">Standard mętności
</t>
  </si>
  <si>
    <t xml:space="preserve">Wzorzec do barwy 
</t>
  </si>
  <si>
    <t xml:space="preserve">• zastosowanie: certyfikowany materiał referencyjny;
• stężenie 50 µg/ml;
• rozpuszczalnik: acetonitryl.
</t>
  </si>
  <si>
    <r>
      <rPr>
        <b/>
        <sz val="10"/>
        <rFont val="Tahoma"/>
        <family val="2"/>
        <charset val="238"/>
      </rPr>
      <t>np. Producent: Sigma-Aldrich/Fluka/Supelco
Nr kat R7632-100MG 
lub produkt równoważny***</t>
    </r>
    <r>
      <rPr>
        <sz val="10"/>
        <rFont val="Tahoma"/>
        <family val="2"/>
        <charset val="238"/>
      </rPr>
      <t xml:space="preserve">
• nr CAS 68-26-8;
• czystość min. 95 %;                               
• substancja wzorcowa.</t>
    </r>
  </si>
  <si>
    <r>
      <rPr>
        <b/>
        <sz val="10"/>
        <rFont val="Tahoma"/>
        <family val="2"/>
        <charset val="238"/>
      </rPr>
      <t>np. Producent: Sigma-Aldrich/Fluka/Supelco
nr kat.TURB05-1L
lub produkt równoważny***</t>
    </r>
    <r>
      <rPr>
        <sz val="10"/>
        <rFont val="Tahoma"/>
        <family val="2"/>
        <charset val="238"/>
      </rPr>
      <t xml:space="preserve">
• zawartość: 0,5 ± 0,05 NTU;
• wzorzec formazynowy;
• stabilizowany.
</t>
    </r>
  </si>
  <si>
    <r>
      <rPr>
        <b/>
        <sz val="10"/>
        <rFont val="Tahoma"/>
        <family val="2"/>
        <charset val="238"/>
      </rPr>
      <t>np. Producent: Sigma-Aldrich/Fluka/Supelco                         
Nr kat. CLR500-500ml  
lub produkt równoważny***</t>
    </r>
    <r>
      <rPr>
        <sz val="10"/>
        <rFont val="Tahoma"/>
        <family val="2"/>
        <charset val="238"/>
      </rPr>
      <t xml:space="preserve">
• zawartość: 500 mg/l Pt.
</t>
    </r>
  </si>
  <si>
    <t xml:space="preserve">Dla pozostałych pozycji do dostawy wymagany certyfikat jakości / świadectwo kontroli jakości lub inny dokument potwierdzający jakość  produktu w języku polskim lub angielskim, w formie papierowej lub dostępny w formie elektronicznej w miejscu wskazanym przez wykonawcę (adres strony www). </t>
  </si>
  <si>
    <t>op. = 
5g</t>
  </si>
  <si>
    <t>op.=
500mg</t>
  </si>
  <si>
    <t>op. = 
1ml</t>
  </si>
  <si>
    <t>op.= 
5g</t>
  </si>
  <si>
    <t>op.=
1ml</t>
  </si>
  <si>
    <t>op.= 
1ml</t>
  </si>
  <si>
    <t>op.=
100mg</t>
  </si>
  <si>
    <t>op. = 500ml</t>
  </si>
  <si>
    <t>op. = 
25 g</t>
  </si>
  <si>
    <t>op. = 
1000 ml</t>
  </si>
  <si>
    <t>Odczynniki i wzorce do chromatografii</t>
  </si>
  <si>
    <t>Roztwory buforowe</t>
  </si>
  <si>
    <t xml:space="preserve">Do dostawy wymagany certyfikat/świadectwo potwierdzające jakość produktu zawierające wartość parametru wraz z niepewnością, wydane w języku polskim lub angielskim, w formie papierowej lub dostępne w formie elektronicznej w miejscu wskazanym przez wykonawcę (adres strony www).  </t>
  </si>
  <si>
    <t>Wymagany okres ważności minimum 12 miesięcy od daty dostawy lub min. ¾ okresu ważności deklarowanego przez producenta (zapisanego w certyfikacie / świadectwie do danej partii, o którym mowa w pkt. 1).</t>
  </si>
  <si>
    <t>Na opakowaniu podana czytelna nazwa wzorca, zgodna z nazwą podaną na certyfikacie / świadectwie, o którym mowa w pkt. 1.</t>
  </si>
  <si>
    <t>Roztwory mianowane, odważki analityczne</t>
  </si>
  <si>
    <t>Di-Sodu wersenian</t>
  </si>
  <si>
    <t xml:space="preserve">• roztwór mianowany;                            
• stężenie 0,01 mol/l.                             
</t>
  </si>
  <si>
    <t xml:space="preserve">• odważka analityczna;
• stężenie 0,05 mol/l.
</t>
  </si>
  <si>
    <t>Di-sodu szczawian</t>
  </si>
  <si>
    <t>Kwas solny</t>
  </si>
  <si>
    <t xml:space="preserve">• odważka analityczna;
• stężenie 0,1 mol/l.
</t>
  </si>
  <si>
    <t xml:space="preserve">Potasu chlorek </t>
  </si>
  <si>
    <t xml:space="preserve">• roztwór mianowany;
• stężenie 3 mol/l.
</t>
  </si>
  <si>
    <t xml:space="preserve">• odważka analityczna;
• stężenie 0,02 mol/l.
</t>
  </si>
  <si>
    <t>Sodu tiosiarczan</t>
  </si>
  <si>
    <t xml:space="preserve">• odważka analityczna;                               
• stężenie 0,1 mol/l.
</t>
  </si>
  <si>
    <t>Sodu wodorotlenek</t>
  </si>
  <si>
    <t>• roztwór mianowany;
• stężenie 0,02 mol/l.</t>
  </si>
  <si>
    <t>szt.</t>
  </si>
  <si>
    <t xml:space="preserve">Do dostawy wymagany certyfikat jakości /świadectwo kontroli jakości lub inny dokument potwierdzający spełnienie wymagań w języku polskim lub angielskim w formie papierowej lub dostępny w formie elektronicznej w miejscu wskazanym przez wykonawcę (adres strony www). </t>
  </si>
  <si>
    <t>Okres ważności minimum  12 miesięcy od daty dostawy  lub min. ¾ okresu ważności deklarowanego przez producenta (zapisanego w certyfikacie jakości / świadectwie kontroli jakości lub innym dokumencie do danej partii, o którym mowa w pkt. 1).</t>
  </si>
  <si>
    <t xml:space="preserve">• wymiar: 450x 560
• szybkosc sączenia średnia
</t>
  </si>
  <si>
    <t xml:space="preserve">Filtry membranowe celulozowo-estrowe </t>
  </si>
  <si>
    <t>Sączki ilościowe średnie (70 mm)</t>
  </si>
  <si>
    <t xml:space="preserve">• średnica  sączka 70 mm;
• szybkość sączenia średnia.
</t>
  </si>
  <si>
    <t>Sączki ilościowe średnie (125 mm)</t>
  </si>
  <si>
    <t xml:space="preserve">• średnica  sączka 125 mm;
• szybkość sączenia średnia.
</t>
  </si>
  <si>
    <t>Sączki ilościowe średnie (185 mm)</t>
  </si>
  <si>
    <t xml:space="preserve">• średnica sączka 185 mm;
• szybkość sączenia średnia.
</t>
  </si>
  <si>
    <t>op. = 100szt</t>
  </si>
  <si>
    <t>op. = 1 rolka</t>
  </si>
  <si>
    <t>op. = 200szt</t>
  </si>
  <si>
    <t>op=
100szt</t>
  </si>
  <si>
    <t>Okres ważności: min. 12 miesięcy od daty dostawy.</t>
  </si>
  <si>
    <t>Na opakowaniu podana czytelna nazwa produktu, zgodna z nazwą podaną w dokumentach, o którym mowa w pkt. 1.</t>
  </si>
  <si>
    <t>Filtry membranowe</t>
  </si>
  <si>
    <t xml:space="preserve"> szt.</t>
  </si>
  <si>
    <t xml:space="preserve">Do dostawy wymagany certyfikat jakości /świadectwo kontroli jakości lub inny dokument potwierdzający jakość produktu w języku polskim lub angielskim w formie papierowej lub dostępny w formie elektronicznej w miejscu wskazanym przez wykonawcę (adres strony www). </t>
  </si>
  <si>
    <t>Okres ważności: min. 12 miesięcy od daty dostawy lub min. ¾ okresu ważności deklarowanego przez producenta (zapisanego w certyfikacie jakości / świadectwie kontroli jakości lub innym dokumencie do danej partii, o którym mowa w pkt. 1).</t>
  </si>
  <si>
    <t>Filtry membranowe, sterylne</t>
  </si>
  <si>
    <t>Filtry, sączki, paski wskaźnikowe</t>
  </si>
  <si>
    <t>Do dostawy wymagany certyfikat jakości /świadectwo kontroli jakości lub inny dokument potwierdzający spełnienie wymagań w zakresie pojemności i zawartości tiosiarczanu oraz sterylności i kształtu butelek w języku polskim lub angielskim w formie papierowej lub dostępny w formie elektronicznej w miejscu wskazanym przez wykonawcę (adres strony www).</t>
  </si>
  <si>
    <t>Okres ważności: min. 20 miesięcy od daty dostawy.</t>
  </si>
  <si>
    <t>Butelki z tiosiarczanem sodu</t>
  </si>
  <si>
    <t>op. = 
250 mg</t>
  </si>
  <si>
    <t xml:space="preserve">Fumonizyna B1 
</t>
  </si>
  <si>
    <t>Na opakowaniu podana czytelna nazwa odczynnika, zgodna z nazwą podaną w dokumentach, o którym mowa w pkt. 1 i 2.</t>
  </si>
  <si>
    <t>op.= 
50g</t>
  </si>
  <si>
    <t>Wzorce pH</t>
  </si>
  <si>
    <t>op= 2,5l</t>
  </si>
  <si>
    <t>op. =2,5l</t>
  </si>
  <si>
    <t>Rozpuszczalniki do HPLC</t>
  </si>
  <si>
    <t>Okres ważności: min. 24 miesięcy od daty dostawy lub  min. ¾ okresu ważności deklarowanego przez producenta (zapisanego w certyfikacie jakości / świadectwie kontroli jakości lub innym dokumencie do danej partii, o którym mowa w pkt. 1).</t>
  </si>
  <si>
    <r>
      <t xml:space="preserve">Oszacowana cena uwzględnia koszty transportu. </t>
    </r>
    <r>
      <rPr>
        <b/>
        <sz val="10"/>
        <rFont val="Tahoma"/>
        <family val="2"/>
        <charset val="238"/>
      </rPr>
      <t>Zamiawiający przewiduje max 3 dostawy.</t>
    </r>
  </si>
  <si>
    <t>Do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</si>
  <si>
    <t>Na opakowaniu podana czytelna nazwa wzorca, zgodna z nazwą podaną na certyfikacie /świadectwie, o którym mowa w pkt. 1.</t>
  </si>
  <si>
    <t>Wzorce do chromatografii jonowej</t>
  </si>
  <si>
    <t>op. = 125ml</t>
  </si>
  <si>
    <t>Wzorce do IC kontrolne</t>
  </si>
  <si>
    <t>Na opakowaniu podana czytelna nazwa odczynnika, zgodna z nazwą podaną w dokumentach, o którym mowa w pkt. 1 i 2</t>
  </si>
  <si>
    <t>Na opakowaniu podana czytelna nazwa odczynnika, zgodna z nazwą podaną w certyfikacie jakości / świadectwie kontroli jakości lub innym dokumencie, o którym mowa w pkt. 1.</t>
  </si>
  <si>
    <t>Wzorce do analiz instrumentalnych</t>
  </si>
  <si>
    <t>op.= 
100 ml</t>
  </si>
  <si>
    <t>op. = 
1g</t>
  </si>
  <si>
    <t xml:space="preserve">Zestaw witamin rozpuszczalnych w wodzie         </t>
  </si>
  <si>
    <t>zestaw = 10 szt.</t>
  </si>
  <si>
    <t>Okres ważności: min. 12 miesięcy od daty dostawy lub min. ¾ okresu ważności deklarowanego przez producenta (zapisanego w certyfikacie jakości / świadectwie kontroli jakości lub innym dokumencie do danej partii).</t>
  </si>
  <si>
    <t xml:space="preserve">WSSE Kraków  ul. Prądnicka 76, 31-202 Kraków 
</t>
  </si>
  <si>
    <t xml:space="preserve">Wzorzec konduktometryczny 
10 µS/cm
</t>
  </si>
  <si>
    <t>• zastosowanie: do przewodnictwa; 
• przewodność w 25°C - od 9 do 11 µS/cm.</t>
  </si>
  <si>
    <t xml:space="preserve">Wzorzec konduktometryczny
500 µS/cm
</t>
  </si>
  <si>
    <r>
      <t>• zastosowanie : do przewodnictwa,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480 do 520 µS/cm;
</t>
    </r>
  </si>
  <si>
    <r>
      <t>• zastosowanie : do przewodnictwa,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- od 480 do 520 µS/cm.</t>
    </r>
  </si>
  <si>
    <t xml:space="preserve">Wzorzec konduktometryczny 500 µS/cm
</t>
  </si>
  <si>
    <t xml:space="preserve">• zastosowanie: do przewodnictwa, 
• przewodność w 25°C - od 480 do 520 µS/cm.
</t>
  </si>
  <si>
    <t xml:space="preserve">Wzorzec konduktometryczny
1413µS/cm
</t>
  </si>
  <si>
    <r>
      <t>• zastosowanie: do przewodnictwa,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1410 do 1416 µS/cm;
</t>
    </r>
  </si>
  <si>
    <t>Wzorzec konduktometryczny
2500 µS/cm</t>
  </si>
  <si>
    <r>
      <t>• zastosowanie: do przewodnictwa;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2400 do 2600 </t>
    </r>
    <r>
      <rPr>
        <sz val="10"/>
        <rFont val="Czcionka tekstu podstawowego"/>
        <charset val="238"/>
      </rPr>
      <t>µ</t>
    </r>
    <r>
      <rPr>
        <sz val="10"/>
        <rFont val="Tahoma"/>
        <family val="2"/>
        <charset val="238"/>
      </rPr>
      <t xml:space="preserve">S/cm.
</t>
    </r>
  </si>
  <si>
    <t xml:space="preserve">Wzorzec konduktometryczny 5000 µS/cm
</t>
  </si>
  <si>
    <t>op. = 
500ml</t>
  </si>
  <si>
    <t>Wzorce do przewodnictwa</t>
  </si>
  <si>
    <r>
      <t>Wzorzec jonów fosforanowych PO</t>
    </r>
    <r>
      <rPr>
        <b/>
        <vertAlign val="subscript"/>
        <sz val="10"/>
        <rFont val="Tahoma"/>
        <family val="2"/>
      </rPr>
      <t>4</t>
    </r>
    <r>
      <rPr>
        <b/>
        <vertAlign val="superscript"/>
        <sz val="10"/>
        <rFont val="Tahoma"/>
        <family val="2"/>
      </rPr>
      <t xml:space="preserve">3-
</t>
    </r>
  </si>
  <si>
    <t>op. = 
50ml</t>
  </si>
  <si>
    <t>Wzorzec mętności 
1 NTU</t>
  </si>
  <si>
    <t>Wzorzec mętności
10 NTU</t>
  </si>
  <si>
    <r>
      <t xml:space="preserve">• zawartość: 10 </t>
    </r>
    <r>
      <rPr>
        <sz val="10"/>
        <rFont val="Czcionka tekstu podstawowego"/>
        <charset val="238"/>
      </rPr>
      <t>±</t>
    </r>
    <r>
      <rPr>
        <sz val="10"/>
        <rFont val="Tahoma"/>
        <family val="2"/>
        <charset val="238"/>
      </rPr>
      <t xml:space="preserve"> 0,5 NTU;
• wzorzec formazynowy;
• stabilizowany.
</t>
    </r>
  </si>
  <si>
    <t xml:space="preserve">Wzorzec mętności
10 NTU
</t>
  </si>
  <si>
    <t>Wzorzec mętności
100 NTU</t>
  </si>
  <si>
    <t>op. = 
500 ml</t>
  </si>
  <si>
    <t>Na opakowaniu podana czytelna nazwa wzorca, zgodna z nazwą podaną na certyfikacie/ świadectwie, o którym mowa w pkt. 1.</t>
  </si>
  <si>
    <t>WSSE Oddział Laboratoryjny w Tarnowie  ul. Mościckiego 10,  33-100 Tarnów - dla poz. 3, 5, 8</t>
  </si>
  <si>
    <t>WSSE Oddział Laboratoryjny w Wadowicach  ul. Teatralna 2, 34-100 Wadowice - dla poz. 2, 4, 7</t>
  </si>
  <si>
    <t>Wzorce mętności</t>
  </si>
  <si>
    <t>Zestaw kalibracyjny do mętności</t>
  </si>
  <si>
    <t xml:space="preserve">• zastosowanie: do mętnościomierza typu TURB 550 IR oraz CyberScan IR TB 1000;
• zestaw zawiera komplet 3 wzorców: 
0,02 NTU; 10,0 NTU; 1000 NTU. 
</t>
  </si>
  <si>
    <t xml:space="preserve">• zastosowania: do mętnościomierza typu TURB 550 IR oraz CyberScan IR TB 1000;
• zestaw zawiera komplet 3 wzorców: 
0,02 NTU; 10,0 NTU; 1000 NTU. 
</t>
  </si>
  <si>
    <t>zestaw</t>
  </si>
  <si>
    <t>WSSE Krakowie ul. Prądnicka 76, 31-202 Kraków - dla poz. 1</t>
  </si>
  <si>
    <t>WSSE Oddział Laboratoryjny w Tarnowie ul. Mościckiego 10, 33-100 Tarnów - dla poz. 3</t>
  </si>
  <si>
    <t>WSSE Oddział Laboratoryjny w Wadowicach  ul. Teatralna 2, 34-100 Wadowice - dla poz. 2</t>
  </si>
  <si>
    <t xml:space="preserve">Zestaw kuwetowy do oznaczania cyjanków w wodzie  </t>
  </si>
  <si>
    <t>op. = 25szt.</t>
  </si>
  <si>
    <t>Do dostawy wymagany certyfikat jakości /świadectwo kontroli jakości lub inny dokument potwierdzający spełnienie wymagań w języku polskim lub angielskim w formie papierowej lub dostępny w formie elektronicznej w miejscu wskazanym przez wykonawcę (adres strony www) oraz karta charakterystyki substancji niebezpiecznej. Wymienione dokumenty nie muszą potwierdzać zastosowania.</t>
  </si>
  <si>
    <t>Okres ważności: min. 18 miesięcy od daty dostawy.</t>
  </si>
  <si>
    <t>Kolumienki do WWA</t>
  </si>
  <si>
    <t>op.= 
50 szt.</t>
  </si>
  <si>
    <t>Okres ważności: min. 12 miesięcy od daty dostawy  lub  min. ¾ okresu ważności deklarowanego przez producenta (zapisanego w certyfikacie jakości / świadectwie kontroli jakości lub innym dokumencie do danej partii, o którym mowa w pkt. 1).</t>
  </si>
  <si>
    <t>Kolumienki do mikotoksyn</t>
  </si>
  <si>
    <t>op. = 50szt.</t>
  </si>
  <si>
    <t>op. = 50 szt</t>
  </si>
  <si>
    <t xml:space="preserve">Do dostawy wymagany certyfikat jakości /świadectwo kontroli jakości lub inny dokument potwierdzający jakości produktu w języku polskim lub angielskim w formie papierowej lub dostępny w formie elektronicznej w miejscu wskazanym przez wykonawcę (adres strony www). </t>
  </si>
  <si>
    <t xml:space="preserve"> - dla poz. 2 matryce: mleko i produkty mleczne </t>
  </si>
  <si>
    <t xml:space="preserve"> - dla poz. 6 matryce: produkty zbożowe</t>
  </si>
  <si>
    <t>Do oferty i do dostawy do każdej serii wymagany certyfikat potwierdzający pojemność kolumienek w języku polskim lub angielskim.</t>
  </si>
  <si>
    <t>Na opakowaniu podana czytelna nazwa odczynnika, zgodna z nazwą podaną w dokumentach, o którym mowa w pkt. 1</t>
  </si>
  <si>
    <t xml:space="preserve">Kwas azotowy
</t>
  </si>
  <si>
    <r>
      <rPr>
        <b/>
        <sz val="10"/>
        <rFont val="Tahoma"/>
        <family val="2"/>
        <charset val="238"/>
      </rPr>
      <t>np Producent: MERCK 
nr kat. 100452
lub produkt równoważny***</t>
    </r>
    <r>
      <rPr>
        <sz val="10"/>
        <rFont val="Tahoma"/>
        <family val="2"/>
        <charset val="238"/>
      </rPr>
      <t xml:space="preserve">
• zawartość: min. 65 %;
• stopień czystości: do analizy;
• miedź - max. 0,01 ppm;
• rtęć - max. 0,005 ppm;
• ołów - max. 0,01 ppm;
• arsen - max. 0,01 ppm;
• kadm - max. 0,01 ppm;
• żelazo - max. 0,1 ppm;,
• nikiel - max. 0,02 ppm;
• sód - max. 0,2 ppm;
• potas - max. 0,1 ppm;
• fosforany - max. 0,2 ppm.</t>
    </r>
  </si>
  <si>
    <t xml:space="preserve">Magnezu tlenek
</t>
  </si>
  <si>
    <r>
      <rPr>
        <b/>
        <sz val="10"/>
        <rFont val="Tahoma"/>
        <family val="2"/>
        <charset val="238"/>
      </rPr>
      <t>np. Producent: MERCK
nr kat. 106601
lub produkt równoważny***</t>
    </r>
    <r>
      <rPr>
        <sz val="10"/>
        <rFont val="Tahoma"/>
        <family val="2"/>
        <charset val="238"/>
      </rPr>
      <t xml:space="preserve">
• zawartość: min. 99,5 %
• chlorki - max. 0,002 %;
• metale ciężkie (j. Pb) - max. 0,001 %
• żelazo - max. 0,001 %.</t>
    </r>
  </si>
  <si>
    <r>
      <t xml:space="preserve">Sodu salicylan
</t>
    </r>
    <r>
      <rPr>
        <sz val="10"/>
        <rFont val="Tahoma"/>
        <family val="2"/>
        <charset val="238"/>
      </rPr>
      <t/>
    </r>
  </si>
  <si>
    <t xml:space="preserve">Woda  do nieorganicznych analiz śladowych
</t>
  </si>
  <si>
    <r>
      <rPr>
        <b/>
        <sz val="10"/>
        <rFont val="Tahoma"/>
        <family val="2"/>
        <charset val="238"/>
      </rPr>
      <t>np. Producent: MERCK 
nr kat. 100473  
lub produkt równoważny***</t>
    </r>
    <r>
      <rPr>
        <sz val="10"/>
        <rFont val="Tahoma"/>
        <family val="2"/>
        <charset val="238"/>
      </rPr>
      <t xml:space="preserve">
• zastosowanie: do nieorganicznych analiz śladowych;
• glin - max.1.0 ppb;
• arsen - max. 1.0 ppb;
• wapń - max. 1.0 ppb;
• kadm - max. 1.0 ppb;
• chrom - max. 1.0 ppb;
• miedź - max. 1.0 ppb;
• żelazo - max. 1.0 ppb;
• rtęć - max. 1.0 ppb;
• potas - max. 1.0 ppb;
• magnez - max. 1.0 ppb; 
• mangan - max. 1.0 ppb;
• sód - max. 1.0 ppb;
• nikiel - max. 1.0 ppb;
• ołów - max. 1.0 ppb;
• cynk - max. 1.0 ppb;
• cyna - max. 1.0 ppb.
</t>
    </r>
  </si>
  <si>
    <t xml:space="preserve">Wzorzec Twardości ogólnej
</t>
  </si>
  <si>
    <t xml:space="preserve">Wzorzec Wapnia
</t>
  </si>
  <si>
    <r>
      <rPr>
        <b/>
        <sz val="10"/>
        <rFont val="Tahoma"/>
        <family val="2"/>
        <charset val="238"/>
      </rPr>
      <t>Roztwór buforowy/ standard/wzorzec
pH=4,0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</si>
  <si>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 xml:space="preserve">Roztwór buforowy/ standard/wzorzec 
pH=7,0 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</si>
  <si>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Roztwór buforowy/ standard/wzorzec
pH=10,0</t>
    </r>
    <r>
      <rPr>
        <sz val="10"/>
        <rFont val="Tahoma"/>
        <family val="2"/>
        <charset val="238"/>
      </rPr>
      <t xml:space="preserve">
</t>
    </r>
  </si>
  <si>
    <t xml:space="preserve">Parafilm (folia uszczelniająca)
</t>
  </si>
  <si>
    <r>
      <t xml:space="preserve">Paski wskaźnikowe 
pH 5,2 ÷ 6,6
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</si>
  <si>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np. Producent: Lyphan            
nr kat. L665-8                 
lub produkt równoważny***</t>
    </r>
    <r>
      <rPr>
        <sz val="10"/>
        <rFont val="Tahoma"/>
        <family val="2"/>
        <charset val="238"/>
      </rPr>
      <t xml:space="preserve">
• nie farbujące;
• skala: 5,2 · 5,4 · 5,6 · 5,8 · 6,0 · 6,2 · 6,4 · 6,6.
</t>
    </r>
  </si>
  <si>
    <t xml:space="preserve">Sączki z włókna szklanego
</t>
  </si>
  <si>
    <t xml:space="preserve">Acetonitryl
</t>
  </si>
  <si>
    <r>
      <rPr>
        <b/>
        <sz val="10"/>
        <rFont val="Tahoma"/>
        <family val="2"/>
        <charset val="238"/>
      </rPr>
      <t>Metanol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</si>
  <si>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Dichlorometan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</si>
  <si>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n-Heksan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</si>
  <si>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Octan etylu</t>
    </r>
    <r>
      <rPr>
        <sz val="10"/>
        <rFont val="Tahoma"/>
        <family val="2"/>
        <charset val="238"/>
      </rPr>
      <t xml:space="preserve">
</t>
    </r>
  </si>
  <si>
    <r>
      <t>Wzorzec jonów azotanowych NO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</si>
  <si>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azotynowych NO</t>
    </r>
    <r>
      <rPr>
        <b/>
        <vertAlign val="subscript"/>
        <sz val="10"/>
        <rFont val="Tahoma"/>
        <family val="2"/>
        <charset val="238"/>
      </rPr>
      <t>2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</si>
  <si>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rPr>
        <b/>
        <sz val="10"/>
        <rFont val="Tahoma"/>
        <family val="2"/>
        <charset val="238"/>
      </rPr>
      <t>np. Producent: CPAchem 
Nr ref: H012.W.L1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</si>
  <si>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t>Wzorzec jonów bromianowych BrO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</si>
  <si>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chlorkowych Cl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</si>
  <si>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rPr>
        <b/>
        <sz val="10"/>
        <rFont val="Tahoma"/>
        <family val="2"/>
        <charset val="238"/>
      </rPr>
      <t>np. Producent: CPAchem 
Nr ref: H003.W.L1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</si>
  <si>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t>Wzorzec jonów siarczanowych SO</t>
    </r>
    <r>
      <rPr>
        <b/>
        <vertAlign val="subscript"/>
        <sz val="10"/>
        <rFont val="Tahoma"/>
        <family val="2"/>
        <charset val="238"/>
      </rPr>
      <t>4</t>
    </r>
    <r>
      <rPr>
        <b/>
        <vertAlign val="superscript"/>
        <sz val="10"/>
        <rFont val="Tahoma"/>
        <family val="2"/>
        <charset val="238"/>
      </rPr>
      <t xml:space="preserve">2-
</t>
    </r>
  </si>
  <si>
    <r>
      <t xml:space="preserve">Wzorzec zespolony - 23 pierwiastki 
</t>
    </r>
    <r>
      <rPr>
        <b/>
        <sz val="10"/>
        <rFont val="Tahoma"/>
        <family val="2"/>
        <charset val="238"/>
      </rPr>
      <t xml:space="preserve">
</t>
    </r>
  </si>
  <si>
    <t xml:space="preserve">Witamina E-                   DL-a-Tocopherol                                   </t>
  </si>
  <si>
    <r>
      <t>Roztwór wzorcowy NaCl</t>
    </r>
    <r>
      <rPr>
        <b/>
        <vertAlign val="subscript"/>
        <sz val="10"/>
        <rFont val="Tahoma"/>
        <family val="2"/>
        <charset val="238"/>
      </rPr>
      <t xml:space="preserve">
</t>
    </r>
  </si>
  <si>
    <r>
      <t>Wzorcowy roztwór wodny jonów azotynowych NO</t>
    </r>
    <r>
      <rPr>
        <b/>
        <vertAlign val="subscript"/>
        <sz val="10"/>
        <rFont val="Tahoma"/>
        <family val="2"/>
        <charset val="238"/>
      </rPr>
      <t>2</t>
    </r>
    <r>
      <rPr>
        <b/>
        <vertAlign val="superscript"/>
        <sz val="10"/>
        <rFont val="Tahoma"/>
        <family val="2"/>
        <charset val="238"/>
      </rPr>
      <t>-</t>
    </r>
    <r>
      <rPr>
        <b/>
        <sz val="10"/>
        <rFont val="Tahoma"/>
        <family val="2"/>
        <charset val="238"/>
      </rPr>
      <t xml:space="preserve">
</t>
    </r>
  </si>
  <si>
    <t xml:space="preserve">Wzorzec twardości ogólnej wody
</t>
  </si>
  <si>
    <r>
      <t xml:space="preserve">Wzorzec twardości ogólnej wody
</t>
    </r>
    <r>
      <rPr>
        <sz val="10"/>
        <rFont val="Tahoma"/>
        <family val="2"/>
        <charset val="238"/>
      </rPr>
      <t/>
    </r>
  </si>
  <si>
    <r>
      <t xml:space="preserve">Kolumienka dwuwarstwowe  
SPE do oznaczania WWA w wodzie
</t>
    </r>
    <r>
      <rPr>
        <sz val="10"/>
        <rFont val="Tahoma"/>
        <family val="2"/>
        <charset val="238"/>
      </rPr>
      <t/>
    </r>
  </si>
  <si>
    <r>
      <rPr>
        <b/>
        <sz val="10"/>
        <rFont val="Tahoma"/>
        <family val="2"/>
        <charset val="238"/>
      </rPr>
      <t>np. Producent: LabStand 
nr kat. BLS 099.090 
lub produkt równowazny***</t>
    </r>
    <r>
      <rPr>
        <sz val="10"/>
        <rFont val="Tahoma"/>
        <family val="2"/>
        <charset val="238"/>
      </rPr>
      <t xml:space="preserve">
• roztwór wzorcowy w odniesieniu do SRM z NIST;
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pH=9,18±0,02;
• wzorzec boraksowy.</t>
    </r>
  </si>
  <si>
    <r>
      <rPr>
        <b/>
        <sz val="10"/>
        <rFont val="Tahoma"/>
        <family val="2"/>
        <charset val="238"/>
      </rPr>
      <t>np. Producent: LabStand 
nr kat.  BLS 099.100 
lub produkt równowazny***</t>
    </r>
    <r>
      <rPr>
        <sz val="10"/>
        <rFont val="Tahoma"/>
        <family val="2"/>
        <charset val="238"/>
      </rPr>
      <t xml:space="preserve">
• roztwór wzorcowy w odniesieniu do SRM z NIST;
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pH=10,01±0,02.
• wzorzec węglanowy.</t>
    </r>
  </si>
  <si>
    <t>Amoniak</t>
  </si>
  <si>
    <t>Czerń eriochromowa</t>
  </si>
  <si>
    <t>op. = 
500 g</t>
  </si>
  <si>
    <t>Sodu chlorek</t>
  </si>
  <si>
    <t>Sodu węglan bezwodny</t>
  </si>
  <si>
    <t xml:space="preserve">Cynk metal
</t>
  </si>
  <si>
    <t>Odczynnik Nesslera na sole amonowe</t>
  </si>
  <si>
    <t>Zestaw kuwetowy do oznaczania cyjanków w wodzie</t>
  </si>
  <si>
    <t xml:space="preserve">Wzorzec glinu
</t>
  </si>
  <si>
    <t xml:space="preserve">all-trans-Retinol </t>
  </si>
  <si>
    <t>op.=
50mg</t>
  </si>
  <si>
    <t>op.=25g</t>
  </si>
  <si>
    <t xml:space="preserve">• zastosowanie: do mętnościomierza typu TURB 430 IR;
• zestaw zawiera komplet 3 wzorców: 
0,02 NTU; 10,0 NTU; 1000 NTU. 
</t>
  </si>
  <si>
    <t xml:space="preserve">Kwas dichloroizocyjanurowy
</t>
  </si>
  <si>
    <t>op. = 
100 mg</t>
  </si>
  <si>
    <t xml:space="preserve">• zastosowanie: materiał referencyjny do HPLC;
• stężenie 50 µg/ml ;
• rozpuszczalnik: acetonitryl : woda.
</t>
  </si>
  <si>
    <t xml:space="preserve">Fumonizyna B2
</t>
  </si>
  <si>
    <t>Sodu octan bezwodny</t>
  </si>
  <si>
    <t xml:space="preserve">Trietanoloamina
</t>
  </si>
  <si>
    <t>Wodoru nadtlenek roztwór 30%</t>
  </si>
  <si>
    <t xml:space="preserve">Bibuła jakościowa srednia </t>
  </si>
  <si>
    <t>Potasu Antymonylu winian 0,5 hydrat</t>
  </si>
  <si>
    <t>op. =          5 l</t>
  </si>
  <si>
    <t xml:space="preserve">• zawartość aktywnego chloru ok. 15%;
</t>
  </si>
  <si>
    <t>op.=
1L</t>
  </si>
  <si>
    <t xml:space="preserve">• zawartość: min. 95 %;
• stopień czystości: czda;
• pozostałość po prażeniu - max. 0,001 %.
</t>
  </si>
  <si>
    <t xml:space="preserve">• zawartość: min. 35 max. 38 %;
• stopień czystości: czda;
• arsen - max. 0,000005 %;
• metale ciężkie (j. Pb) - max. 0,0001 %.
</t>
  </si>
  <si>
    <r>
      <rPr>
        <b/>
        <sz val="10"/>
        <rFont val="Tahoma"/>
        <family val="2"/>
        <charset val="238"/>
      </rPr>
      <t>np. Producent: Sigma-Aldrich/Fluka/Supelco
Nr kat. PHR1031 
lub produkt równoważny***</t>
    </r>
    <r>
      <rPr>
        <sz val="10"/>
        <rFont val="Tahoma"/>
        <family val="2"/>
        <charset val="238"/>
      </rPr>
      <t xml:space="preserve">
• nr CAS: 10191-41-0;
• substancja wzorcowa;
• zawartość min. 95 %.</t>
    </r>
  </si>
  <si>
    <r>
      <rPr>
        <b/>
        <sz val="10"/>
        <rFont val="Tahoma"/>
        <family val="2"/>
        <charset val="238"/>
      </rPr>
      <t xml:space="preserve">np. Producent: Sigma-Aldrich/Fluka/Supelco                         
Nr kat. 100882                                                               lub produkt równoważny***                     
</t>
    </r>
    <r>
      <rPr>
        <sz val="10"/>
        <rFont val="Tahoma"/>
        <family val="2"/>
        <charset val="238"/>
      </rPr>
      <t xml:space="preserve">• zastosowanie: do analizy wysoce lotnych halogenowanych węglowodorów;
• zawartość: min. 99,0 % (GC);
• woda - max. 0,02 %;
• zawartość związków interferujących w zakresie zw. chloroorganicznych metodą GC-ECD, nie może przekraczać 5 µg/l. </t>
    </r>
  </si>
  <si>
    <t xml:space="preserve">Roztwór buforowy 
pH=12,00 
</t>
  </si>
  <si>
    <t>• roztwór mianowany;  
• stężenie 0,05 mol/l</t>
  </si>
  <si>
    <t xml:space="preserve">Jod </t>
  </si>
  <si>
    <t>op.= 
250ml</t>
  </si>
  <si>
    <t>op. = 
1 l</t>
  </si>
  <si>
    <t xml:space="preserve">WSSE Oddział Laboratoryjny w Wadowicach  ul. Teatralna 2, 34-100 Wadowice - dla poz. 2
</t>
  </si>
  <si>
    <t>WSSE Oddział Laboratoryjny w Tarnowie  ul. Mościckiego 10,  33-100 Tarnów -  - dla poz. 1</t>
  </si>
  <si>
    <t>op. = 
24 ml</t>
  </si>
  <si>
    <r>
      <rPr>
        <b/>
        <sz val="10"/>
        <rFont val="Tahoma"/>
        <family val="2"/>
        <charset val="238"/>
      </rPr>
      <t>np. Producent: LabStand 
nr kat. BLS 099.040 
lub produkt równowazny***</t>
    </r>
    <r>
      <rPr>
        <sz val="10"/>
        <rFont val="Tahoma"/>
        <family val="2"/>
        <charset val="238"/>
      </rPr>
      <t xml:space="preserve">
• roztwór wzorcowy w odniesieniu do SRM z NIST;
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pH=4,01±0,01.
• wzorzec ftalanowy.</t>
    </r>
  </si>
  <si>
    <r>
      <rPr>
        <b/>
        <sz val="10"/>
        <rFont val="Tahoma"/>
        <family val="2"/>
        <charset val="238"/>
      </rPr>
      <t>np. Producent: LabStand 
nr kat. BLS 099.070 
lub produkt równowazny***</t>
    </r>
    <r>
      <rPr>
        <sz val="10"/>
        <rFont val="Tahoma"/>
        <family val="2"/>
        <charset val="238"/>
      </rPr>
      <t xml:space="preserve">
• roztwór wzorcowy w odniesieniu do SRM z NIST;
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pH=7,00±0,01;
• wzorzec fosforanowy.</t>
    </r>
  </si>
  <si>
    <r>
      <rPr>
        <b/>
        <sz val="10"/>
        <rFont val="Tahoma"/>
        <family val="2"/>
        <charset val="238"/>
      </rPr>
      <t>Woda do HPLC</t>
    </r>
    <r>
      <rPr>
        <sz val="10"/>
        <rFont val="Tahoma"/>
        <family val="2"/>
        <charset val="238"/>
      </rPr>
      <t xml:space="preserve">
</t>
    </r>
  </si>
  <si>
    <t>op. =
100 mg</t>
  </si>
  <si>
    <t>Scyntylator</t>
  </si>
  <si>
    <r>
      <t>Do dostawy</t>
    </r>
    <r>
      <rPr>
        <b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</si>
  <si>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t xml:space="preserve">WSSE w Krakowie: ul. Prądnicka 76, 31-202 Kraków </t>
  </si>
  <si>
    <t xml:space="preserve">Wzorzec Tartazyna (E 102)
</t>
  </si>
  <si>
    <t xml:space="preserve">1,5-Diaminonaftalen     
</t>
  </si>
  <si>
    <r>
      <rPr>
        <b/>
        <sz val="10"/>
        <rFont val="Tahoma"/>
        <family val="2"/>
        <charset val="238"/>
      </rPr>
      <t xml:space="preserve">np. Producent: CPAchem
nr kat.: SB52780.50MG 
lub produkt równoważny***     </t>
    </r>
    <r>
      <rPr>
        <sz val="10"/>
        <rFont val="Tahoma"/>
        <family val="2"/>
        <charset val="238"/>
      </rPr>
      <t xml:space="preserve">                                         • zastosowanie: do analizy HPLC;
• Nr CAS: 68-26-8;
• certyfikowany materiał referencyjny.</t>
    </r>
  </si>
  <si>
    <t>Wzorce do spektrofotometrii</t>
  </si>
  <si>
    <t>Na opakowaniu podana czytelna nazwa wzorca, zgodna z nazwą podaną na certyfikacie/ świadectwie, o którym mowa w pkt.2.</t>
  </si>
  <si>
    <t>Wzorce do analiz instrumentalnych 2</t>
  </si>
  <si>
    <r>
      <t xml:space="preserve">• zawartość: 100 </t>
    </r>
    <r>
      <rPr>
        <sz val="10"/>
        <rFont val="Czcionka tekstu podstawowego"/>
        <charset val="238"/>
      </rPr>
      <t>±</t>
    </r>
    <r>
      <rPr>
        <sz val="10"/>
        <rFont val="Tahoma"/>
        <family val="2"/>
        <charset val="238"/>
      </rPr>
      <t xml:space="preserve"> 5 NTU;
• wzorzec formazynowy;
• stabilizowany.
</t>
    </r>
  </si>
  <si>
    <r>
      <t xml:space="preserve">Do dostawy </t>
    </r>
    <r>
      <rPr>
        <sz val="10"/>
        <rFont val="Tahoma"/>
        <family val="2"/>
        <charset val="238"/>
      </rPr>
      <t xml:space="preserve">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</si>
  <si>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r>
      <rPr>
        <u/>
        <sz val="10"/>
        <rFont val="Tahoma"/>
        <family val="2"/>
        <charset val="238"/>
      </rPr>
      <t>Specyfikacja dolnej warstwy C18</t>
    </r>
    <r>
      <rPr>
        <sz val="10"/>
        <rFont val="Tahoma"/>
        <family val="2"/>
        <charset val="238"/>
      </rPr>
      <t xml:space="preserve">
- dolna warstwa:  specyficzne pole powierzchni ≥175 (m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/g);
- objętość porów ≥ 0,25 mL/g,
- zawartość węgla co najmniej 15,3 %,
- zawartość substancji lotnych w 110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nie więcej niż 4,0 %, 
- ładowność molekularna nie mniej niż 0,71 mmol/g, 
- pokrycie powierzchni: nie mniej niż 1,77 μmol/m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,
- END-CAPPING - Tak.
</t>
    </r>
  </si>
  <si>
    <t xml:space="preserve">• zastosowanie: wzorzec analityczny;
• stężenie 100 µg/ml; 
• rozpuszczalnik: acetonitryl.
</t>
  </si>
  <si>
    <t xml:space="preserve">• zastosowanie: certyfikowany materiał referencyjny;
• stężenie 200 µg/ml; 
• rozpuszczalnik: octan etylu : metanol 95:5.
</t>
  </si>
  <si>
    <r>
      <rPr>
        <b/>
        <sz val="10"/>
        <rFont val="Tahoma"/>
        <family val="2"/>
        <charset val="238"/>
      </rPr>
      <t>np. Producent: AccuStandard 
nr kat. QCS-01-1 
lub produkt równoważny***</t>
    </r>
    <r>
      <rPr>
        <sz val="10"/>
        <rFont val="Tahoma"/>
        <family val="2"/>
        <charset val="238"/>
      </rPr>
      <t xml:space="preserve">
• zastosowanie : ICP;
• stężenie 100 </t>
    </r>
    <r>
      <rPr>
        <sz val="10"/>
        <rFont val="Calibri"/>
        <family val="2"/>
        <charset val="238"/>
      </rPr>
      <t>µ</t>
    </r>
    <r>
      <rPr>
        <sz val="10"/>
        <rFont val="Tahoma"/>
        <family val="2"/>
        <charset val="238"/>
      </rPr>
      <t>g/ml dla następujących
pierwiastków: Sb, As, Be, Cd, Ca, Cr, Co, Cu, Fe, Pb, Li, Mg, Mn, Mo, Ni, P, Se, Sr, Tl, Sn, Ti, V, Zn;
• rozpuszczalnik:  kwas azotowy 2-5%.</t>
    </r>
  </si>
  <si>
    <r>
      <t xml:space="preserve">• zawartość - min. 96 %;
• stopień czystości: czda;
• metale ciężkie (j. Pb) - max. 0,0001 %;
• pozostałość nielotna - max. 0,001 %.
</t>
    </r>
    <r>
      <rPr>
        <strike/>
        <sz val="10"/>
        <rFont val="Tahoma"/>
        <family val="2"/>
        <charset val="238"/>
      </rPr>
      <t/>
    </r>
  </si>
  <si>
    <r>
      <rPr>
        <b/>
        <sz val="10"/>
        <rFont val="Tahoma"/>
        <family val="2"/>
        <charset val="238"/>
      </rPr>
      <t>np. Producent: Sigma Aldrich 
nr kat.TURB05-1L
lub produkt równoważny***</t>
    </r>
    <r>
      <rPr>
        <sz val="10"/>
        <rFont val="Tahoma"/>
        <family val="2"/>
        <charset val="238"/>
      </rPr>
      <t xml:space="preserve">
• zawartość: 0,5 ± 0,05 NTU;
• wzorzec formazynowy;
• stabilizowany.
</t>
    </r>
  </si>
  <si>
    <t>Okresy ważności: min.18 miesięcy od daty dostawy.</t>
  </si>
  <si>
    <r>
      <t>Do</t>
    </r>
    <r>
      <rPr>
        <b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 xml:space="preserve">dostawy wymagany certyfikat/świadectwo potwierdzające jakość produktu zawierające wartość parametru wraz z niepewnością, wydane w języku polskim lub angielskim, w formie papierowej lub dostępne w formie elektronicznej w miejscu wskazanym przez wykonawcę (adres strony www).  </t>
    </r>
  </si>
  <si>
    <t>69.</t>
  </si>
  <si>
    <r>
      <rPr>
        <b/>
        <sz val="10"/>
        <rFont val="Tahoma"/>
        <family val="2"/>
        <charset val="238"/>
      </rPr>
      <t>np. Producent: MERCK 
nr kat. 100441
lub produkt równoważny***</t>
    </r>
    <r>
      <rPr>
        <sz val="10"/>
        <rFont val="Tahoma"/>
        <family val="2"/>
        <charset val="238"/>
      </rPr>
      <t xml:space="preserve">
• zawartość: min. 65 %;
• stopień czystości: suprapur;
• miedź - max. 0,5 ppb;
• chrom - max. 1,0 ppb;
• rtęć - max. 1,0 ppb;
• ołów - max. 2 ppb;
• glin - max. 5,0 ppb;
• arsen - max. 0,5 ppb;
• kadm - max. 0,5 ppb;
• żelazo - max. 2,0 ppb;,
• nikiel - max. 5,0 ppb
• sód - max. 10,0 ppb;
• potas - max. 2,0 ppb;
• chlorki - max. 50 ppb;
• fosforany - max. 10 ppb;
• siarczany - max. 200 ppb.</t>
    </r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</si>
  <si>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 oraz wyglądu zewnętrznego.</t>
  </si>
  <si>
    <t xml:space="preserve"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 </t>
  </si>
  <si>
    <r>
      <rPr>
        <b/>
        <sz val="10"/>
        <rFont val="Tahoma"/>
        <family val="2"/>
        <charset val="238"/>
      </rPr>
      <t xml:space="preserve">Do OFERTY </t>
    </r>
    <r>
      <rPr>
        <sz val="10"/>
        <rFont val="Tahoma"/>
        <family val="2"/>
        <charset val="238"/>
      </rPr>
      <t>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</si>
  <si>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t>54.</t>
  </si>
  <si>
    <t>55.</t>
  </si>
  <si>
    <r>
      <rPr>
        <b/>
        <sz val="10"/>
        <rFont val="Tahoma"/>
        <family val="2"/>
        <charset val="238"/>
      </rPr>
      <t>np. Producent: OUM               
Nr kat. 13.03e                     
lub produkt równoważny***</t>
    </r>
    <r>
      <rPr>
        <sz val="10"/>
        <rFont val="Tahoma"/>
        <family val="2"/>
        <charset val="238"/>
      </rPr>
      <t xml:space="preserve">
• stężenie 1000 mg/dm</t>
    </r>
    <r>
      <rPr>
        <vertAlign val="super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 xml:space="preserve">;
• roztwór wodny;
• certyfikowany materiał odniesienia akredytowany przez PCA.
</t>
    </r>
  </si>
  <si>
    <t>Czerwień metylowa</t>
  </si>
  <si>
    <t xml:space="preserve">Kwas cytrynowy 1 hydrat
</t>
  </si>
  <si>
    <t>• Zawartość - min. 99,5 max. 100,5
• stopień czystosci: czda.</t>
  </si>
  <si>
    <t xml:space="preserve">• zawartość min 85%;
• stopień czystości cz.d.a.
</t>
  </si>
  <si>
    <t>Sodu molibdenian 2 hydrat</t>
  </si>
  <si>
    <t xml:space="preserve">Magnezu azotan 6-hydrat
</t>
  </si>
  <si>
    <r>
      <rPr>
        <b/>
        <sz val="10"/>
        <rFont val="Tahoma"/>
        <family val="2"/>
        <charset val="238"/>
      </rPr>
      <t>np. Producent: MERCK
nr kat. 105853
lub produkt równoważny***</t>
    </r>
    <r>
      <rPr>
        <sz val="10"/>
        <rFont val="Tahoma"/>
        <family val="2"/>
        <charset val="238"/>
      </rPr>
      <t xml:space="preserve">
• zawartość: 99,0 - 102,0 %;
• metale ciężkie (j. Pb) - max. 0,0005 %;
• arsen - max. 0,0001 %.
</t>
    </r>
  </si>
  <si>
    <t>Chloroform</t>
  </si>
  <si>
    <t>op.= 
1L</t>
  </si>
  <si>
    <t>Roztwór buforowy pH=4,01</t>
  </si>
  <si>
    <t xml:space="preserve">Roztwór buforowy pH=7,00 </t>
  </si>
  <si>
    <r>
      <t>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pH=7,00 ±0,02;
• butelka z dozownikiem</t>
    </r>
  </si>
  <si>
    <t xml:space="preserve">Roztwór buforowy pH=9,21 </t>
  </si>
  <si>
    <t>Wzorzec ogólnego węgla organicznego</t>
  </si>
  <si>
    <t xml:space="preserve">Wzorzec ogólnego węgla organicznego
</t>
  </si>
  <si>
    <r>
      <t xml:space="preserve">Do </t>
    </r>
    <r>
      <rPr>
        <b/>
        <sz val="10"/>
        <rFont val="Tahoma"/>
        <family val="2"/>
        <charset val="238"/>
      </rPr>
      <t>OFERTY</t>
    </r>
    <r>
      <rPr>
        <sz val="10"/>
        <rFont val="Tahoma"/>
        <family val="2"/>
        <charset val="238"/>
      </rPr>
      <t xml:space="preserve"> i do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</si>
  <si>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t>Wzorce do GC</t>
  </si>
  <si>
    <t>1,2-Dichloroetan</t>
  </si>
  <si>
    <t>op. = 1ml</t>
  </si>
  <si>
    <r>
      <rPr>
        <b/>
        <sz val="10"/>
        <rFont val="Tahoma"/>
        <family val="2"/>
        <charset val="238"/>
      </rPr>
      <t>np. Producent HACH
nr kat. LCK 315 
lub produkt równoważny***</t>
    </r>
    <r>
      <rPr>
        <sz val="10"/>
        <rFont val="Tahoma"/>
        <family val="2"/>
        <charset val="238"/>
      </rPr>
      <t xml:space="preserve">
• zastosowanie: do oznaczania cyjanków w wodzie;
• zakres oznaczeń 0,01-0,6 mg/l CN-;
• pasujący do spektrofotometrów firmy HACH.
</t>
    </r>
  </si>
  <si>
    <t>47.</t>
  </si>
  <si>
    <t xml:space="preserve">Scyntylator 
</t>
  </si>
  <si>
    <t>Filtry membranowe nylonowe</t>
  </si>
  <si>
    <t>• zawartość: min. 99 %;
• stopień czystości: czda;</t>
  </si>
  <si>
    <t xml:space="preserve">Wzorzec Allura Red (E 129)
</t>
  </si>
  <si>
    <t xml:space="preserve">Kwas benzoesowy
</t>
  </si>
  <si>
    <t xml:space="preserve">Wzorzec Ponceau 4RC  (E 124)
</t>
  </si>
  <si>
    <t>Sodu wodorowęglan</t>
  </si>
  <si>
    <t>di-sodu wodorofosforan bezw.</t>
  </si>
  <si>
    <t>Wzorzec azotu amonowego</t>
  </si>
  <si>
    <t>Sulfanilamid</t>
  </si>
  <si>
    <t>op = 
100 g</t>
  </si>
  <si>
    <t xml:space="preserve">Pirosiarczyn potasu
</t>
  </si>
  <si>
    <t>op = 
500 g</t>
  </si>
  <si>
    <t>op.=50mg</t>
  </si>
  <si>
    <t xml:space="preserve">• zawartość: min. 99 %;
• stopień czystości: czda;
• metale ciężkie (j. Pb) - max. 0,0005 %;
• żelazo - max. 0,0005 %.
</t>
  </si>
  <si>
    <t xml:space="preserve">Lantanu azotan 6 hydrat
</t>
  </si>
  <si>
    <t xml:space="preserve">• zastosowanie: do analiz;
• zawartość: min. 96 %;
• metale ciężkie (j. Pb) - max. 0,002 %;
• wapń - max. 0,001 %;
• żelazo - max. 0,002 %.
</t>
  </si>
  <si>
    <t>• czystość min. 99,5%;                              
• do analizy metali
• nr CAS 7647-17-8</t>
  </si>
  <si>
    <t>op.=
50 ml</t>
  </si>
  <si>
    <t>op.= 500ml</t>
  </si>
  <si>
    <t>Wzorce do IPC</t>
  </si>
  <si>
    <t xml:space="preserve">Aflatoksyna M1
</t>
  </si>
  <si>
    <t>op. = 
2ml</t>
  </si>
  <si>
    <t>Ochratoksyna A</t>
  </si>
  <si>
    <t xml:space="preserve">Ochratoksyna A
</t>
  </si>
  <si>
    <t xml:space="preserve">Patulina 
</t>
  </si>
  <si>
    <t>op.= 
10 mg</t>
  </si>
  <si>
    <t>Aflatoxin M1 solution</t>
  </si>
  <si>
    <t xml:space="preserve">• roztwór mianowany;                            
• stężenie 0,1 mol/l.                              
</t>
  </si>
  <si>
    <t xml:space="preserve">• roztwór mianowany                            
• stężenie 0,01 mol/l.
</t>
  </si>
  <si>
    <t>Sodu węglan 10-hydrat</t>
  </si>
  <si>
    <t xml:space="preserve">Naczynka wagowe (łódeczki)
</t>
  </si>
  <si>
    <t>op. = 
100 szt</t>
  </si>
  <si>
    <t>Kwas bromowodorowy</t>
  </si>
  <si>
    <t xml:space="preserve">• roztwór mianowany;                            
• stężenie 1 mol/l.                              
</t>
  </si>
  <si>
    <t>op. = 
1 kg</t>
  </si>
  <si>
    <t>op.= 
250 ml</t>
  </si>
  <si>
    <t>Kwas solny 
25%</t>
  </si>
  <si>
    <t xml:space="preserve">• zawartość 26 % ± 2 %;
• stopień czystości: czda;
• chlorki - max. 0,0001 %;
• fosforany - max. 0,0001 %;
• metale ciężkie (j. Pb) - max. 0,00005 %;
• wapń i magnez (j. Ca) - max. 0,0002 %;
• żelazo - max. 0,000025 %.
</t>
  </si>
  <si>
    <t>• wskaźnik;                                                    
• czułość na jony Mg min. 0,00001 g/ml.</t>
  </si>
  <si>
    <t xml:space="preserve">• wskaźnik;  
• stopień czystości: czda.
</t>
  </si>
  <si>
    <t>op. = 
250 g</t>
  </si>
  <si>
    <t>• zawartość: min. 25%
• stopień czystości: czda.</t>
  </si>
  <si>
    <t>op. =
250 g</t>
  </si>
  <si>
    <t>op. = 
50 g</t>
  </si>
  <si>
    <t>42.</t>
  </si>
  <si>
    <t>59.</t>
  </si>
  <si>
    <t>61.</t>
  </si>
  <si>
    <t>65.</t>
  </si>
  <si>
    <t>66.</t>
  </si>
  <si>
    <t>71.</t>
  </si>
  <si>
    <t>73.</t>
  </si>
  <si>
    <t>75.</t>
  </si>
  <si>
    <t>80.</t>
  </si>
  <si>
    <t>81.</t>
  </si>
  <si>
    <t>83.</t>
  </si>
  <si>
    <t>85.</t>
  </si>
  <si>
    <t>91.</t>
  </si>
  <si>
    <t>92.</t>
  </si>
  <si>
    <t>93.</t>
  </si>
  <si>
    <t>94.</t>
  </si>
  <si>
    <r>
      <rPr>
        <b/>
        <sz val="10"/>
        <rFont val="Tahoma"/>
        <family val="2"/>
        <charset val="238"/>
      </rPr>
      <t>Chlorek cezu</t>
    </r>
    <r>
      <rPr>
        <sz val="10"/>
        <rFont val="Tahoma"/>
        <family val="2"/>
        <charset val="238"/>
      </rPr>
      <t xml:space="preserve"> 
</t>
    </r>
  </si>
  <si>
    <t xml:space="preserve">Kwas octowy (lodowaty)          </t>
  </si>
  <si>
    <t xml:space="preserve">Kwas ortofosforowy
</t>
  </si>
  <si>
    <r>
      <rPr>
        <b/>
        <sz val="10"/>
        <rFont val="Tahoma"/>
        <family val="2"/>
        <charset val="238"/>
      </rPr>
      <t>np. Producent: MERCK 
nr kat. 100573 
lub produkt równoważny***</t>
    </r>
    <r>
      <rPr>
        <sz val="10"/>
        <rFont val="Tahoma"/>
        <family val="2"/>
        <charset val="238"/>
      </rPr>
      <t xml:space="preserve">
• zawartość: min. 85 %;
• do analizy  EMSURE® ACS,ISO, Reag. Ph Eur.</t>
    </r>
  </si>
  <si>
    <r>
      <rPr>
        <b/>
        <sz val="10"/>
        <rFont val="Tahoma"/>
        <family val="2"/>
      </rPr>
      <t xml:space="preserve">Roztwór buforowy/ standard/wzorzec 
pH=7,0 </t>
    </r>
    <r>
      <rPr>
        <sz val="10"/>
        <rFont val="Tahoma"/>
        <family val="2"/>
      </rPr>
      <t xml:space="preserve">
</t>
    </r>
  </si>
  <si>
    <r>
      <rPr>
        <b/>
        <sz val="10"/>
        <rFont val="Tahoma"/>
        <family val="2"/>
      </rPr>
      <t>np. Producent: MERCK 
nr kat. HARD1000
lub produkt równoważny***</t>
    </r>
    <r>
      <rPr>
        <sz val="10"/>
        <rFont val="Tahoma"/>
        <family val="2"/>
      </rPr>
      <t xml:space="preserve">
• stężenie 1000 mg/l;
• rozpuszczalnik: woda.
</t>
    </r>
  </si>
  <si>
    <r>
      <t xml:space="preserve">• zastosowanie: wzorzec do analizy HPLC;
• stężenie 100 </t>
    </r>
    <r>
      <rPr>
        <sz val="10"/>
        <rFont val="Arial"/>
        <family val="2"/>
        <charset val="238"/>
      </rPr>
      <t>µ</t>
    </r>
    <r>
      <rPr>
        <sz val="10"/>
        <rFont val="Tahoma"/>
        <family val="2"/>
        <charset val="238"/>
      </rPr>
      <t xml:space="preserve">g/ml;
• rozpuszczalnik acetonitryl.
</t>
    </r>
  </si>
  <si>
    <t>op. = 
1L</t>
  </si>
  <si>
    <t>op.= 
1 L</t>
  </si>
  <si>
    <r>
      <rPr>
        <b/>
        <sz val="10"/>
        <rFont val="Tahoma"/>
        <family val="2"/>
        <charset val="238"/>
      </rPr>
      <t>np. Producent:  MACHEREY-NAGEL 
typ MN 808 
lub produkt równoważny***</t>
    </r>
    <r>
      <rPr>
        <sz val="10"/>
        <rFont val="Tahoma"/>
        <family val="2"/>
        <charset val="238"/>
      </rPr>
      <t xml:space="preserve">
• z pergaminu bez zawartości azotu;
• 58 x 10 x 10 mm.
</t>
    </r>
  </si>
  <si>
    <r>
      <t>Wzorzec jonów fluorkowych F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</si>
  <si>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chloranowych ClO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</si>
  <si>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chlorynowych ClO</t>
    </r>
    <r>
      <rPr>
        <b/>
        <vertAlign val="subscript"/>
        <sz val="10"/>
        <rFont val="Tahoma"/>
        <family val="2"/>
        <charset val="238"/>
      </rPr>
      <t>2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</si>
  <si>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
fosforanowych PO</t>
    </r>
    <r>
      <rPr>
        <b/>
        <vertAlign val="subscript"/>
        <sz val="10"/>
        <rFont val="Tahoma"/>
        <family val="2"/>
        <charset val="238"/>
      </rPr>
      <t>4</t>
    </r>
    <r>
      <rPr>
        <b/>
        <vertAlign val="superscript"/>
        <sz val="10"/>
        <rFont val="Tahoma"/>
        <family val="2"/>
        <charset val="238"/>
      </rPr>
      <t xml:space="preserve">3-
</t>
    </r>
  </si>
  <si>
    <t xml:space="preserve">NexION Setup  Solution   
</t>
  </si>
  <si>
    <r>
      <rPr>
        <b/>
        <sz val="10"/>
        <rFont val="Tahoma"/>
        <family val="2"/>
        <charset val="238"/>
      </rPr>
      <t>np. Producent: Inorganic Ventures 
nr kat. IV-STOCK-77-500ML 
lub produkt równoważny***</t>
    </r>
    <r>
      <rPr>
        <sz val="10"/>
        <rFont val="Tahoma"/>
        <family val="2"/>
        <charset val="238"/>
      </rPr>
      <t xml:space="preserve">
• zastosowanie : ICP/MS;
• stężenie 1 µg/l;   dla następujących pierwiastków Be, Ce, Fe, In, Li, Mg, Pb, U
 ▪ rozpuszczalnik: rozcieńczony kwas azotowy (1%).
</t>
    </r>
  </si>
  <si>
    <t xml:space="preserve">Benzo(b)fluoranthene
</t>
  </si>
  <si>
    <t xml:space="preserve">Benzo(a)pyrene
</t>
  </si>
  <si>
    <r>
      <rPr>
        <b/>
        <sz val="10"/>
        <rFont val="Tahoma"/>
        <family val="2"/>
        <charset val="238"/>
      </rPr>
      <t>np. Producent: ERA
nr kat. 5272 
lub produkt równoważny***</t>
    </r>
    <r>
      <rPr>
        <sz val="10"/>
        <rFont val="Tahoma"/>
        <family val="2"/>
        <charset val="238"/>
      </rPr>
      <t xml:space="preserve">
• zastosowanie: materiał certyfikowany do analizy wody;
• zawartość:
 chlorany 
 chloryny 
 </t>
    </r>
  </si>
  <si>
    <r>
      <t>Wzorzec jonów żelaza Fe</t>
    </r>
    <r>
      <rPr>
        <b/>
        <vertAlign val="superscript"/>
        <sz val="10"/>
        <rFont val="Tahoma"/>
        <family val="2"/>
        <charset val="238"/>
      </rPr>
      <t>3+</t>
    </r>
    <r>
      <rPr>
        <b/>
        <sz val="10"/>
        <rFont val="Tahoma"/>
        <family val="2"/>
        <charset val="238"/>
      </rPr>
      <t xml:space="preserve">
</t>
    </r>
  </si>
  <si>
    <t xml:space="preserve">Witamina A                              all-trans-retinol </t>
  </si>
  <si>
    <t>Sączki ilościowe średnie (240 mm)</t>
  </si>
  <si>
    <t>Okres ważności  minimum  12 miesięcy od daty dostawy.</t>
  </si>
  <si>
    <t>op.=
1,1 ml</t>
  </si>
  <si>
    <t>op. = 
1,1 ml</t>
  </si>
  <si>
    <t>op.= 
1,1 ml</t>
  </si>
  <si>
    <t>• zastosowanie: wzorzec analityczny;
• stężenia dla poszczególnych składników:
 - B1 – 2 μg/ml 
 - B2 – 0,5 μg/ml  
 - G1 – 2 μg/ml 
 - G2 – 0,5 μg/ml                                                             • rozpuszczalnik: acetonitryl</t>
  </si>
  <si>
    <t xml:space="preserve">Aflatoxin mix 4 solution
</t>
  </si>
  <si>
    <r>
      <t xml:space="preserve">Deoxynivalenol 
</t>
    </r>
    <r>
      <rPr>
        <b/>
        <sz val="10"/>
        <color rgb="FFFF0000"/>
        <rFont val="Tahoma"/>
        <family val="2"/>
        <charset val="238"/>
      </rPr>
      <t/>
    </r>
  </si>
  <si>
    <t xml:space="preserve">Zearalenon    
</t>
  </si>
  <si>
    <t xml:space="preserve">op.= 
1,1 ml </t>
  </si>
  <si>
    <t>Wzorce do mikotoksyn oraz witaminy A</t>
  </si>
  <si>
    <r>
      <rPr>
        <b/>
        <sz val="10"/>
        <rFont val="Tahoma"/>
        <family val="2"/>
        <charset val="238"/>
      </rPr>
      <t>np. Producent: MERCK 
nr kat. 105865
lub produkt równoważny***</t>
    </r>
    <r>
      <rPr>
        <sz val="10"/>
        <rFont val="Tahoma"/>
        <family val="2"/>
        <charset val="238"/>
      </rPr>
      <t xml:space="preserve">
• zawartość: min. 97,0 %;
• metale ciężkie (j. Pb) - max. 0,003 %;
• arsen - max. 0,0001 %.</t>
    </r>
  </si>
  <si>
    <t xml:space="preserve">Dla pozostałych pozycji okres ważności: min. 12 miesięcy od daty dostawy  lub min. ¾ okresu ważności deklarowanego przez producenta (zapisanego w certyfikacie / świadectwie lub innym dokumencie do danej partii, o którym mowa w pkt. 1-2)    </t>
  </si>
  <si>
    <r>
      <t xml:space="preserve">Wzorzec pH
pH=4,01
</t>
    </r>
    <r>
      <rPr>
        <b/>
        <sz val="10"/>
        <rFont val="Tahoma"/>
        <family val="2"/>
        <charset val="238"/>
      </rPr>
      <t xml:space="preserve">
</t>
    </r>
  </si>
  <si>
    <t xml:space="preserve">Wzorzec pH
pH=4,01
</t>
  </si>
  <si>
    <t xml:space="preserve">Wzorzec pH
pH=7,00
</t>
  </si>
  <si>
    <t xml:space="preserve">Wzorzec pH
pH=9,18
</t>
  </si>
  <si>
    <t xml:space="preserve">Wzorzec pH
pH=10,01
</t>
  </si>
  <si>
    <r>
      <rPr>
        <b/>
        <sz val="10"/>
        <rFont val="Tahoma"/>
        <family val="2"/>
        <charset val="238"/>
      </rPr>
      <t xml:space="preserve">DO OFERTY </t>
    </r>
    <r>
      <rPr>
        <sz val="10"/>
        <rFont val="Tahoma"/>
        <family val="2"/>
        <charset val="238"/>
      </rPr>
      <t>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</si>
  <si>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t>WSSE Kraków  ul. Prądnicka 76, 31-202 Kraków - dla poz. 1, 6</t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</si>
  <si>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i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</si>
  <si>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t>Okres ważności: min. 12 miesięcy od daty dostawy lub  min. ¾ okresu ważności deklarowanego przez producenta (zapisanego w certyfikacie / świadectwie, o którym mowa w pkt. 1).</t>
  </si>
  <si>
    <t>Na opakowaniu podana czytelna nazwa odczynnika, zgodna z nazwą podaną w certyfikacie jakości / świadectwie kontroli jakości lub innym dokumencie, 
o którym mowa w pkt. 1.</t>
  </si>
  <si>
    <t xml:space="preserve">• wskaźnik;    
• roztwór 0,1% w etanolu
</t>
  </si>
  <si>
    <r>
      <rPr>
        <b/>
        <sz val="10"/>
        <rFont val="Tahoma"/>
        <family val="2"/>
        <charset val="238"/>
      </rPr>
      <t>np. Producent: MERCK
Nr kat. 1.06237
lub produkt równoważny***</t>
    </r>
    <r>
      <rPr>
        <sz val="10"/>
        <rFont val="Tahoma"/>
        <family val="2"/>
        <charset val="238"/>
      </rPr>
      <t xml:space="preserve">
• zawartość: min. 97 %,                                                    
• wygląd roztworu - rozpuszczalność całkowita,  
• 1-naftyloamina (HPLC) - max. 0,1% ;                                               
• 2-naftyloamina (HPLC) - max. 0,01%;                                  
• zawartośc wody - max. 5,0%.</t>
    </r>
  </si>
  <si>
    <r>
      <rPr>
        <b/>
        <sz val="10"/>
        <rFont val="Tahoma"/>
        <family val="2"/>
      </rPr>
      <t xml:space="preserve">np. producent:  Merck
nr kat. 1.05057
lub produkt równoważny***  </t>
    </r>
    <r>
      <rPr>
        <sz val="10"/>
        <rFont val="Tahoma"/>
        <family val="2"/>
      </rPr>
      <t xml:space="preserve">                                                                                • zawartość: min. 96,0 %.
</t>
    </r>
  </si>
  <si>
    <t xml:space="preserve">• czystość do HPLC;
• zawartość: min. 99.9 %;
• woda: max. 100 ppm;
• transmitancja:
- dla 240 nm: min. 60 %;
• filtrowany przez filtr 0,2 µm.
</t>
  </si>
  <si>
    <t xml:space="preserve">• czystość do HPLC;
• zawartość: min. 95 %;
• woda: max. 100 ppm;
• transmitancja:
- dla 220 nm: min. 82 %,
- dla 245 nm: min. 98 %;
• filtrowany przez filtr 0,2 μm.
</t>
  </si>
  <si>
    <t xml:space="preserve">Dla pozostałych pozycji Okresy ważności: min. 24 miesiące od daty dostawy lub min. ¾ okresu ważności deklarowanego przez producenta (zapisanego w certyfikacie / świadectwie lub innym dokumencie do danej partii, o którym mowa w pkt. 1 i 2).  </t>
  </si>
  <si>
    <r>
      <t>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 9,21 ±0,02;
• butelka z dozownikiem</t>
    </r>
  </si>
  <si>
    <t xml:space="preserve">• średnica sączka 240 mm;
• szybkość sączenia średnia;
• bezpopiołowe,
• zawartość popiołu po spaleniu: max. 0,01%.
</t>
  </si>
  <si>
    <t>Na opakowaniu podana czytelna nazwa odczynnika, zgodna z nazwą podaną w dokumentach, o którym mowa w pkt. 1-2</t>
  </si>
  <si>
    <t xml:space="preserve">• zawartość: min. 98 %,                               
• biały krystaliczny proszek;
• stopień czystości cz.d.a.
</t>
  </si>
  <si>
    <t xml:space="preserve">Dla pozostałych pozycji okres ważności: min. 15 miesięcy od daty dostawy  lub min. ¾ okresu ważności deklarowanego przez producenta (zapisanego w certyfikacie / świadectwie lub innym dokumencie do danej partii, o którym mowa w pkt. 1)    </t>
  </si>
  <si>
    <t xml:space="preserve">Dla poz. 2, 3 okres ważności: min. 12 miesięcy od daty dostawy  lub min. ¾ okresu ważności deklarowanego przez producenta (zapisanego w certyfikacie / świadectwie lub innym dokumencie do danej partii, o którym mowa w pkt. 1)    </t>
  </si>
  <si>
    <t>Okres ważności: min. 24 miesięcy od daty dostawy lub min. ¾ okresu ważności deklarowanego przez producenta (zapisanego w certyfikacie/ świadectwie, o którym mowa w pkt. 1).</t>
  </si>
  <si>
    <t>Dla poz. 1 okres ważności: min. 11 miesięcy od daty dostawy.</t>
  </si>
  <si>
    <t>78.</t>
  </si>
  <si>
    <t xml:space="preserve">Dla poz. 1-4 Wymagany okres ważności: min. 11 miesięcy od daty dostawy. </t>
  </si>
  <si>
    <t>Do dostawy wymagany certyfikat jakości /świadectwo kontroli jakości lub inny dokument potwierdzający jakość produktu w języku polskim lub angielskim w formie papierowej lub dostępny w formie elektronicznej w miejscu wskazanym przez wykonawcę (adres strony www).</t>
  </si>
  <si>
    <t>Cynku siarczan 7 hydrat</t>
  </si>
  <si>
    <t>• Zawartość - min. 99,5
• stopień czystosci: czda.</t>
  </si>
  <si>
    <t xml:space="preserve">• sól amonowa do syntezy;
• zawartość: min. 98 %.
</t>
  </si>
  <si>
    <t xml:space="preserve">Wodoru nadtlenek 30% (perhydrol)
</t>
  </si>
  <si>
    <r>
      <rPr>
        <b/>
        <sz val="10"/>
        <rFont val="Tahoma"/>
        <family val="2"/>
        <charset val="238"/>
      </rPr>
      <t>np. Producent: MERCK 
nr kat. 107209
lub produkt równoważny***</t>
    </r>
    <r>
      <rPr>
        <sz val="10"/>
        <rFont val="Tahoma"/>
        <family val="2"/>
        <charset val="238"/>
      </rPr>
      <t xml:space="preserve">
• zawartość: min. 30 %;
• glin - max. 0,5 ppm;
• arsen - max. 0,01 ppm;
• kadm - max. 0,01 ppm;
• żelazo - max. 0,05 ppm;
• fosforany - max. 1 ppm;
• chlorki - max. 0,5 ppm.
</t>
    </r>
  </si>
  <si>
    <t>op. =
250 ml</t>
  </si>
  <si>
    <t xml:space="preserve">Materiały referencyjne i wzorce </t>
  </si>
  <si>
    <t xml:space="preserve">2,6 Diaminotoluen  
( 2,6 TDA)                   
</t>
  </si>
  <si>
    <t xml:space="preserve">op.= 
250mg </t>
  </si>
  <si>
    <t xml:space="preserve">op.= 
100mg </t>
  </si>
  <si>
    <t xml:space="preserve">Aflatoxin B1, B2, G1, G2 mixture
</t>
  </si>
  <si>
    <t>op. = 
1 ml</t>
  </si>
  <si>
    <t xml:space="preserve">Anilina
</t>
  </si>
  <si>
    <t xml:space="preserve">op.=
1 ml </t>
  </si>
  <si>
    <t xml:space="preserve">Aspartam           
</t>
  </si>
  <si>
    <t>op.= 250mg</t>
  </si>
  <si>
    <t>op. = 
50 mg</t>
  </si>
  <si>
    <t>Barwnik E 123 Amaranth</t>
  </si>
  <si>
    <t xml:space="preserve">Cyanocobalamin (Vitamin B12)
</t>
  </si>
  <si>
    <t>op.= 
50mg</t>
  </si>
  <si>
    <t>op. = 
250mg</t>
  </si>
  <si>
    <t xml:space="preserve">D-biotin
</t>
  </si>
  <si>
    <t>Dichlorowodorek histaminy</t>
  </si>
  <si>
    <t xml:space="preserve">DL-alfa-Tokoferol (Witamina E)
</t>
  </si>
  <si>
    <r>
      <rPr>
        <b/>
        <sz val="10"/>
        <rFont val="Tahoma"/>
        <family val="2"/>
      </rPr>
      <t>np. Producent: Dr. Ehrenstorfer
nr kat. DRE-CA17924300
lub produkt równoważny***</t>
    </r>
    <r>
      <rPr>
        <sz val="10"/>
        <rFont val="Tahoma"/>
        <family val="2"/>
      </rPr>
      <t xml:space="preserve">
• nr CAS: 10191-41-0;
• substancja wzorcowa;</t>
    </r>
    <r>
      <rPr>
        <b/>
        <sz val="10"/>
        <rFont val="Tahoma"/>
        <family val="2"/>
      </rPr>
      <t xml:space="preserve">
</t>
    </r>
    <r>
      <rPr>
        <sz val="10"/>
        <rFont val="Tahoma"/>
        <family val="2"/>
      </rPr>
      <t>• czystość min. 96%;
• temperatura przechowywania  -18 C.</t>
    </r>
    <r>
      <rPr>
        <b/>
        <sz val="10"/>
        <rFont val="Tahoma"/>
        <family val="2"/>
      </rPr>
      <t xml:space="preserve">
</t>
    </r>
  </si>
  <si>
    <t xml:space="preserve">Folic acid           
</t>
  </si>
  <si>
    <t xml:space="preserve">Kofeina
</t>
  </si>
  <si>
    <t xml:space="preserve">Liofilizowane mięso wieprzowe (Lyophilised pork muscle)
</t>
  </si>
  <si>
    <r>
      <rPr>
        <b/>
        <sz val="10"/>
        <rFont val="Tahoma"/>
        <family val="2"/>
      </rPr>
      <t>np. Producent: IRMM 
Nr kat.ERM-BB384
lub produkt równoważny***</t>
    </r>
    <r>
      <rPr>
        <sz val="10"/>
        <rFont val="Tahoma"/>
        <family val="2"/>
      </rPr>
      <t xml:space="preserve">
• zastosowanie: CRM do analizy parametrów wartości odżywczej;                                
• tłuszcz - 8,99 g/100g;                           
• azot met. Kjeldahla - 14,2 g/100g,          
• popiół - 4,51 g/100g,                            
• sód (Na) - 1,86 mg/g;                           
• magnez (Mg) - 1,03 mg/g                      
• wapń (Ca) - 0,164 mg/g                        
• fosfor(P) - 8,7 mg/g.</t>
    </r>
  </si>
  <si>
    <t xml:space="preserve">Nicotinamide           
</t>
  </si>
  <si>
    <t xml:space="preserve">Nicotinic acid </t>
  </si>
  <si>
    <t>op.=
250mg</t>
  </si>
  <si>
    <t xml:space="preserve">PAH-Mix 20                     </t>
  </si>
  <si>
    <t xml:space="preserve">op.=
10ml </t>
  </si>
  <si>
    <t xml:space="preserve">Pantothenic acid calcium         
</t>
  </si>
  <si>
    <t xml:space="preserve">Pyridoxin hydrochloride
</t>
  </si>
  <si>
    <t xml:space="preserve">Riboflavin (Vitamin B2)
</t>
  </si>
  <si>
    <t>op.= 
250mg</t>
  </si>
  <si>
    <t>Roztwór cyjanku potasu (Free Cyanide Standard)</t>
  </si>
  <si>
    <t xml:space="preserve">Sacharyna
</t>
  </si>
  <si>
    <t xml:space="preserve">Witamina A octan 
</t>
  </si>
  <si>
    <t>op.= 100mg</t>
  </si>
  <si>
    <t>Witamina D3</t>
  </si>
  <si>
    <t xml:space="preserve">Woda miękka  pitna - Metale (Soft Drinking Water UK - Metals)                      </t>
  </si>
  <si>
    <t>op.=
250 ml</t>
  </si>
  <si>
    <t xml:space="preserve">Dla pozostałych pozycji do dostawy wymagany certyfikat/świadectwo potwierdzające jakość produktu zawierające wartość parametru wraz z niepewnością, wydane w języku polskim lub angielskim, w formie papierowej lub dostępne w formie elektronicznej w miejscu wskazanym przez wykonawcę (adres strony www).  </t>
  </si>
  <si>
    <t>Dla pozostałych poz. okresy ważności: min. 12 miesięcy od daty dostawy lub min. ¾ okresu ważności deklarowanego przez producenta (zapisanego w certyfikacie / świadectwie do danej partii, o którym mowa w pkt. 1 i 2).</t>
  </si>
  <si>
    <t>Kolumienki SPE</t>
  </si>
  <si>
    <t>Do dostawy wymagany certyfikat jakości /świadectwo kontroli jakości lub inny dokument potwierdzający spełnienie wymagań w języku polskim lub angielskim w formie papierowej.</t>
  </si>
  <si>
    <t>Okres ważności: min.12 miesięcy od daty dostawy.</t>
  </si>
  <si>
    <r>
      <rPr>
        <b/>
        <sz val="10"/>
        <rFont val="Tahoma"/>
        <family val="2"/>
        <charset val="238"/>
      </rPr>
      <t>np. Producent: CPAchem 
Nr ref: H003.W.L5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</si>
  <si>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t xml:space="preserve">Wzorzec konduktometryczny
84 µS/cm 
</t>
  </si>
  <si>
    <t>Diwodorofosforan (V) potasu bezwodny</t>
  </si>
  <si>
    <t>op.= 10g</t>
  </si>
  <si>
    <t xml:space="preserve">1-Heksanosulfonian sodu monohydrat
</t>
  </si>
  <si>
    <r>
      <rPr>
        <b/>
        <sz val="10"/>
        <rFont val="Tahoma"/>
        <family val="2"/>
        <charset val="238"/>
      </rPr>
      <t>np. Producent: Sigma-Aldrich/Fluka/Supelco 
nr kat. PHR1337
lub produkt równoważny***</t>
    </r>
    <r>
      <rPr>
        <sz val="10"/>
        <rFont val="Tahoma"/>
        <family val="2"/>
        <charset val="238"/>
      </rPr>
      <t xml:space="preserve">
• Nr CAS: 532-43-4;
• certyfikowany materiał referencyjny;
• zawartość min. 90%.</t>
    </r>
  </si>
  <si>
    <t xml:space="preserve">Bisfenol A
</t>
  </si>
  <si>
    <t xml:space="preserve">Papierki wskaźnikowe uniwersalne 
</t>
  </si>
  <si>
    <r>
      <rPr>
        <b/>
        <sz val="10"/>
        <rFont val="Tahoma"/>
        <family val="2"/>
        <charset val="238"/>
      </rPr>
      <t>np. Producent: Brand  
Nr kat. 701611
lub produkt równoważny***</t>
    </r>
    <r>
      <rPr>
        <sz val="10"/>
        <rFont val="Tahoma"/>
        <family val="2"/>
        <charset val="238"/>
      </rPr>
      <t xml:space="preserve">
• folia uszczelniająca;
• szerokość 50 mm;
• długość min. 75 m.
</t>
    </r>
  </si>
  <si>
    <t>Bisfenol A</t>
  </si>
  <si>
    <r>
      <rPr>
        <b/>
        <sz val="10"/>
        <rFont val="Tahoma"/>
        <family val="2"/>
      </rPr>
      <t>np. Producent: Dr Ehrenstorfer
Nr kat. DRE-CA17924000
lub produkt równoważny***</t>
    </r>
    <r>
      <rPr>
        <sz val="10"/>
        <rFont val="Tahoma"/>
        <family val="2"/>
      </rPr>
      <t xml:space="preserve">
• numer CAS: 67-97-0;
• substancja wzorcowa;
• zawartość: min. 90%.</t>
    </r>
  </si>
  <si>
    <t>op. = 30szt.</t>
  </si>
  <si>
    <r>
      <rPr>
        <b/>
        <sz val="10"/>
        <rFont val="Tahoma"/>
        <family val="2"/>
        <charset val="238"/>
      </rPr>
      <t>np. Producent: CPAchem 
nr kat. TOC100.L1 
lub produkt równoważny***</t>
    </r>
    <r>
      <rPr>
        <sz val="10"/>
        <rFont val="Tahoma"/>
        <family val="2"/>
      </rPr>
      <t xml:space="preserve">
• zastosowanie: wzorzec;
• stężenie 100 mg/l;
• roztwór wodny.</t>
    </r>
    <r>
      <rPr>
        <b/>
        <sz val="10"/>
        <color indexed="10"/>
        <rFont val="Tahoma"/>
        <family val="2"/>
        <charset val="238"/>
      </rPr>
      <t xml:space="preserve">
</t>
    </r>
  </si>
  <si>
    <t>Wzorzec żelaza</t>
  </si>
  <si>
    <t>op= 100 ml</t>
  </si>
  <si>
    <t xml:space="preserve">Roztwór buforowy pH=10,01 </t>
  </si>
  <si>
    <r>
      <t>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pH=10,01 ±0,02;
• butelka z dozownikiem</t>
    </r>
  </si>
  <si>
    <t>Potasu heksacyjanożelazian (II) 3 hydrat</t>
  </si>
  <si>
    <t xml:space="preserve">• średnica  sączka 70 mm;
• szybkość sączenia średnie                                                  • bezpopiołowe
</t>
  </si>
  <si>
    <r>
      <rPr>
        <b/>
        <sz val="10"/>
        <rFont val="Tahoma"/>
        <family val="2"/>
      </rPr>
      <t>np.  Producent: LGC 
nr. Kat.  VHG-CN-100           
lub produkt równoważny***</t>
    </r>
    <r>
      <rPr>
        <sz val="10"/>
        <rFont val="Tahoma"/>
        <family val="2"/>
      </rPr>
      <t xml:space="preserve">
• wartość odniesienia 1000 mg/l.                                         </t>
    </r>
  </si>
  <si>
    <r>
      <rPr>
        <b/>
        <sz val="10"/>
        <rFont val="Tahoma"/>
        <family val="2"/>
      </rPr>
      <t>Roztwór buforowy/ standard/wzorzec
pH=4,0</t>
    </r>
    <r>
      <rPr>
        <sz val="10"/>
        <rFont val="Tahoma"/>
        <family val="2"/>
      </rPr>
      <t xml:space="preserve">
</t>
    </r>
  </si>
  <si>
    <t xml:space="preserve">Brom 
</t>
  </si>
  <si>
    <t>95.</t>
  </si>
  <si>
    <t>96.</t>
  </si>
  <si>
    <t>Chloramina T3 Hydrat</t>
  </si>
  <si>
    <t>97.</t>
  </si>
  <si>
    <t>98.</t>
  </si>
  <si>
    <t>99.</t>
  </si>
  <si>
    <t>100.</t>
  </si>
  <si>
    <t>101.</t>
  </si>
  <si>
    <t>op.=2,5 l</t>
  </si>
  <si>
    <t>Kwas nadchlorowy</t>
  </si>
  <si>
    <r>
      <rPr>
        <b/>
        <sz val="10"/>
        <rFont val="Tahoma"/>
        <family val="2"/>
      </rPr>
      <t>np. Producent: Dr. Ehrenstorfer
nr kat. DRE-C11798500 
lub produkt równoważny***</t>
    </r>
    <r>
      <rPr>
        <sz val="10"/>
        <rFont val="Tahoma"/>
        <family val="2"/>
      </rPr>
      <t xml:space="preserve">
• Nr CAS: 68-19-9;
• zastosowanie: wzorzec do HPLC;
• czystość min. 80 %.
</t>
    </r>
  </si>
  <si>
    <r>
      <rPr>
        <b/>
        <sz val="10"/>
        <rFont val="Tahoma"/>
        <family val="2"/>
      </rPr>
      <t>np. Producent: Dr. Ehrenstorfer               
nr kat. DRE-C13888000                       
lub produkt równoważny***</t>
    </r>
    <r>
      <rPr>
        <sz val="10"/>
        <rFont val="Tahoma"/>
        <family val="2"/>
      </rPr>
      <t xml:space="preserve">
• Nr CAS: 59-30-3;           
• zastosowanie: wzorzec do HPLC; 
• czystość min. 80 %.
</t>
    </r>
  </si>
  <si>
    <r>
      <rPr>
        <b/>
        <sz val="10"/>
        <rFont val="Tahoma"/>
        <family val="2"/>
      </rPr>
      <t>np. Producent: Dr Ehrenstorfer             
nr kat.  DRE-C15845000 
lub produkt równoważny***</t>
    </r>
    <r>
      <rPr>
        <sz val="10"/>
        <rFont val="Tahoma"/>
        <family val="2"/>
      </rPr>
      <t xml:space="preserve">
• Nr CAS: 137-08-6;             
• zastosowanie: wzorzec do HPLC; 
• czystość min. 80 %.
</t>
    </r>
  </si>
  <si>
    <r>
      <rPr>
        <b/>
        <sz val="10"/>
        <rFont val="Tahoma"/>
        <family val="2"/>
      </rPr>
      <t>np. Producent: Dr Ehrenstorfer
nr kat. DRE-C16652000 
lub produkt równoważny***</t>
    </r>
    <r>
      <rPr>
        <sz val="10"/>
        <rFont val="Tahoma"/>
        <family val="2"/>
      </rPr>
      <t xml:space="preserve">
• Nr CAS: 58-56-0;
• zastosowanie: wzorzec do HPLC;
• czystość min. 80 %.</t>
    </r>
  </si>
  <si>
    <t xml:space="preserve">Potasu chlorek
</t>
  </si>
  <si>
    <t>Dulcytol</t>
  </si>
  <si>
    <t>• zawartość: min. 97 %;
• stopień czystości: cz.</t>
  </si>
  <si>
    <t>D-Mannitol</t>
  </si>
  <si>
    <t>Potasu wodorotlenek</t>
  </si>
  <si>
    <t>op.=100g</t>
  </si>
  <si>
    <t>op.=50g</t>
  </si>
  <si>
    <t xml:space="preserve">2 - Propanol </t>
  </si>
  <si>
    <t xml:space="preserve">op.=
5l </t>
  </si>
  <si>
    <t>Amonu chlorek</t>
  </si>
  <si>
    <t xml:space="preserve">• zawartość: min. 99 % max. 100,5 %;
• stopień czystości: czda;
• Substancje nierozpuszczone w wodzie max.0,005%
• pH (5%,20°C) 4,0-5,0.
</t>
  </si>
  <si>
    <t xml:space="preserve">Nadtlenek wodoru
3 % </t>
  </si>
  <si>
    <t>Rezorcyna</t>
  </si>
  <si>
    <t>Szczawian disodowy</t>
  </si>
  <si>
    <t xml:space="preserve">Wzorzec ołowiu 
</t>
  </si>
  <si>
    <t xml:space="preserve">Wzorzec zespolony - 7 pierwiastków
</t>
  </si>
  <si>
    <t xml:space="preserve">Wzorzec rtęci
</t>
  </si>
  <si>
    <t xml:space="preserve">Wzorzec sodu
</t>
  </si>
  <si>
    <t xml:space="preserve">Wzorzec manganu
</t>
  </si>
  <si>
    <t xml:space="preserve">Wzorzec cyny </t>
  </si>
  <si>
    <t xml:space="preserve">Pirogalol                          </t>
  </si>
  <si>
    <t>op.=
50 g</t>
  </si>
  <si>
    <t xml:space="preserve">Roztwór buforowy 
pH=1,09
</t>
  </si>
  <si>
    <t>Taka-diastaza</t>
  </si>
  <si>
    <r>
      <t xml:space="preserve">np. producent: Sigma-Aldrich/Fluka/Supelco
nr kat.: 86247
lub produkt równoważny***
</t>
    </r>
    <r>
      <rPr>
        <sz val="10"/>
        <rFont val="Tahoma"/>
        <family val="2"/>
        <charset val="238"/>
      </rPr>
      <t>• enzym rozkładajacy skrobię,
• wygląd zewnętrzny: proszek.</t>
    </r>
  </si>
  <si>
    <r>
      <rPr>
        <b/>
        <sz val="10"/>
        <rFont val="Tahoma"/>
        <family val="2"/>
      </rPr>
      <t>np. Producent: MERCK                               
nr kat: 1.04873
lub produkt równoważny***</t>
    </r>
    <r>
      <rPr>
        <sz val="10"/>
        <rFont val="Tahoma"/>
        <family val="2"/>
      </rPr>
      <t xml:space="preserve">
• stopień czystości: cz.d.a.;
• zawartość: min. 99,0%.</t>
    </r>
  </si>
  <si>
    <r>
      <rPr>
        <b/>
        <sz val="10"/>
        <rFont val="Tahoma"/>
        <family val="2"/>
      </rPr>
      <t>np. Producent: MERCK 
nr kat. 52862
lub produkt równoważny***</t>
    </r>
    <r>
      <rPr>
        <sz val="10"/>
        <rFont val="Tahoma"/>
        <family val="2"/>
      </rPr>
      <t xml:space="preserve">
• nr CAS: 207300-91-2;
• czystość: min. 99,0%;
• zastosowanie: do chromatografii par jonowych.</t>
    </r>
  </si>
  <si>
    <r>
      <t xml:space="preserve">np. Producent: Sigma-Aldrich/Fluka/Supelco
Nr kat. 42088
lub produkt równoważny***
</t>
    </r>
    <r>
      <rPr>
        <sz val="10"/>
        <rFont val="Tahoma"/>
        <family val="2"/>
        <charset val="238"/>
      </rPr>
      <t>• nr CAS: 80-05-7;
• substancja wzorcowa;
• czystość min. 90 %.</t>
    </r>
  </si>
  <si>
    <t xml:space="preserve">Potasu sodu winian 4 hydrat
</t>
  </si>
  <si>
    <t xml:space="preserve">Eriochromocyjanina R
</t>
  </si>
  <si>
    <t>op = 
25 g</t>
  </si>
  <si>
    <t xml:space="preserve">Di-wodorofosforan potasu
</t>
  </si>
  <si>
    <t>Siarczan N,N-dietylo-1,4-fenylenodiamoniowy (DPD)</t>
  </si>
  <si>
    <t>op. = 100 g</t>
  </si>
  <si>
    <r>
      <rPr>
        <b/>
        <sz val="10"/>
        <rFont val="Tahoma"/>
        <family val="2"/>
        <charset val="238"/>
      </rPr>
      <t>np. Producent: CPAchem
nr kat.  SB32550.1G
lub produkt równoważny***</t>
    </r>
    <r>
      <rPr>
        <sz val="10"/>
        <rFont val="Tahoma"/>
        <family val="2"/>
        <charset val="238"/>
      </rPr>
      <t xml:space="preserve">
• zastosowanie: substancja wzorcowa
• cas nr 2243-62-1
• czystoścć min. 95%</t>
    </r>
  </si>
  <si>
    <t xml:space="preserve">2,4 Diaminotoluen  
( 2,4 TDA)                   
</t>
  </si>
  <si>
    <t xml:space="preserve">1,3-Fenylenodiamina </t>
  </si>
  <si>
    <t>Diwodorofosforan sodu monohydrat</t>
  </si>
  <si>
    <t>op.= 500g</t>
  </si>
  <si>
    <t>op.= 100g</t>
  </si>
  <si>
    <t>L-cysteina</t>
  </si>
  <si>
    <t>Di-wodorofosforan potasu</t>
  </si>
  <si>
    <t>1,7-diaminoheptan</t>
  </si>
  <si>
    <t xml:space="preserve">Wzorzec Brilliant Black (E 151) BN
</t>
  </si>
  <si>
    <t>Wzorzec kwasu L-askorbinowego</t>
  </si>
  <si>
    <t>• czystość do HPLC;  
• zawartość: min. 99 %;
• filtrowany przez filtr 0,2 μm.</t>
  </si>
  <si>
    <t>Wzorzec Sunset Yellow (110)</t>
  </si>
  <si>
    <t>Wzorzec Aspartamu</t>
  </si>
  <si>
    <t>op. = 
15 ml</t>
  </si>
  <si>
    <t xml:space="preserve">Woda (Simple Nutrients) 
</t>
  </si>
  <si>
    <t xml:space="preserve">Woda ( Inorganic Disinfection#2) 
</t>
  </si>
  <si>
    <t xml:space="preserve">Woda (Supply Inorganic Disinfection#1) 
</t>
  </si>
  <si>
    <t>Węglan sodowy  bezwodny</t>
  </si>
  <si>
    <t xml:space="preserve">Amonu żelaza (II) siarczan 6 hydrat
</t>
  </si>
  <si>
    <t xml:space="preserve">Kwas askorbinowy
</t>
  </si>
  <si>
    <t>op.= 
100 gl</t>
  </si>
  <si>
    <t xml:space="preserve">Eter naftowy </t>
  </si>
  <si>
    <r>
      <t xml:space="preserve">Kolumienki powinowactwa immunologicznego do przygotowania próbek przed analizą  aflatoksyn: B1, B2, G1, G2
</t>
    </r>
    <r>
      <rPr>
        <b/>
        <sz val="10"/>
        <color rgb="FFFF0000"/>
        <rFont val="Tahoma"/>
        <family val="2"/>
        <charset val="238"/>
      </rPr>
      <t xml:space="preserve">
</t>
    </r>
  </si>
  <si>
    <r>
      <t xml:space="preserve">Kolumienki powinowactwa immunologicznego do przygotowania próbek przed analizą Deoxyniwalenolu 
</t>
    </r>
    <r>
      <rPr>
        <b/>
        <sz val="10"/>
        <color rgb="FFFF0000"/>
        <rFont val="Tahoma"/>
        <family val="2"/>
        <charset val="238"/>
      </rPr>
      <t xml:space="preserve">
</t>
    </r>
  </si>
  <si>
    <t xml:space="preserve">Kolumienki powinowactwa immunologicznego do przygotowania próbek przed analizą fumonizyn
</t>
  </si>
  <si>
    <r>
      <t xml:space="preserve">Kolumienki powinowactwa immunologicznego do przygotowania próbek przed analizą zearalenonu             
</t>
    </r>
    <r>
      <rPr>
        <b/>
        <u/>
        <sz val="10"/>
        <rFont val="Tahoma"/>
        <family val="2"/>
        <charset val="238"/>
      </rPr>
      <t xml:space="preserve">
</t>
    </r>
  </si>
  <si>
    <r>
      <t xml:space="preserve">Kolumienki powinowactwa immunologicznego do przygotowania próbek przed analizą ochratoksyny A      </t>
    </r>
    <r>
      <rPr>
        <b/>
        <sz val="10"/>
        <color rgb="FFFF0000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 xml:space="preserve">
</t>
    </r>
  </si>
  <si>
    <t>Wzorzec azotu azotanowego</t>
  </si>
  <si>
    <t>Wzorzec azotu azotynowego</t>
  </si>
  <si>
    <t>Wzorzec manganu</t>
  </si>
  <si>
    <t>Wzorzec glinu</t>
  </si>
  <si>
    <t>Wzorzec jonów  fosforanowych</t>
  </si>
  <si>
    <t xml:space="preserve">Rezorcyna
</t>
  </si>
  <si>
    <t xml:space="preserve">Kolumienki powinowactwa immunologicznego do przygotowania próbek przed analizą  aflatoksyn: M1
</t>
  </si>
  <si>
    <t xml:space="preserve">1-Butanol </t>
  </si>
  <si>
    <t>op=1l</t>
  </si>
  <si>
    <t xml:space="preserve">• roztwór mianowany                            
• stężenie 0,1 mol/l.
</t>
  </si>
  <si>
    <t xml:space="preserve">• roztwór mianowany;
• stężenie 1,0 mol/l.
</t>
  </si>
  <si>
    <t xml:space="preserve"> - dla poz. 1 matryce: suszone owoce, przyprawy, orzechy, produkty zbożowe</t>
  </si>
  <si>
    <t xml:space="preserve"> - dla poz. 3 matryce: produkty zbożowe</t>
  </si>
  <si>
    <t xml:space="preserve"> - dla poz. 4 matryce: produkty kukurydziane </t>
  </si>
  <si>
    <t xml:space="preserve"> - dla poz. 5  matryce: wina, produkty zbożowe, kawa, przyprawy, suszone owoce                              
 </t>
  </si>
  <si>
    <t>Odczynniki do derywatyzacji</t>
  </si>
  <si>
    <t xml:space="preserve">Aldehyd ftalowy </t>
  </si>
  <si>
    <t>Thiofluor</t>
  </si>
  <si>
    <t>Do dostawy wymagany certyfikat jakości /świadectwo kontroli jakości lub inny dokument potwierdzający jakość produktu w języku polskim lub angielskim w formie papierowej.</t>
  </si>
  <si>
    <t>Okres ważności: min. 12 miesięcy od daty dostawy lub min. ¾ okresu ważności deklarowanego przez producenta (zapisanego w certyfikacie jakości / świadectwie kontroli jakości lub innym dokumencie do danej partii, o którym mowa w pkt. 1.).</t>
  </si>
  <si>
    <t xml:space="preserve">Soft drink of colours </t>
  </si>
  <si>
    <t>op.=
60 ml</t>
  </si>
  <si>
    <t>Cis-chlordane</t>
  </si>
  <si>
    <t>Deltametryna</t>
  </si>
  <si>
    <t>beta-HCH</t>
  </si>
  <si>
    <t>gamma-HCH</t>
  </si>
  <si>
    <t>Dieldryna</t>
  </si>
  <si>
    <t>Pyrethroids Pesticide Mixture</t>
  </si>
  <si>
    <t>op.=
10mg</t>
  </si>
  <si>
    <t>• roztwór wzorcowy do GC;
• stężenie 2000 µg/ml ± 3%;
• roztwór w metanolu.
• Nr CAS: 107-06-2</t>
  </si>
  <si>
    <t>Tetrachloroeten</t>
  </si>
  <si>
    <t>• roztwór wzorcowy do GC;
• stężenie 2000 µg/ml ± 3%;
• roztwór w metanolu.
• Nr CAS: 127-18-4</t>
  </si>
  <si>
    <t>Trichloroeten</t>
  </si>
  <si>
    <t>• roztwór wzorcowy do GC;
• stężenie 2000 µg/ml ± 3%;
• roztwór w metanolu.
• Nr CAS: 79-01-6</t>
  </si>
  <si>
    <t>Bromoform</t>
  </si>
  <si>
    <t>• roztwór wzorcowy do GC;
• stężenie 2000 µg/ml ± 3%;
• roztwór w metanolu.
• Nr CAS: 75-25-2</t>
  </si>
  <si>
    <t>Dibromochlorometan</t>
  </si>
  <si>
    <t>• roztwór wzorcowy do GC;
• stężenie 2000 µg/ml ± 3%;
• roztwór w metanolu.
• Nr CAS: 124-48-1</t>
  </si>
  <si>
    <t>Bromodichlorometan</t>
  </si>
  <si>
    <t>• roztwór wzorcowy do GC;
• stężenie 2000 µg/ml ± 3%;
• roztwór w metanolu.
• Nr CAS: 75-27-4</t>
  </si>
  <si>
    <t>• roztwór wzorcowy do GC;
• stężenie 2000 µg/ml ± 3%;
• roztwór w metanolu.
• Nr CAS: 67-66-3</t>
  </si>
  <si>
    <t>Trihalomethanes mix</t>
  </si>
  <si>
    <t xml:space="preserve">Oleic acid methyl ester
</t>
  </si>
  <si>
    <t xml:space="preserve">cis-9,cis-12-Octadecadienoic acid methyl ester
</t>
  </si>
  <si>
    <t xml:space="preserve">Methyl γ-linolenate
</t>
  </si>
  <si>
    <t xml:space="preserve">Methyl linolenate
</t>
  </si>
  <si>
    <t>cis-5,8,11,14,17-Eicosapentaenoic acid methyl ester</t>
  </si>
  <si>
    <t>all-cis-4, 7, 10, 13, 16, 19-Docosahexaenoic acid methyl ester</t>
  </si>
  <si>
    <t>37 Component FAME Mix</t>
  </si>
  <si>
    <t>Chlorobutanol</t>
  </si>
  <si>
    <t>Chlorotriethylsilane</t>
  </si>
  <si>
    <t>N,N-Dimethylformamide</t>
  </si>
  <si>
    <t>Methanol</t>
  </si>
  <si>
    <t>Ethanol absolute</t>
  </si>
  <si>
    <t>Trichloromethane (Chloroform)</t>
  </si>
  <si>
    <t>op.=
5ml</t>
  </si>
  <si>
    <t xml:space="preserve">Wapnia azotan 4 hydrat </t>
  </si>
  <si>
    <t>op.= 
500 g</t>
  </si>
  <si>
    <t xml:space="preserve">• średnica sączka 185 mm;
• szybkość sączenia średnia;
• bezpopiołowe,
• zawartość popiołu po spaleniu: max. 0,01%.
</t>
  </si>
  <si>
    <r>
      <rPr>
        <b/>
        <sz val="10"/>
        <rFont val="Tahoma"/>
        <family val="2"/>
        <charset val="238"/>
      </rPr>
      <t xml:space="preserve">•np. Producent: MERCK
nr kat. 1090280100
lub produkt równoważny*** </t>
    </r>
    <r>
      <rPr>
        <sz val="10"/>
        <rFont val="Tahoma"/>
        <family val="2"/>
        <charset val="238"/>
      </rPr>
      <t xml:space="preserve">                                                                 • wygląd zewnętrzny : jasno żółta ciecz, bez zapachu, 
• gęstość względna 1,16g/cm</t>
    </r>
    <r>
      <rPr>
        <vertAlign val="super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 xml:space="preserve"> w 20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C.</t>
    </r>
  </si>
  <si>
    <t>Amonu molibdenian 4 hydrat</t>
  </si>
  <si>
    <t>op.= 
50 g</t>
  </si>
  <si>
    <t>Kwas szczawiowy 2 hydrat</t>
  </si>
  <si>
    <r>
      <t xml:space="preserve">np. Producent: AccuStandard
nr kat.: VIT-012N 
lub produkt równoważny***
</t>
    </r>
    <r>
      <rPr>
        <sz val="10"/>
        <rFont val="Tahoma"/>
        <family val="2"/>
        <charset val="238"/>
      </rPr>
      <t>• zastosowanie: wzorzec do HPLC;
• czystość min. 95 %;
• Nr CAS 10191-41-0</t>
    </r>
  </si>
  <si>
    <t>Siarczan hydrazyny</t>
  </si>
  <si>
    <t xml:space="preserve">• zawartość: min  99,0%, 
• stopień czystości: czda;
• subst. nierozp. w wodzie max. 0,005%;
• pozostałości po prażeniu max. 0,05%;
• metale ciężkie (j. Pb) max. 0,002%.
</t>
  </si>
  <si>
    <t>Wanadu (V) tlenek</t>
  </si>
  <si>
    <t xml:space="preserve">• zawartość: min. 98 %;
• stopień czystości: czda.
</t>
  </si>
  <si>
    <t>Indygo karmin</t>
  </si>
  <si>
    <t>Błękit metylenowy</t>
  </si>
  <si>
    <t>op. = 5 g</t>
  </si>
  <si>
    <t>Potasu diwodorofosforan</t>
  </si>
  <si>
    <t xml:space="preserve">np. Producent: MERCK 
nr kat. 105108
lub produkt równoważny***
• zastosowanie: do nieorganicznych analiz śladowych;
• glin - max.1.0 ppb;
• arsen - max. 1.0 ppb;
• wapń - max. 1.0 ppb;
• kadm - max. 1.0 ppb;
• chrom - max. 1.0 ppb;
• miedź - max. 1.0 ppb;
• żelazo - max. 1.0 ppb;
• rtęć - max. 1.0 ppb;
• potas - max. 1.0 ppb;
• magnez - max. 1.0 ppb; 
• mangan - max. 1.0 ppb;
• sód - max. 1.0 ppb;
• nikiel - max. 1.0 ppb;
• ołów - max. 1.0 ppb;
• cynk - max. 1.0 ppb;
• cyna - max. 1.0 ppb.
</t>
  </si>
  <si>
    <t>op.=50 g</t>
  </si>
  <si>
    <t>Gilzy ekstrakcyjne</t>
  </si>
  <si>
    <t>Eter naftowy</t>
  </si>
  <si>
    <t>Baru chlorek 2 hydrat</t>
  </si>
  <si>
    <t xml:space="preserve">Indofenol                    (2,6 dichlorofenoloindofelon, sól sodowa, dihydrat) </t>
  </si>
  <si>
    <t xml:space="preserve">• zastosowanie: do prowadzenia filtracji membranowej w mikrobiologii wody, 
• rodzaj membrany MCE (mieszane estry celulozy),
• średnica filtrów 47 mm,  
• średnica porów: 0,22 µm, 
• sterylne, 
• BIAŁE,  
• kratkowane.                                                                                                                                                                    </t>
  </si>
  <si>
    <t>Butelki z tworzywa sztucznego  z tiosiarczanem sodu</t>
  </si>
  <si>
    <r>
      <rPr>
        <b/>
        <sz val="10"/>
        <rFont val="Tahoma"/>
        <family val="2"/>
        <charset val="238"/>
      </rPr>
      <t>np. Producent: ERA
nr kat. 1240 
lub produkt równoważny***</t>
    </r>
    <r>
      <rPr>
        <sz val="10"/>
        <rFont val="Tahoma"/>
        <family val="2"/>
        <charset val="238"/>
      </rPr>
      <t xml:space="preserve">
• zastosowanie: materiał certyfikowany do analizy wody;
• zawartość:
 azotany
azotyny 
 </t>
    </r>
  </si>
  <si>
    <r>
      <rPr>
        <b/>
        <sz val="10"/>
        <rFont val="Tahoma"/>
        <family val="2"/>
        <charset val="238"/>
      </rPr>
      <t>np. Producent: CPAchem
nr kat.: SB29560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2783-94-0;
• czystość min. 95%.</t>
    </r>
  </si>
  <si>
    <r>
      <rPr>
        <b/>
        <sz val="10"/>
        <rFont val="Tahoma"/>
        <family val="2"/>
        <charset val="238"/>
      </rPr>
      <t>np. Producent: CPAchem
nr kat.: SB26320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22839-47-0;
• czystość min. 95%.</t>
    </r>
  </si>
  <si>
    <r>
      <rPr>
        <b/>
        <sz val="10"/>
        <rFont val="Tahoma"/>
        <family val="2"/>
        <charset val="238"/>
      </rPr>
      <t xml:space="preserve">np. Producent: R-Biopharm
nr kat.: RBRP07 
lub produkt równoważny***    </t>
    </r>
    <r>
      <rPr>
        <sz val="10"/>
        <rFont val="Tahoma"/>
        <family val="2"/>
        <charset val="238"/>
      </rPr>
      <t xml:space="preserve">                            • zastosowanie: kolumny do przygotowania próbek przed analizą aflatoksyn metodą HPLC    w różnych produktach spożywczych; 
• zastosowanie przeciwciał monoklonalnych przeciw aflatoksynom B1, B2, G1, G2;
</t>
    </r>
    <r>
      <rPr>
        <b/>
        <sz val="10"/>
        <rFont val="Tahoma"/>
        <family val="2"/>
        <charset val="238"/>
      </rPr>
      <t xml:space="preserve">• format kolumny 1 ml; </t>
    </r>
    <r>
      <rPr>
        <sz val="10"/>
        <rFont val="Tahoma"/>
        <family val="2"/>
        <charset val="238"/>
      </rPr>
      <t xml:space="preserve">   
• odzysk aflatoksyn:( B1, B2, G1) 85 -110 %,  G2 80-110%  dla roztworu standardowego 20 ng   w 10 ml 10% roztworu metanolu.                          
</t>
    </r>
  </si>
  <si>
    <r>
      <t xml:space="preserve"> </t>
    </r>
    <r>
      <rPr>
        <b/>
        <sz val="10"/>
        <rFont val="Tahoma"/>
        <family val="2"/>
        <charset val="238"/>
      </rPr>
      <t>np. Producent: R-Biopharm
nr kat.: RBRP50B
lub produkt równoważny***</t>
    </r>
    <r>
      <rPr>
        <sz val="10"/>
        <rFont val="Tahoma"/>
        <family val="2"/>
        <charset val="238"/>
      </rPr>
      <t xml:space="preserve">                                • zastosowanie: kolumny do przygotowania próbek przed analizą deoxynivalenolu metodami HPLC, w próbkach zbóż oraz produktach zbożowych dla małych dzieci;
• zastosowanie przeciwciał monoklonalnych przeciw deoxynivalenolowi;    
</t>
    </r>
    <r>
      <rPr>
        <b/>
        <sz val="10"/>
        <rFont val="Tahoma"/>
        <family val="2"/>
        <charset val="238"/>
      </rPr>
      <t>• format kolumny 3 ml;</t>
    </r>
    <r>
      <rPr>
        <sz val="10"/>
        <rFont val="Tahoma"/>
        <family val="2"/>
        <charset val="238"/>
      </rPr>
      <t xml:space="preserve">
• odzysk deoxynivalenolu: 85 -110 % dla roztworu standardowego 500 ng deoxynivalenolu w 2 ml wody.
</t>
    </r>
  </si>
  <si>
    <r>
      <rPr>
        <b/>
        <sz val="10"/>
        <rFont val="Tahoma"/>
        <family val="2"/>
        <charset val="238"/>
      </rPr>
      <t>np. Producent: OUM               
Nr kat. 21.1.b                     
lub produkt równoważny***</t>
    </r>
    <r>
      <rPr>
        <sz val="10"/>
        <rFont val="Tahoma"/>
        <family val="2"/>
        <charset val="238"/>
      </rPr>
      <t xml:space="preserve">
• stężenie 20 mmol/l </t>
    </r>
    <r>
      <rPr>
        <sz val="10"/>
        <rFont val="Calibri"/>
        <family val="2"/>
        <charset val="238"/>
      </rPr>
      <t>±</t>
    </r>
    <r>
      <rPr>
        <sz val="10"/>
        <rFont val="Tahoma"/>
        <family val="2"/>
        <charset val="238"/>
      </rPr>
      <t xml:space="preserve"> 1%;
• roztwór wodny.
</t>
    </r>
  </si>
  <si>
    <r>
      <rPr>
        <b/>
        <sz val="10"/>
        <rFont val="Tahoma"/>
        <family val="2"/>
        <charset val="238"/>
      </rPr>
      <t>np. Producent: OUM               
nr kat. 13.13                             
lub produkt równoważny***</t>
    </r>
    <r>
      <rPr>
        <sz val="10"/>
        <rFont val="Tahoma"/>
        <family val="2"/>
      </rPr>
      <t xml:space="preserve">
• stężenie </t>
    </r>
    <r>
      <rPr>
        <sz val="10"/>
        <rFont val="Tahoma"/>
        <family val="2"/>
        <charset val="238"/>
      </rPr>
      <t>1 g/l ± 1%</t>
    </r>
    <r>
      <rPr>
        <sz val="10"/>
        <rFont val="Tahoma"/>
        <family val="2"/>
      </rPr>
      <t xml:space="preserve">;
• roztwór wodny.
</t>
    </r>
  </si>
  <si>
    <t xml:space="preserve">• stopień czystości: czda.
• zawartość - min. 99,5%;
• substancje nierozpuszczalne w wodzie max.0,05%;
</t>
  </si>
  <si>
    <t>• r-r 0,5 % wodny</t>
  </si>
  <si>
    <t>Cynku octan dwuwodny</t>
  </si>
  <si>
    <t xml:space="preserve">• zawartość: min. 98,0%,
• biały proszek                                               
• stopień czystości: czda.
</t>
  </si>
  <si>
    <t>• stopień czystości cz.d.a;</t>
  </si>
  <si>
    <t>op. = 
250 ml</t>
  </si>
  <si>
    <t>•  r-r 1 % wodny</t>
  </si>
  <si>
    <t>op.= 
50 ml</t>
  </si>
  <si>
    <r>
      <t>• zawartość: min. 85 %;
• stopień czystości: czda;
• azotany (NO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>) - max. 0,0006 %;
• chlorki (Cl) - max. 0,0005 %;
• siarczany (SO</t>
    </r>
    <r>
      <rPr>
        <vertAlign val="subscript"/>
        <sz val="10"/>
        <rFont val="Tahoma"/>
        <family val="2"/>
        <charset val="238"/>
      </rPr>
      <t>4</t>
    </r>
    <r>
      <rPr>
        <sz val="10"/>
        <rFont val="Tahoma"/>
        <family val="2"/>
        <charset val="238"/>
      </rPr>
      <t xml:space="preserve">) - max. 0,003 %.
</t>
    </r>
  </si>
  <si>
    <t>op.=
10g</t>
  </si>
  <si>
    <t xml:space="preserve">• zawartość: min. 99 %;
• stopień czystości: czda
</t>
  </si>
  <si>
    <t xml:space="preserve">Srebra azotan </t>
  </si>
  <si>
    <t>op =         
1 L</t>
  </si>
  <si>
    <r>
      <rPr>
        <b/>
        <sz val="10"/>
        <rFont val="Tahoma"/>
        <family val="2"/>
      </rPr>
      <t>np. Producent: MERCK
Nr kat.1.01948.0050
lub produkt równoważny***</t>
    </r>
    <r>
      <rPr>
        <sz val="10"/>
        <rFont val="Tahoma"/>
        <family val="2"/>
      </rPr>
      <t xml:space="preserve">
•  for analysis EMSURE® ACS,ISO,Reag. Ph Eur
• zawartość: min 99 %.</t>
    </r>
  </si>
  <si>
    <r>
      <rPr>
        <b/>
        <sz val="10"/>
        <rFont val="Tahoma"/>
        <family val="2"/>
        <charset val="238"/>
      </rPr>
      <t>np. Producent: MERCK
Nr kat. 1.08782.0500
lub produkt równoważny***</t>
    </r>
    <r>
      <rPr>
        <sz val="10"/>
        <rFont val="Tahoma"/>
        <family val="2"/>
        <charset val="238"/>
      </rPr>
      <t xml:space="preserve">
• zawartość: min. 99,9%;
• wyglad zewnętrzny: srebrzyste laski.</t>
    </r>
  </si>
  <si>
    <r>
      <rPr>
        <b/>
        <sz val="10"/>
        <rFont val="Tahoma"/>
        <family val="2"/>
        <charset val="238"/>
      </rPr>
      <t>np. Producent: MERCK 
nr kat. 1.06346.0500
lub produkt równoważny***</t>
    </r>
    <r>
      <rPr>
        <sz val="10"/>
        <rFont val="Tahoma"/>
        <family val="2"/>
        <charset val="238"/>
      </rPr>
      <t xml:space="preserve">
• nr CAS: 10049-21-5;
• czystość: min. 98%.</t>
    </r>
  </si>
  <si>
    <r>
      <rPr>
        <b/>
        <sz val="10"/>
        <rFont val="Tahoma"/>
        <family val="2"/>
      </rPr>
      <t>np. producent:  Merck 
nr kat. 1031640025
lub produkt równoważny***</t>
    </r>
    <r>
      <rPr>
        <sz val="10"/>
        <rFont val="Tahoma"/>
        <family val="2"/>
      </rPr>
      <t xml:space="preserve">
• wygląd: czerwono-brązowy proszek;
• zapach: bez zapachu;
• pH: ok. 9,1 w 10g/l;
</t>
    </r>
  </si>
  <si>
    <t xml:space="preserve">• zastosowanie: do ekstrakcji;
• zawartość (GC): min. 99,0 %;
• identyfikacja (IR);
• glin - max. 0,00005 %;
• bor - max. 0,000002 %;
• wapń - max. 0,00005 %;
• kadm - max. 0,000005 %;
• chrom - max. 0,000002 %;
• miedź - max. 0,000002 %;
• żelazo - max. 0,00001 %;
• magnez - max. 0,00001 %;
• mangan - max. 0,000002 %;
• nikiel - max. 0,000002 %;
• ołów - max. 0,00001 %;
• cyna - max. 0,00001 %;
• cynk - max. 0,00001 %.
</t>
  </si>
  <si>
    <r>
      <rPr>
        <b/>
        <sz val="10"/>
        <rFont val="Tahoma"/>
        <family val="2"/>
      </rPr>
      <t>np. Producent: MERCK 
nr kat. 1005191001
lub produkt równoważny***</t>
    </r>
    <r>
      <rPr>
        <sz val="10"/>
        <rFont val="Tahoma"/>
        <family val="2"/>
      </rPr>
      <t xml:space="preserve">
• do analizy;
• zawartość: min 70%.</t>
    </r>
  </si>
  <si>
    <r>
      <rPr>
        <b/>
        <sz val="10"/>
        <rFont val="Tahoma"/>
        <family val="2"/>
      </rPr>
      <t>np. Producent: MERCK 
nr kat. 1.00063 
lub produkt równoważny***</t>
    </r>
    <r>
      <rPr>
        <sz val="10"/>
        <rFont val="Tahoma"/>
        <family val="2"/>
      </rPr>
      <t xml:space="preserve">
• 100% bezwodny;
• do analizy  EMSURE® ACS,ISO, Reag. Ph Eur, 
• zawartość: min. 99,5%.</t>
    </r>
  </si>
  <si>
    <t xml:space="preserve">Kwas siarkowy
</t>
  </si>
  <si>
    <r>
      <rPr>
        <b/>
        <sz val="10"/>
        <rFont val="Tahoma"/>
        <family val="2"/>
        <charset val="238"/>
      </rPr>
      <t>np. Producent: MERCK 
nr kat. 1.02838.0100
lub produkt równoważny***</t>
    </r>
    <r>
      <rPr>
        <sz val="10"/>
        <rFont val="Tahoma"/>
        <family val="2"/>
        <charset val="238"/>
      </rPr>
      <t xml:space="preserve">
• nr CAS: 52-90-4;
• czystość: min. 98%.</t>
    </r>
  </si>
  <si>
    <r>
      <rPr>
        <b/>
        <sz val="10"/>
        <rFont val="Tahoma"/>
        <family val="2"/>
        <charset val="238"/>
      </rPr>
      <t>np. Producent: MERCK 
nr kat. 1.07434.0100
lub produkt równoważny***</t>
    </r>
    <r>
      <rPr>
        <sz val="10"/>
        <rFont val="Tahoma"/>
        <family val="2"/>
        <charset val="238"/>
      </rPr>
      <t xml:space="preserve">
• nr CAS: 147-85-3;
• czystość: min. 98%.</t>
    </r>
  </si>
  <si>
    <r>
      <rPr>
        <b/>
        <sz val="10"/>
        <rFont val="Tahoma"/>
        <family val="2"/>
        <charset val="238"/>
      </rPr>
      <t>np. Producent: MERCK
Nr kat. 822302
lub produkt równoważny***</t>
    </r>
    <r>
      <rPr>
        <sz val="10"/>
        <rFont val="Tahoma"/>
        <family val="2"/>
        <charset val="238"/>
      </rPr>
      <t xml:space="preserve">
• do syntezy;
• zawartość: min. 98%.</t>
    </r>
  </si>
  <si>
    <r>
      <rPr>
        <b/>
        <sz val="10"/>
        <rFont val="Tahoma"/>
        <family val="2"/>
      </rPr>
      <t>np. producent:  Merck 
nr kat. 1080870500
lub produkt równoważny***</t>
    </r>
    <r>
      <rPr>
        <sz val="10"/>
        <rFont val="Tahoma"/>
        <family val="2"/>
      </rPr>
      <t xml:space="preserve">
• zawartość: min. 99,0 % max. 102,0 %;
• substancje nierozpuszczalne max. 0,005%
• chlorki - max. 0,0005 %;
• siarczany - max. 0,005 %;
</t>
    </r>
  </si>
  <si>
    <r>
      <rPr>
        <b/>
        <sz val="10"/>
        <rFont val="Tahoma"/>
        <family val="2"/>
      </rPr>
      <t>np. Producent: MERCK/Sigma-Aldrich 
nr kat. 109439
lub produkt równoważny***</t>
    </r>
    <r>
      <rPr>
        <sz val="10"/>
        <rFont val="Tahoma"/>
        <family val="2"/>
      </rPr>
      <t xml:space="preserve">
• w temp. 20</t>
    </r>
    <r>
      <rPr>
        <vertAlign val="superscript"/>
        <sz val="10"/>
        <rFont val="Tahoma"/>
        <family val="2"/>
      </rPr>
      <t>o</t>
    </r>
    <r>
      <rPr>
        <sz val="10"/>
        <rFont val="Tahoma"/>
        <family val="2"/>
      </rPr>
      <t>C – pH od 6,98 do 7,02
• niepewność ± 0,02.</t>
    </r>
  </si>
  <si>
    <r>
      <rPr>
        <b/>
        <sz val="10"/>
        <rFont val="Tahoma"/>
        <family val="2"/>
      </rPr>
      <t>np. producent:  Merck 
nr kat. 1.03121.0100
lub produkt równoważny***</t>
    </r>
    <r>
      <rPr>
        <sz val="10"/>
        <rFont val="Tahoma"/>
        <family val="2"/>
      </rPr>
      <t xml:space="preserve">
• zawartość: min. 99,0%;
• pH 2,0-2,2;
• metale ciężkie - max. 0,001 %;
• żelazo - max. 0,001 %.</t>
    </r>
  </si>
  <si>
    <r>
      <rPr>
        <b/>
        <sz val="10"/>
        <rFont val="Tahoma"/>
        <family val="2"/>
      </rPr>
      <t>np. Producent: MERCK
nr kat. 106601
lub produkt równoważny***</t>
    </r>
    <r>
      <rPr>
        <sz val="10"/>
        <rFont val="Tahoma"/>
        <family val="2"/>
      </rPr>
      <t xml:space="preserve">
• zawartość: min. 99,5 %
• chlorki - max. 0,002 %;
• metale ciężkie (j. Pb) - max. 0,001 %
• żelazo - max. 0,001 %.</t>
    </r>
  </si>
  <si>
    <r>
      <rPr>
        <b/>
        <sz val="10"/>
        <rFont val="Tahoma"/>
        <family val="2"/>
      </rPr>
      <t>np. producent:  Merck 
nr kat. 106448
lub produkt równoważny***</t>
    </r>
    <r>
      <rPr>
        <sz val="10"/>
        <rFont val="Tahoma"/>
        <family val="2"/>
      </rPr>
      <t xml:space="preserve">
• zawartość: min. 99,0 % max. 101,0 %;
• chlorki - max. 0,001 %;
• azot całkowity - max. 0,001 %;
• amoniak - max. 0,003 %.
</t>
    </r>
  </si>
  <si>
    <r>
      <rPr>
        <b/>
        <sz val="10"/>
        <rFont val="Tahoma"/>
        <family val="2"/>
      </rPr>
      <t>np. Producent: MERCK
nr kat. THRD1000
lub produkt równoważny***</t>
    </r>
    <r>
      <rPr>
        <sz val="10"/>
        <rFont val="Tahoma"/>
        <family val="2"/>
      </rPr>
      <t xml:space="preserve">
• stężenie (1000 </t>
    </r>
    <r>
      <rPr>
        <sz val="10"/>
        <rFont val="Calibri"/>
        <family val="2"/>
        <charset val="238"/>
      </rPr>
      <t>±</t>
    </r>
    <r>
      <rPr>
        <sz val="8.5"/>
        <rFont val="Tahoma"/>
        <family val="2"/>
      </rPr>
      <t xml:space="preserve"> 50)</t>
    </r>
    <r>
      <rPr>
        <sz val="10"/>
        <rFont val="Tahoma"/>
        <family val="2"/>
      </rPr>
      <t xml:space="preserve"> mg/l;
• rozpuszczalnik: woda.
</t>
    </r>
  </si>
  <si>
    <r>
      <rPr>
        <b/>
        <sz val="10"/>
        <rFont val="Tahoma"/>
        <family val="2"/>
        <charset val="238"/>
      </rPr>
      <t>np. Producent: MERCK
Nr kat. 102445
lub produkt równoważny***</t>
    </r>
    <r>
      <rPr>
        <sz val="10"/>
        <rFont val="Tahoma"/>
        <family val="2"/>
        <charset val="238"/>
      </rPr>
      <t xml:space="preserve">
• zawartość: min. 98 %;
• bezbarwna, klarowna ciecz
</t>
    </r>
  </si>
  <si>
    <r>
      <rPr>
        <b/>
        <sz val="10"/>
        <rFont val="Tahoma"/>
        <family val="2"/>
        <charset val="238"/>
      </rPr>
      <t>np. Producent: MERCK 
nr kat.100468
lub produkt równoważny***</t>
    </r>
    <r>
      <rPr>
        <sz val="10"/>
        <rFont val="Tahoma"/>
        <family val="2"/>
      </rPr>
      <t xml:space="preserve">
• czystość min.99,0-100,5%
• chlorki max.50 ppm
• żelazo - max. 2ppm.</t>
    </r>
  </si>
  <si>
    <r>
      <t xml:space="preserve">np. Producent: Sigma-Aldrich/Fluka/Supelco                         
Nr kat 53363  
lub produkt równoważny***
</t>
    </r>
    <r>
      <rPr>
        <sz val="10"/>
        <rFont val="Tahoma"/>
        <family val="2"/>
      </rPr>
      <t>• zastosowanie: certyfikowany materiał referencyjny; 
• czystość  min 99,0%.</t>
    </r>
  </si>
  <si>
    <r>
      <rPr>
        <b/>
        <sz val="10"/>
        <rFont val="Tahoma"/>
        <family val="2"/>
      </rPr>
      <t>np. Producent: MERCK/Sigma-Aldrich 
nr kat. 109439
lub produkt równoważny***</t>
    </r>
    <r>
      <rPr>
        <sz val="10"/>
        <rFont val="Tahoma"/>
        <family val="2"/>
      </rPr>
      <t xml:space="preserve">
• w temp. 20</t>
    </r>
    <r>
      <rPr>
        <vertAlign val="superscript"/>
        <sz val="10"/>
        <rFont val="Tahoma"/>
        <family val="2"/>
      </rPr>
      <t>o</t>
    </r>
    <r>
      <rPr>
        <sz val="10"/>
        <rFont val="Tahoma"/>
        <family val="2"/>
      </rPr>
      <t>C – pH od 6,98 do 7,02
• niepewność maks. ± 0,02.</t>
    </r>
  </si>
  <si>
    <r>
      <rPr>
        <b/>
        <sz val="10"/>
        <rFont val="Tahoma"/>
        <family val="2"/>
      </rPr>
      <t>np. Producent: MERCK/Sigma-Aldrich  
nr kat. 109439
lub produkt równoważny***</t>
    </r>
    <r>
      <rPr>
        <sz val="10"/>
        <rFont val="Tahoma"/>
        <family val="2"/>
      </rPr>
      <t xml:space="preserve">
• w temp. 20</t>
    </r>
    <r>
      <rPr>
        <vertAlign val="superscript"/>
        <sz val="10"/>
        <rFont val="Tahoma"/>
        <family val="2"/>
      </rPr>
      <t>o</t>
    </r>
    <r>
      <rPr>
        <sz val="10"/>
        <rFont val="Tahoma"/>
        <family val="2"/>
      </rPr>
      <t xml:space="preserve">C – pH od 6,98 do 7,02
• niepewność ± 0,02.
</t>
    </r>
  </si>
  <si>
    <r>
      <rPr>
        <b/>
        <sz val="10"/>
        <rFont val="Tahoma"/>
        <family val="2"/>
      </rPr>
      <t>np. Producent: MERCK/Sigma-Aldrich 
nr kat.  109400
lub produkt równoważny***</t>
    </r>
    <r>
      <rPr>
        <sz val="10"/>
        <rFont val="Tahoma"/>
        <family val="2"/>
      </rPr>
      <t xml:space="preserve">
• w temp. 20</t>
    </r>
    <r>
      <rPr>
        <vertAlign val="superscript"/>
        <sz val="10"/>
        <rFont val="Tahoma"/>
        <family val="2"/>
      </rPr>
      <t>o</t>
    </r>
    <r>
      <rPr>
        <sz val="10"/>
        <rFont val="Tahoma"/>
        <family val="2"/>
      </rPr>
      <t>C - pH od 9,98 do 10,02;
• niepewność maks. ± 0,03.</t>
    </r>
  </si>
  <si>
    <r>
      <rPr>
        <b/>
        <sz val="10"/>
        <rFont val="Tahoma"/>
        <family val="2"/>
      </rPr>
      <t xml:space="preserve">np. Producent: MERCK/Sigma-Aldrich 
nr kat. 109475
lub produkt równoważny*** </t>
    </r>
    <r>
      <rPr>
        <sz val="10"/>
        <rFont val="Tahoma"/>
        <family val="2"/>
      </rPr>
      <t xml:space="preserve">
• w temp. 20</t>
    </r>
    <r>
      <rPr>
        <vertAlign val="superscript"/>
        <sz val="10"/>
        <rFont val="Tahoma"/>
        <family val="2"/>
      </rPr>
      <t>o</t>
    </r>
    <r>
      <rPr>
        <sz val="10"/>
        <rFont val="Tahoma"/>
        <family val="2"/>
      </rPr>
      <t xml:space="preserve">C - pH od 4,00 do 4,01
• niepewność maks. ± 0,02.
</t>
    </r>
  </si>
  <si>
    <r>
      <rPr>
        <b/>
        <sz val="10"/>
        <rFont val="Tahoma"/>
        <family val="2"/>
      </rPr>
      <t>np. Producent: MERCK/Sigma-Aldrich 
nr kat. 109475
lub produkt równoważny***</t>
    </r>
    <r>
      <rPr>
        <sz val="10"/>
        <rFont val="Tahoma"/>
        <family val="2"/>
      </rPr>
      <t xml:space="preserve">
• w temp. 20</t>
    </r>
    <r>
      <rPr>
        <vertAlign val="superscript"/>
        <sz val="10"/>
        <rFont val="Tahoma"/>
        <family val="2"/>
      </rPr>
      <t>o</t>
    </r>
    <r>
      <rPr>
        <sz val="10"/>
        <rFont val="Tahoma"/>
        <family val="2"/>
      </rPr>
      <t xml:space="preserve">C - pH od 4,00 do 4,01
• niepewność ± 0,02.
</t>
    </r>
  </si>
  <si>
    <r>
      <rPr>
        <b/>
        <sz val="10"/>
        <rFont val="Tahoma"/>
        <family val="2"/>
        <charset val="238"/>
      </rPr>
      <t>np. Producent: MERCK 
nr kat. 1.09122
lub produkt równoważny***</t>
    </r>
    <r>
      <rPr>
        <sz val="10"/>
        <rFont val="Tahoma"/>
        <family val="2"/>
        <charset val="238"/>
      </rPr>
      <t xml:space="preserve">
• roztwór mianowany 0,02 mol/l.
materiał certyfikowany zgodny z ISO 17034</t>
    </r>
  </si>
  <si>
    <r>
      <rPr>
        <b/>
        <sz val="10"/>
        <rFont val="Tahoma"/>
        <family val="2"/>
        <charset val="238"/>
      </rPr>
      <t>np. Producent: MERCK 
nr kat.1075930100
lub produkt równoważny***</t>
    </r>
    <r>
      <rPr>
        <sz val="10"/>
        <rFont val="Tahoma"/>
        <family val="2"/>
      </rPr>
      <t xml:space="preserve">
• czystość min.99,0%
• chlorki max.0,001%
• fenole  max.0,01%</t>
    </r>
  </si>
  <si>
    <r>
      <rPr>
        <b/>
        <sz val="10"/>
        <rFont val="Tahoma"/>
        <family val="2"/>
        <charset val="238"/>
      </rPr>
      <t xml:space="preserve">np. Producent: MERCK 
nr kat. 1.02407
lub produkt równoważny***
</t>
    </r>
    <r>
      <rPr>
        <sz val="10"/>
        <rFont val="Tahoma"/>
        <family val="2"/>
        <charset val="238"/>
      </rPr>
      <t>• zawartość: min. 99%.
Materiał referencyjny zgodny z ISO 17034
• standard szczawianowy do miareczkowania;</t>
    </r>
  </si>
  <si>
    <r>
      <rPr>
        <b/>
        <sz val="10"/>
        <rFont val="Tahoma"/>
        <family val="2"/>
      </rPr>
      <t>np. producent:  Merck 
nr kat. 223433
lub produkt równoważny***</t>
    </r>
    <r>
      <rPr>
        <sz val="10"/>
        <rFont val="Tahoma"/>
        <family val="2"/>
      </rPr>
      <t xml:space="preserve">
• zawartość: min. 99 %
</t>
    </r>
  </si>
  <si>
    <t>op.=
60g</t>
  </si>
  <si>
    <t>op.= 
1 kg</t>
  </si>
  <si>
    <t>op = 
500 ml</t>
  </si>
  <si>
    <t>op.=
50g</t>
  </si>
  <si>
    <t>62.</t>
  </si>
  <si>
    <t>63.</t>
  </si>
  <si>
    <t>64.</t>
  </si>
  <si>
    <t>67.</t>
  </si>
  <si>
    <t>68.</t>
  </si>
  <si>
    <t>70.</t>
  </si>
  <si>
    <t>72.</t>
  </si>
  <si>
    <t>76.</t>
  </si>
  <si>
    <t>77.</t>
  </si>
  <si>
    <t>79.</t>
  </si>
  <si>
    <t>84.</t>
  </si>
  <si>
    <t>86.</t>
  </si>
  <si>
    <t>87.</t>
  </si>
  <si>
    <t>88.</t>
  </si>
  <si>
    <t>89.</t>
  </si>
  <si>
    <t>90.</t>
  </si>
  <si>
    <t>102.</t>
  </si>
  <si>
    <t>103.</t>
  </si>
  <si>
    <t>104.</t>
  </si>
  <si>
    <t>105.</t>
  </si>
  <si>
    <r>
      <rPr>
        <b/>
        <sz val="10"/>
        <rFont val="Tahoma"/>
        <family val="2"/>
      </rPr>
      <t>np. Producent: Sigma-Aldrich/Fluka/Supelco
nr kat. 35915                         
lub produkt równoważny***</t>
    </r>
    <r>
      <rPr>
        <sz val="10"/>
        <rFont val="Tahoma"/>
        <family val="2"/>
      </rPr>
      <t xml:space="preserve">
• zawartość min. 98,0%.</t>
    </r>
  </si>
  <si>
    <r>
      <t xml:space="preserve">• zastosowanie: certyfikowany materiał referencyjny;
• stężenie 50 </t>
    </r>
    <r>
      <rPr>
        <sz val="10"/>
        <rFont val="Arial"/>
        <family val="2"/>
        <charset val="238"/>
      </rPr>
      <t>µ</t>
    </r>
    <r>
      <rPr>
        <sz val="10"/>
        <rFont val="Tahoma"/>
        <family val="2"/>
        <charset val="238"/>
      </rPr>
      <t xml:space="preserve">g/ml; 
• rozpuszczalnik: benzen : kwas octowy 99:1.
</t>
    </r>
  </si>
  <si>
    <r>
      <rPr>
        <b/>
        <sz val="10"/>
        <rFont val="Tahoma"/>
        <family val="2"/>
        <charset val="238"/>
      </rPr>
      <t>np. Producent: Sigma-Aldrich/Fluka/Supelco                         
Nr kat. CLR500-500ml  
lub produkt równoważny***</t>
    </r>
    <r>
      <rPr>
        <sz val="10"/>
        <rFont val="Tahoma"/>
        <family val="2"/>
        <charset val="238"/>
      </rPr>
      <t xml:space="preserve">
• zawartość: (500 </t>
    </r>
    <r>
      <rPr>
        <sz val="10"/>
        <rFont val="Calibri"/>
        <family val="2"/>
        <charset val="238"/>
      </rPr>
      <t>±</t>
    </r>
    <r>
      <rPr>
        <sz val="8"/>
        <rFont val="Tahoma"/>
        <family val="2"/>
        <charset val="238"/>
      </rPr>
      <t xml:space="preserve"> 10)</t>
    </r>
    <r>
      <rPr>
        <sz val="10"/>
        <rFont val="Tahoma"/>
        <family val="2"/>
        <charset val="238"/>
      </rPr>
      <t xml:space="preserve"> mg/l Pt.
</t>
    </r>
  </si>
  <si>
    <r>
      <rPr>
        <b/>
        <sz val="10"/>
        <rFont val="Tahoma"/>
        <family val="2"/>
      </rPr>
      <t>np. Producent: Sigma-Aldrich/Fluka/Supelco                         
Nr kat 61935
lub produkt równoważny***</t>
    </r>
    <r>
      <rPr>
        <sz val="10"/>
        <rFont val="Tahoma"/>
        <family val="2"/>
      </rPr>
      <t xml:space="preserve">
• zastosowanie : ICP;
• stężenie 1000 mg/l;;
 ▪ rozpuszczalnik: rozcieńczony kwas azotowy  (2-5%).</t>
    </r>
  </si>
  <si>
    <r>
      <t>Wzorzec jonów NH</t>
    </r>
    <r>
      <rPr>
        <b/>
        <vertAlign val="subscript"/>
        <sz val="10"/>
        <rFont val="Tahoma"/>
        <family val="2"/>
        <charset val="238"/>
      </rPr>
      <t>4</t>
    </r>
    <r>
      <rPr>
        <b/>
        <vertAlign val="superscript"/>
        <sz val="10"/>
        <rFont val="Tahoma"/>
        <family val="2"/>
        <charset val="238"/>
      </rPr>
      <t>+</t>
    </r>
    <r>
      <rPr>
        <b/>
        <sz val="10"/>
        <rFont val="Tahoma"/>
        <family val="2"/>
      </rPr>
      <t xml:space="preserve">
</t>
    </r>
  </si>
  <si>
    <r>
      <rPr>
        <b/>
        <sz val="10"/>
        <rFont val="Tahoma"/>
        <family val="2"/>
      </rPr>
      <t>np. Producent: Sigma-Aldrich/Fluka/Supelco                         
Nr kat 59755        
lub produkt równoważny***</t>
    </r>
    <r>
      <rPr>
        <sz val="10"/>
        <rFont val="Tahoma"/>
        <family val="2"/>
      </rPr>
      <t xml:space="preserve">
• zastosowanie : ICP;
• stężenie (1000 </t>
    </r>
    <r>
      <rPr>
        <sz val="10"/>
        <rFont val="Calibri"/>
        <family val="2"/>
        <charset val="238"/>
      </rPr>
      <t>±</t>
    </r>
    <r>
      <rPr>
        <sz val="10"/>
        <rFont val="Tahoma"/>
        <family val="2"/>
      </rPr>
      <t xml:space="preserve"> 10) mg/l;
• rozpuszczalnik: H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</rPr>
      <t>O</t>
    </r>
  </si>
  <si>
    <r>
      <rPr>
        <b/>
        <sz val="10"/>
        <rFont val="Tahoma"/>
        <family val="2"/>
      </rPr>
      <t>np. Producent: Sigma-Aldrich/Fluka/Supelco                         
Nr kat 41318           
lub produkt równoważny***</t>
    </r>
    <r>
      <rPr>
        <sz val="10"/>
        <rFont val="Tahoma"/>
        <family val="2"/>
      </rPr>
      <t xml:space="preserve">
• zastosowanie : ICP;
• stężenie 1000 mg/l;;
 ▪ rozpuszczalnik: rozcieńczony kwas azotowy (2-5%).</t>
    </r>
  </si>
  <si>
    <r>
      <t xml:space="preserve">np. Producent: Sigma-Aldrich/Fluka/Supelco
Nr kat. D17408
lub produkt równoważny***
</t>
    </r>
    <r>
      <rPr>
        <sz val="10"/>
        <rFont val="Tahoma"/>
        <family val="2"/>
        <charset val="238"/>
      </rPr>
      <t>• nr CAS: 646-19-5;
• czystość min. 97 %.</t>
    </r>
  </si>
  <si>
    <r>
      <t xml:space="preserve">np. Producent: Supelco
Nr kat. : CRM47885
lub produkt równoważny***
</t>
    </r>
    <r>
      <rPr>
        <sz val="10"/>
        <rFont val="Tahoma"/>
        <family val="2"/>
        <charset val="238"/>
      </rPr>
      <t xml:space="preserve">• nr CAS: 2566-90-7
•  wzorzec do analizy kwasów tłuszczowych omega-3,6,9;  </t>
    </r>
    <r>
      <rPr>
        <b/>
        <sz val="10"/>
        <rFont val="Tahoma"/>
        <family val="2"/>
        <charset val="238"/>
      </rPr>
      <t xml:space="preserve">
</t>
    </r>
  </si>
  <si>
    <t>op.= 
5,5g</t>
  </si>
  <si>
    <t>op.= 
1g</t>
  </si>
  <si>
    <t>op.= 
1l</t>
  </si>
  <si>
    <t>op.= 
25g</t>
  </si>
  <si>
    <r>
      <t xml:space="preserve">np. Producent: Sigma-Aldrich/Fluka/Supelco
Nr kat. 1.04873.0250
lub produkt równoważny***
</t>
    </r>
    <r>
      <rPr>
        <sz val="10"/>
        <rFont val="Tahoma"/>
        <family val="2"/>
        <charset val="238"/>
      </rPr>
      <t>• nr CAS: 7778-77-0;
• czystość min. 99 %.</t>
    </r>
  </si>
  <si>
    <r>
      <t xml:space="preserve">np. Producent: Supelco                     
Nr kat. 100983
lub produkt równoważny***                                                 
</t>
    </r>
    <r>
      <rPr>
        <sz val="10"/>
        <rFont val="Tahoma"/>
        <family val="2"/>
        <charset val="238"/>
      </rPr>
      <t xml:space="preserve">• zawartość:  99,9 %;
• nr CAS: 64-17-5.        </t>
    </r>
  </si>
  <si>
    <r>
      <t xml:space="preserve">np. Producent: Sigma - Aldrich
Nr kat. : L2626
lub produkt równoważny***
</t>
    </r>
    <r>
      <rPr>
        <sz val="10"/>
        <rFont val="Tahoma"/>
        <family val="2"/>
        <charset val="238"/>
      </rPr>
      <t xml:space="preserve">• nr CAS: 301-00-8
• wzorzec do analizy kwasów tłuszczowych omega-3;   
• czystość  99 %. </t>
    </r>
  </si>
  <si>
    <t>op.= 
5ml</t>
  </si>
  <si>
    <r>
      <rPr>
        <b/>
        <sz val="10"/>
        <rFont val="Tahoma"/>
        <family val="2"/>
      </rPr>
      <t>np. Producent: Sigma-Aldrich/Fluka/Supelco                         
Nr kat 1.19770
lub produkt równoważny***</t>
    </r>
    <r>
      <rPr>
        <sz val="10"/>
        <rFont val="Tahoma"/>
        <family val="2"/>
      </rPr>
      <t xml:space="preserve">
• zastosowanie : ICP;
• stężenie (1000 </t>
    </r>
    <r>
      <rPr>
        <sz val="10"/>
        <rFont val="Calibri"/>
        <family val="2"/>
        <charset val="238"/>
      </rPr>
      <t>±</t>
    </r>
    <r>
      <rPr>
        <sz val="8"/>
        <rFont val="Tahoma"/>
        <family val="2"/>
      </rPr>
      <t xml:space="preserve"> </t>
    </r>
    <r>
      <rPr>
        <sz val="10"/>
        <rFont val="Tahoma"/>
        <family val="2"/>
        <charset val="238"/>
      </rPr>
      <t>20)</t>
    </r>
    <r>
      <rPr>
        <sz val="10"/>
        <rFont val="Tahoma"/>
        <family val="2"/>
      </rPr>
      <t xml:space="preserve"> mg/l;
</t>
    </r>
    <r>
      <rPr>
        <sz val="10"/>
        <rFont val="Tahoma"/>
        <family val="2"/>
        <charset val="238"/>
      </rPr>
      <t>•</t>
    </r>
    <r>
      <rPr>
        <sz val="10"/>
        <rFont val="Tahoma"/>
        <family val="2"/>
      </rPr>
      <t xml:space="preserve"> rozpuszczalnik: 0,5 mol/l HNO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</rPr>
      <t>.</t>
    </r>
  </si>
  <si>
    <r>
      <t xml:space="preserve">np. Producent: Sigma-Aldrich/Fluka/Supelco
Nr kat. W222402
lub produkt równoważny***
</t>
    </r>
    <r>
      <rPr>
        <sz val="10"/>
        <rFont val="Tahoma"/>
        <family val="2"/>
        <charset val="238"/>
      </rPr>
      <t>• nr CAS: 58-08-2;
• czystość min. 97 %.</t>
    </r>
  </si>
  <si>
    <t>op. =
10 g</t>
  </si>
  <si>
    <t xml:space="preserve">Żółcień metanilowa
</t>
  </si>
  <si>
    <r>
      <t>•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- pH= 1,09±0,02;
• butelka z dozownikiem</t>
    </r>
  </si>
  <si>
    <r>
      <t>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- pH=4,01 ±0,02;
• butelka z dozownikiem</t>
    </r>
  </si>
  <si>
    <r>
      <t>•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- pH= 12,00 ±0,05;
• butelka z dozownikiem</t>
    </r>
  </si>
  <si>
    <t xml:space="preserve">Filtry z włókna szklanego </t>
  </si>
  <si>
    <t>op. = 
25 szt</t>
  </si>
  <si>
    <t xml:space="preserve">Sączki membranowe celulozowo-octanowe CA </t>
  </si>
  <si>
    <t>• zastosowanie: do prowadzenia filtracji membranowej. 
• średnica porów: 0,45 µm, 
• sterylne, 
• BIAŁE,
• kratkowane, 
• średnica filtra 47 mm, 
• zawierają estry celulozowe,
• odzysk minimum 70% dla następujących mikroorganizmów: Escherichia coli, bakterii grupy coli, enterokoków kałowych, Clostridium perfringens, Pseudomonas aeruginosa, Staphylococcus aureus, Legionella pneumophila, Legionella anisa.</t>
  </si>
  <si>
    <t>• zastosowanie: do prowadzenia filtracji membranowej. 
• średnica porów: 0,45 µm, 
• sterylne, 
• CZARNE,
• kratkowane, 
• średnica filtra 47 mm, 
• zawierają estry celulozowe,
• odzysk minimum 70% dla następujących mikroorganizmów:  Legionella pneumophila, Legionella anisa.</t>
  </si>
  <si>
    <r>
      <rPr>
        <b/>
        <sz val="10"/>
        <rFont val="Tahoma"/>
        <family val="2"/>
        <charset val="238"/>
      </rPr>
      <t>np. Producent: Dr Ehrenstorfer
nr kat. DRE-C11201000
lub produkt równoważny***</t>
    </r>
    <r>
      <rPr>
        <sz val="10"/>
        <rFont val="Tahoma"/>
        <family val="2"/>
      </rPr>
      <t xml:space="preserve">
• Nr CAS: 5103-71-9;
• substancja wzorcowa;
• zawartość min. 96%.</t>
    </r>
  </si>
  <si>
    <r>
      <rPr>
        <b/>
        <sz val="10"/>
        <rFont val="Tahoma"/>
        <family val="2"/>
        <charset val="238"/>
      </rPr>
      <t>np. Producent: Dr Ehrenstorfer
nr kat. DRE-C12120000
lub produkt równoważny***</t>
    </r>
    <r>
      <rPr>
        <sz val="10"/>
        <rFont val="Tahoma"/>
        <family val="2"/>
      </rPr>
      <t xml:space="preserve">
• Nr CAS: 52918-63-5;
• substancja wzorcowa;
• zawartość min. 96%.</t>
    </r>
  </si>
  <si>
    <r>
      <rPr>
        <b/>
        <sz val="10"/>
        <rFont val="Tahoma"/>
        <family val="2"/>
        <charset val="238"/>
      </rPr>
      <t>np. Producent: Dr Ehrenstorfer
nr kat. DRE-C12590000
lub produkt równoważny***</t>
    </r>
    <r>
      <rPr>
        <sz val="10"/>
        <rFont val="Tahoma"/>
        <family val="2"/>
      </rPr>
      <t xml:space="preserve">
• Nr CAS: 60-57-1;
• substancja wzorcowa;
• zawartość min. 96%.</t>
    </r>
  </si>
  <si>
    <r>
      <rPr>
        <b/>
        <sz val="10"/>
        <rFont val="Tahoma"/>
        <family val="2"/>
        <charset val="238"/>
      </rPr>
      <t>np. Producent: Dr Ehrenstorfer
nr kat. DRE-C14073000
lub produkt równoważny***</t>
    </r>
    <r>
      <rPr>
        <sz val="10"/>
        <rFont val="Tahoma"/>
        <family val="2"/>
      </rPr>
      <t xml:space="preserve">
• Nr CAS: 58-89-9;
• substancja wzorcowa;
• zawartość min. 96%.</t>
    </r>
  </si>
  <si>
    <t>op.= 
2x18g</t>
  </si>
  <si>
    <r>
      <rPr>
        <b/>
        <sz val="10"/>
        <rFont val="Tahoma"/>
        <family val="2"/>
        <charset val="238"/>
      </rPr>
      <t xml:space="preserve">Cykloheksan </t>
    </r>
    <r>
      <rPr>
        <b/>
        <sz val="10"/>
        <color rgb="FFFF0000"/>
        <rFont val="Tahoma"/>
        <family val="2"/>
        <charset val="238"/>
      </rPr>
      <t/>
    </r>
  </si>
  <si>
    <t xml:space="preserve">2-Propanol </t>
  </si>
  <si>
    <t>Toluen</t>
  </si>
  <si>
    <r>
      <rPr>
        <b/>
        <sz val="10"/>
        <rFont val="Tahoma"/>
        <family val="2"/>
        <charset val="238"/>
      </rPr>
      <t>n-Heptan</t>
    </r>
    <r>
      <rPr>
        <sz val="10"/>
        <rFont val="Tahoma"/>
        <family val="2"/>
        <charset val="238"/>
      </rPr>
      <t xml:space="preserve">
</t>
    </r>
  </si>
  <si>
    <t xml:space="preserve">Wzorzec jonów chlorkowych Cl-
</t>
  </si>
  <si>
    <t>op. = 
100 ml</t>
  </si>
  <si>
    <t>Kolumienki SPE 2</t>
  </si>
  <si>
    <t>106.</t>
  </si>
  <si>
    <t>op. =
25g</t>
  </si>
  <si>
    <t>op.= 
100mg</t>
  </si>
  <si>
    <r>
      <rPr>
        <b/>
        <sz val="10"/>
        <rFont val="Tahoma"/>
        <family val="2"/>
        <charset val="238"/>
      </rPr>
      <t>np. Producent: CPAchem  
nr kat. HZN250.L5
lub produkt równoważny***</t>
    </r>
    <r>
      <rPr>
        <sz val="10"/>
        <rFont val="Tahoma"/>
        <family val="2"/>
        <charset val="238"/>
      </rPr>
      <t xml:space="preserve">
• zawartość: 250 mg/l Pt.
</t>
    </r>
  </si>
  <si>
    <t xml:space="preserve">Dla poz. 2-12 okres ważności: min. 11 miesięcy od daty dostawy. </t>
  </si>
  <si>
    <t>Dla poz. 2,3  okres ważności: min. 23 miesiące od daty dostawy.</t>
  </si>
  <si>
    <t xml:space="preserve">Dla poz. 2  do dostawy wymagany certyfikat jakości / świadectwo kontroli jakości lub inny dokument potwierdzający jakość  produktu w języku polskim lub angielskim, w formie papierowej lub dostępny w formie elektronicznej w miejscu wskazanym przez wykonawcę (adres strony www). </t>
  </si>
  <si>
    <t>Okresy ważności: min.12 miesięcy od daty dostawy.</t>
  </si>
  <si>
    <t>Okres ważności: min. 24 miesięcy od daty dostawy.</t>
  </si>
  <si>
    <t>WSSE Oddział Laboratoryjny Wadowicach ul. Teatralna 2, 34-100 Wadowice - dla poz. 4-6, 8, 9, 14, 18, 20.</t>
  </si>
  <si>
    <t xml:space="preserve">WSSE Kraków  ul. Prądnicka 76, 31-202 Kraków - dla poz. 1, 5, 7
</t>
  </si>
  <si>
    <t xml:space="preserve">WSSE Oddział Laboratoryjny w Tarnowie  ul. Mościckiego 10,  33-100 Tarnów - dla poz. 2, 4, 8
</t>
  </si>
  <si>
    <t>WSSE Oddział Laboratoryjny Wadowicach ul. Teatralna 2, 34-100 Wadowice - dla poz. 3, 6</t>
  </si>
  <si>
    <t>WSSE Kraków  ul. Prądnicka 76, 31-202 Kraków - dla poz. 1,4, 8</t>
  </si>
  <si>
    <t>WSSE Oddział Laboratoryjny w Tarnowie  ul. Mościckiego 10,  33-100 Tarnów -  - dla poz. 2, 5</t>
  </si>
  <si>
    <t xml:space="preserve">WSSE Oddział Laboratoryjny w Wadowicach  ul. Teatralna 2, 34-100 Wadowice - dla poz. 3, 6, 7
</t>
  </si>
  <si>
    <t>WSSE Kraków  ul. Prądnicka 76, 31-202 Kraków - dla poz. 1,2, 5-11, 13, 14, 16, 18-22.</t>
  </si>
  <si>
    <t xml:space="preserve">WSSE Oddział Laboratoryjny w Tarnowie ul. Mościckiego 10, 33-100 Tarnów - dla poz. 3, 12, 15, 17.
</t>
  </si>
  <si>
    <t>WSSE Oddział Laboratoryjny Wadowicach ul. Teatralna 2, 34-100 Wadowice - dla poz.4</t>
  </si>
  <si>
    <t xml:space="preserve">WSSE Kraków  ul. Prądnicka 76, 31-202 Kraków - dlapoz. 4, 6, 7, 10, 11, 14, 16.
</t>
  </si>
  <si>
    <t xml:space="preserve">WSSE Oddział Laboratoryjny w Tarnowie  ul. Mościckiego 10,  33-100 Tarnów - dla poz.  3, 5, 8, 12, 13
</t>
  </si>
  <si>
    <t>WSSE Oddział Laboratoryjny w Wadowicach ul. Teatralna 2, 34-100 Wadowice - dla poz. 1, 2, 9, 15</t>
  </si>
  <si>
    <t xml:space="preserve">WSSE Kraków  ul. Prądnicka 76, 31-202 Kraków - dla poz.2, 5-7
</t>
  </si>
  <si>
    <t xml:space="preserve">WSSE Oddział Laboratoryjny w Tarnowie  ul. Mościckiego 10,  33-100 Tarnów  - dla poz. 1, 3, 4, 8
</t>
  </si>
  <si>
    <t xml:space="preserve">Przetworzone mięso (Processed meat)
</t>
  </si>
  <si>
    <r>
      <t xml:space="preserve">Kwas pirolidyno-1-ditiokarboksylowy (APDC)
</t>
    </r>
    <r>
      <rPr>
        <b/>
        <sz val="10"/>
        <color rgb="FFFF0000"/>
        <rFont val="Tahoma"/>
        <family val="2"/>
        <charset val="238"/>
      </rPr>
      <t xml:space="preserve">
(w tej chwili nie ma produktu w magazynie)</t>
    </r>
    <r>
      <rPr>
        <b/>
        <sz val="10"/>
        <rFont val="Tahoma"/>
        <family val="2"/>
        <charset val="238"/>
      </rPr>
      <t xml:space="preserve">
</t>
    </r>
  </si>
  <si>
    <t>op. = 10szt.</t>
  </si>
  <si>
    <t xml:space="preserve">• zawartość min 85%;
• stopień czystości czda
</t>
  </si>
  <si>
    <t xml:space="preserve">• zawartość min.95%                  </t>
  </si>
  <si>
    <t xml:space="preserve">• gęstość: min. 0,83 g/ml.
</t>
  </si>
  <si>
    <r>
      <t>• stopień czystości cz.d.a.
• Skręcalność właściwa (20°C, 10%, H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O) od +54,4 do +55,9°
• Woda - min. 4,5% max. 5,5 %
• metale ciężkie (j Pb) - max. 0,0005 %.
</t>
    </r>
  </si>
  <si>
    <r>
      <t>L-prolina</t>
    </r>
    <r>
      <rPr>
        <b/>
        <sz val="10"/>
        <color rgb="FFFF0000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</si>
  <si>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</rPr>
      <t>Roztwór buforowy/ standard/wzorzec
pH=10,0</t>
    </r>
    <r>
      <rPr>
        <sz val="10"/>
        <rFont val="Tahoma"/>
        <family val="2"/>
      </rPr>
      <t xml:space="preserve">
</t>
    </r>
  </si>
  <si>
    <r>
      <t xml:space="preserve">Kwas azotowy
</t>
    </r>
    <r>
      <rPr>
        <b/>
        <sz val="10"/>
        <color rgb="FFFF0000"/>
        <rFont val="Tahoma"/>
        <family val="2"/>
        <charset val="238"/>
      </rPr>
      <t xml:space="preserve">
</t>
    </r>
  </si>
  <si>
    <t>Dla pozostałych pozycji okres ważności: min. 18 miesięcy od daty dostawy lub min. ¾ okresu ważności deklarowanego przez producenta (zapisanego w certyfikacie / świadectwie lub innym dokumencie do danej partii, o którym mowa w pkt. 1-2).</t>
  </si>
  <si>
    <r>
      <t xml:space="preserve">Cyny (II) chlorek 2 hydrat
</t>
    </r>
    <r>
      <rPr>
        <sz val="10"/>
        <rFont val="Tahoma"/>
        <family val="2"/>
        <charset val="238"/>
      </rPr>
      <t xml:space="preserve">
</t>
    </r>
    <r>
      <rPr>
        <b/>
        <sz val="10"/>
        <color rgb="FFFF0000"/>
        <rFont val="Tahoma"/>
        <family val="2"/>
        <charset val="238"/>
      </rPr>
      <t xml:space="preserve">
</t>
    </r>
  </si>
  <si>
    <r>
      <t xml:space="preserve">Dansylu chlorek
</t>
    </r>
    <r>
      <rPr>
        <b/>
        <sz val="10"/>
        <color rgb="FFFF0000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 xml:space="preserve">
</t>
    </r>
  </si>
  <si>
    <r>
      <t xml:space="preserve">Glikol polietylenowy 6000  
</t>
    </r>
    <r>
      <rPr>
        <b/>
        <sz val="10"/>
        <color rgb="FFFF0000"/>
        <rFont val="Tahoma"/>
        <family val="2"/>
        <charset val="238"/>
      </rPr>
      <t xml:space="preserve">
</t>
    </r>
  </si>
  <si>
    <t xml:space="preserve">Metanolan sodu
</t>
  </si>
  <si>
    <t xml:space="preserve">Monoazotan tiaminy
</t>
  </si>
  <si>
    <r>
      <t xml:space="preserve">n-Pentan
</t>
    </r>
    <r>
      <rPr>
        <b/>
        <sz val="10"/>
        <color rgb="FFFF000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</si>
  <si>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</rPr>
      <t>np. Producent: Sigma Aldrich 
nr kat.TURB05-1L
lub produkt równoważny***</t>
    </r>
    <r>
      <rPr>
        <sz val="10"/>
        <rFont val="Tahoma"/>
        <family val="2"/>
      </rPr>
      <t xml:space="preserve">
• zawartość: 0,5 ± 0,05 NTU;
• wzorzec formazynowy;
• stabilizowany.
</t>
    </r>
  </si>
  <si>
    <t xml:space="preserve">Wzorzec kofeiny
</t>
  </si>
  <si>
    <t>Dla poz. 36 okres ważności: min. 6 miesiące od daty dostawy lub min. ¾ okresu ważności deklarowanego przez producenta (zapisanego w certyfikacie / świadectwie lub innym dokumencie do danej partii, o którym mowa w pkt. 1-2)</t>
  </si>
  <si>
    <t>Dla poz. 1-3, 10, 37, 38,  okres ważnosci min. 9 miesiecy od daty dostawy.</t>
  </si>
  <si>
    <t xml:space="preserve">WSSE Kraków  ul. Prądnicka 76, 31-202 Kraków - dla poz. 3-20, 23-36, 38, 40, 43, 46, 47-49
</t>
  </si>
  <si>
    <t xml:space="preserve">WSSE Oddział Laboratoryjny w Tarnowie  ul. Mościckiego 10,  33-100 Tarnów- dla poz. 1, 21, 37, 42, 44, 45
</t>
  </si>
  <si>
    <t>WSSE Oddział Laboratoryjny w Wadowicach  ul. Teatralna 2, 34-100 Wadowice - dla poz. 2, 22, 39, 41.</t>
  </si>
  <si>
    <r>
      <t xml:space="preserve">Paski wskaźnikowe 
pH 0,0 ÷ 6,0
</t>
    </r>
    <r>
      <rPr>
        <sz val="10"/>
        <rFont val="Tahoma"/>
        <family val="2"/>
        <charset val="238"/>
      </rPr>
      <t/>
    </r>
  </si>
  <si>
    <t>WSSE Kraków ul. Prądnicka 76, 31-202 Kraków - dla poz. 1-3, 7, 10-13, 15-17, 19.</t>
  </si>
  <si>
    <t>WSSE Oddział Laboratoryjny w Wadowicach  ul. Teatralna 2, 34-100 Wadowice - dla poz. 1</t>
  </si>
  <si>
    <t xml:space="preserve">WSSE Oddział Laboratoryjny w Tarnowie  ul. Mościckiego 10,  33-100 Tarnów - dla poz.  2
</t>
  </si>
  <si>
    <t>Dla poz. 1, 3-13 do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</si>
  <si>
    <t>Dla poz. 1-6, 11-13 okres ważności: min. 12 miesiecy od daty dostawy.</t>
  </si>
  <si>
    <r>
      <t>• zastosowanie: do przewodnictwa;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140 do 150 </t>
    </r>
    <r>
      <rPr>
        <sz val="10"/>
        <rFont val="Czcionka tekstu podstawowego"/>
        <charset val="238"/>
      </rPr>
      <t>µ</t>
    </r>
    <r>
      <rPr>
        <sz val="10"/>
        <rFont val="Tahoma"/>
        <family val="2"/>
        <charset val="238"/>
      </rPr>
      <t xml:space="preserve">S/cm.
</t>
    </r>
  </si>
  <si>
    <r>
      <t>• zastosowanie: do przewodnictwa, 
• przewodność w 25</t>
    </r>
    <r>
      <rPr>
        <vertAlign val="superscript"/>
        <sz val="10"/>
        <rFont val="Tahoma"/>
        <family val="2"/>
      </rPr>
      <t>o</t>
    </r>
    <r>
      <rPr>
        <sz val="10"/>
        <rFont val="Tahoma"/>
        <family val="2"/>
      </rPr>
      <t xml:space="preserve">C - od 1410 do 1416 µS/cm;
</t>
    </r>
  </si>
  <si>
    <t xml:space="preserve">WSSE Kraków  ul. Prądnicka 76, 31-202 Kraków - dla poz. 2, 5, 6, 9, 12, 15.
</t>
  </si>
  <si>
    <t xml:space="preserve">WSSE Oddział Laboratoryjny w Tarnowie  ul. Mościckiego 10,  33-100 Tarnów - dla poz. 1, 8, 11, 14, 16
</t>
  </si>
  <si>
    <t>WSSE Oddział Laboratoryjny w Wadowicach  ul. Teatralna 2, 34-100 Wadowice - dla poz. 3, 4, 7, 10, 13</t>
  </si>
  <si>
    <t>Dla poz.2,3  okres ważności min. 8 miesięcy od daty dostawy. 
Dla pozostałych pozycji okres ważności min. 10 miesięcy od daty dostawy.</t>
  </si>
  <si>
    <t>Dla poz. 1, 2. 4-8 okres ważności: min. 12 miesięcy od daty dostawy lub  min. ¾ okresu ważności deklarowanego przez producenta (zapisanego w certyfikacie / świadectwie, o którym mowa w pkt. 1).</t>
  </si>
  <si>
    <t xml:space="preserve">WSSE Kraków  ul. Prądnicka 76, 31-202 Kraków - dla poz. 3
</t>
  </si>
  <si>
    <t xml:space="preserve">WSSE Oddział Laboratoryjny w Tarnowie  ul. Mościckiego 10,  33-100 Tarnów - dla poz.  14, 5, 7, 8
</t>
  </si>
  <si>
    <t>WSSE Oddział Laboratoryjny w Wadowicach  ul. Teatralna 2, 34-100 Wadowice - dla poz. 2, 6</t>
  </si>
  <si>
    <t>Dla poz. 1  okres ważności: min. 6 miesięcy od daty dostawy lub  min. ¾ okresu ważności deklarowanego przez producenta (zapisanego w certyfikacie / świadectwie, o którym mowa w pkt. 1).</t>
  </si>
  <si>
    <t>Dla poz. 7-8  wymagany okres ważności: min. 6 miesięcy od daty dostawy lub  min. ¾ okresu ważności deklarowanego przez producenta (zapisanego w certyfikacie / świadectwie, o którym mowa w pkt. 1).</t>
  </si>
  <si>
    <t>Dla poz. 39 okres wazności min. 5 m-cy od daty dostawy</t>
  </si>
  <si>
    <t xml:space="preserve">WSSE Oddział Laboratoryjny w Tarnowie  ul. Mościckiego 10,  33-100 Tarnów - dla poz. 34-38, 40
</t>
  </si>
  <si>
    <t>WSSE Kraków  ul. Prądnicka 76, 31-202 Kraków - dla poz. 1-33, 39</t>
  </si>
  <si>
    <t>Dla poz. 1-11, 14-31, 33-36, 38, 40 do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</si>
  <si>
    <t xml:space="preserve">WSSE Oddział Laboratoryjny w Tarnowie  ul. Mościckiego 10,  33-100 Tarnów - dla poz.  5, 16, 17, 19, 22, 25, 27, 31, 33, 40, 44, 47, 50, 52, 55, 63, 65, 68, 70, 77, 79, 80, 82, 92, 96, 98, 101, 102.
</t>
  </si>
  <si>
    <t>WSSE Oddział Laboratoryjny w Wadowicach ul. Teatralna 2, 34-100 Wadowice - dla poz. 6, 10, 11, 32, 36, 41, 48, 56, 64, 66, 71, 75, 81, 86, 93, 97.</t>
  </si>
  <si>
    <t>Dla pozostałych pozycji okres ważności: min. 18 miesięcy od daty dostawy lub min. ¾ okresu ważności deklarowanego przez producenta (zapisanego w certyfikacie jakości / świadectwie kontroli jakości lub innym dokumencie do danej partii, którym mowa w pkt. 1).</t>
  </si>
  <si>
    <t>Dla poz. 36 okres ważności: min 4 m-ce od daty dostawy.</t>
  </si>
  <si>
    <t>Dla poz. 5, 7-11, 13, 14, 17, 30, 31, 34, 35, 37-39, 41-45, 47, 48 do dostawy wymagany certyfikat/świadectwo potwierdzające jakość produktu i wyprodukowanie CRMu/wzorca przez NMI zarejestrowane w bazie BIPM KCDB lub przez akredytowanego  producenta materiałów odniesienia w odniesieniu do wymagań normy PN-EN ISO 17034 wydane w języku polskim lub angielskim w formie papierowej lub dostępny w formie elektronicznej w miejscu wskazanym przez wykonawcę (adres strony www).  Certyfikat/świadectwo musi zawierać: wartość parametru wraz z niepewnością.</t>
  </si>
  <si>
    <r>
      <t xml:space="preserve">Mleko modyfikowane
dla niemowląt
</t>
    </r>
    <r>
      <rPr>
        <b/>
        <sz val="10"/>
        <color rgb="FF0070C0"/>
        <rFont val="Tahoma"/>
        <family val="2"/>
        <charset val="238"/>
      </rPr>
      <t/>
    </r>
  </si>
  <si>
    <t>Filtry membranowe - czarne</t>
  </si>
  <si>
    <t>Certyfikat/świadectwo musi zawierać:</t>
  </si>
  <si>
    <t xml:space="preserve">•  nazwę producenta, </t>
  </si>
  <si>
    <t>•  numer katalogowy,</t>
  </si>
  <si>
    <t>•  numer seryjny,</t>
  </si>
  <si>
    <t>•  datę ważności,</t>
  </si>
  <si>
    <t xml:space="preserve">•  powołanie na normę ISO 7704, </t>
  </si>
  <si>
    <t>•  opis kontroli oddzysków za pomocą minimum dwóch szczepów z uznanych kolekcji wraz z uzyskanym wynikiem,</t>
  </si>
  <si>
    <t xml:space="preserve">•  informację o zawartości metali Ag,Cu, Zn w filtrze (wymagane ≤ 0,001 mg/filtr). </t>
  </si>
  <si>
    <t>Dla poz.3, 17, 31 okres ważności: min. 10 miesięcy od daty dostawy.</t>
  </si>
  <si>
    <t>Dla poz. 39-45, 56-58 do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</si>
  <si>
    <t xml:space="preserve">WSSE Kraków  ul. Prądnicka 76, 31-202 Kraków - dla poz 2-4, 6, 7, 10, 11, 13-26, 28, 30, 32, 33, 36, 40, 47, 49, 51, 53-55, 57.
</t>
  </si>
  <si>
    <t xml:space="preserve">WSSE Oddział Laboratoryjny w Tarnowie  ul. Mościckiego 10,  33-100 Tarnów - dla poz. 1, 5, 8, 27, 29, 31, 34, 37, 39, 42, 44, 46, 48, 50, 52, 56
</t>
  </si>
  <si>
    <t xml:space="preserve">WSSE Oddział Laboratoryjny w Wadowicach  ul. Teatralna 2, 34-100 Wadowice - dla poz. 9, 12, 35, 38, 41, 43, 45, 58.
</t>
  </si>
  <si>
    <t xml:space="preserve">• zawartość: min. 99,5 %;
• stopień czystości: czda;
• woda - max. 0,4 %;
• pozostałość po odparowaniu - max. 0,0005%.
</t>
  </si>
  <si>
    <t xml:space="preserve">• zawartość - min. 98 %;  
• stopień czystości: czda.
</t>
  </si>
  <si>
    <t xml:space="preserve">• zawartość: min. 99,5 %;
• stopień czystości: czda;
</t>
  </si>
  <si>
    <t xml:space="preserve">• zawartość: min. 99, %;
• stopień czystości: cz.
</t>
  </si>
  <si>
    <t xml:space="preserve">• zawartość min. 99,5%
• stopień czystości: czda.
</t>
  </si>
  <si>
    <t xml:space="preserve">• zawartość: min. 99 %;
• stopień czystości: czda;
• fosforany, krzemiany i arseniany (j.PO4) max. 0,001%.
</t>
  </si>
  <si>
    <r>
      <t>• zawartość: min. 97 % - max. 100 %;
• stopień czystości: czda.
• substancje nierozpuszczalne w wodzie - max. 0,0025 %;
• pH (5%, 20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C) = 6,7 ÷ 7,3;
• substancje redukujące KMnO4 - max. 0,007 %;
• pozostałość po prażeniu - max. 0,01 %.
</t>
    </r>
  </si>
  <si>
    <r>
      <t>• zawartość: min. 97 % - max. 100 %;
• stopień czystości: czda.
• substancje nierozpuszczalne w wodzie - max. 0,0025 %;
• pH (5%, 20</t>
    </r>
    <r>
      <rPr>
        <vertAlign val="superscript"/>
        <sz val="10"/>
        <rFont val="Tahoma"/>
        <family val="2"/>
      </rPr>
      <t>o</t>
    </r>
    <r>
      <rPr>
        <sz val="10"/>
        <rFont val="Tahoma"/>
        <family val="2"/>
      </rPr>
      <t xml:space="preserve">C) = 6,7 ÷ 7,3;
• substancje redukujące KMnO4 - max. 0,007 %;
• pozostałość po prażeniu - max. 0,01 %.
</t>
    </r>
  </si>
  <si>
    <t xml:space="preserve">• zawartość jodometrycznie min. 98 %;
• stopień czystości: czda,                               
• substancje nieropuszczalne w etanolu max. 1,5 %
</t>
  </si>
  <si>
    <t xml:space="preserve">• zawartość: min. 97 %;
• stopień czystości: czda
</t>
  </si>
  <si>
    <t xml:space="preserve">• zawartość: min. 99 % max. 100,5 %;
• stopień czystości: czda.
</t>
  </si>
  <si>
    <t xml:space="preserve">Di-sodu wodorofosforan x 12 hydrat
</t>
  </si>
  <si>
    <t xml:space="preserve"> • zawartość min. 99 %
• stopień czystości cz.d.a.
• substancje nierozp. W wodzie max.0,01 %;
• żelazo - max 0,001 %.
</t>
  </si>
  <si>
    <t xml:space="preserve">• zastosowanie: skladnik pożywek mikrobiologicznych
• zawartość min. 99,0 %.    
                                                   </t>
  </si>
  <si>
    <r>
      <t xml:space="preserve">• stopień czystości: czda.
• zakres temp. wrzenia: 40 - 60 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C;
• pozostałość po odparowaniu max. 0,001%
</t>
    </r>
  </si>
  <si>
    <r>
      <rPr>
        <sz val="10"/>
        <rFont val="Tahoma"/>
        <family val="2"/>
      </rPr>
      <t xml:space="preserve">• stopień czystości HPLC,                                
• zakres temp. wrzenia: 40 - 60 </t>
    </r>
    <r>
      <rPr>
        <sz val="10"/>
        <rFont val="Calibri"/>
        <family val="2"/>
        <charset val="238"/>
      </rPr>
      <t>°C</t>
    </r>
    <r>
      <rPr>
        <sz val="9"/>
        <rFont val="Tahoma"/>
        <family val="2"/>
      </rPr>
      <t>,</t>
    </r>
    <r>
      <rPr>
        <sz val="10"/>
        <rFont val="Tahoma"/>
        <family val="2"/>
      </rPr>
      <t xml:space="preserve"> 
• pozostałość po odparowaniu max. 0,001%.
</t>
    </r>
  </si>
  <si>
    <t xml:space="preserve">• zawartość - min. 96 %;
• stopień czystości: czda;
• metale ciężkie (j. Pb) - max. 0,0001 %;
• pozostałość nielotna - max. 0,001 %.
</t>
  </si>
  <si>
    <t xml:space="preserve">• zawartość: min. 99,8%;
• stopień czystości cz.d.a;
• zawartość wody max. 0,2%.    
</t>
  </si>
  <si>
    <t xml:space="preserve">Formalina roztwór 36-38% 
</t>
  </si>
  <si>
    <r>
      <t>• zawartość: min. 65 %;
• stopień czystości: czda;
• pozostałość po prażeniu (j. SO</t>
    </r>
    <r>
      <rPr>
        <vertAlign val="subscript"/>
        <sz val="10"/>
        <rFont val="Tahoma"/>
        <family val="2"/>
        <charset val="238"/>
      </rPr>
      <t>4</t>
    </r>
    <r>
      <rPr>
        <sz val="10"/>
        <rFont val="Tahoma"/>
        <family val="2"/>
        <charset val="238"/>
      </rPr>
      <t xml:space="preserve">) - max. 0,002 %;
• metale ciężkie (j.Pb) - max. 0,0001 %;
• arsen - max. 0,000002 %;
• cynk - max. 0,00005 %;
• glin - max 0,0001 %;
• magnez - max. 0,00005 %;
• ołów - max. 0,00005 %;                            
• żelazo - max. 0,0001 %.
</t>
    </r>
  </si>
  <si>
    <r>
      <t>• zawartość: min. 65 %;
• stopień czystości: czda;
• pozostałość po prażeniu (j. SO</t>
    </r>
    <r>
      <rPr>
        <vertAlign val="subscript"/>
        <sz val="10"/>
        <rFont val="Tahoma"/>
        <family val="2"/>
      </rPr>
      <t>4</t>
    </r>
    <r>
      <rPr>
        <sz val="10"/>
        <rFont val="Tahoma"/>
        <family val="2"/>
      </rPr>
      <t xml:space="preserve">) - max. 0,002 %;
• metale ciężkie (j.Pb) - max. 0,0001 %;
• arsen - max. 0,000002 %;
• cynk - max. 0,00005 %;
• glin - max 0,0001 %;
• magnez - max. 0,00005 %;
• ołów - max. 0,00005 %;                            
• żelazo - max. 0,0001 %.
</t>
    </r>
  </si>
  <si>
    <t xml:space="preserve">• zawartość: min. 99,5 %;
• stopień czystości: czda;
• substancje nierozpuszczalne w wodzie - max. 0,01 %.
</t>
  </si>
  <si>
    <t xml:space="preserve">• zawartość: min. 47-48 %;
• stopień czystości: czda
</t>
  </si>
  <si>
    <t xml:space="preserve">• zawartość: min  99,5%, max. 99,9 %;
• stopień czystości: czda;
• metale ciężkie (j. Pb) - max. 0,0001 %;
• chlorki - max. 0,0001 %;
• żelazo - max. 0,00006 %.
</t>
  </si>
  <si>
    <t xml:space="preserve">• zawartość: min. 35 max. 38 %;
• stopień czystości: czda;
• arsen - max. 0,000005 %;
• metale ciężkie (j. Pb) - max. 0,0001 %.
</t>
  </si>
  <si>
    <t xml:space="preserve">• stopień czystości: czda.
• zawartość: min. 99,5 %.
</t>
  </si>
  <si>
    <t xml:space="preserve">Magnezu chlorek 6 hydrat
</t>
  </si>
  <si>
    <t xml:space="preserve">Magnezu di-sodu wersenian 
</t>
  </si>
  <si>
    <t xml:space="preserve">• stopień czystości: czda;
• zawartość 3,0 ± 0,1 %.
</t>
  </si>
  <si>
    <t xml:space="preserve">• zawartość min. 99,0%
• stopień czystości: czda.
</t>
  </si>
  <si>
    <t xml:space="preserve">• stopień czystości: czda.
• zawartość - min. 99%;
• substancje nierozpuszczalne w wodzie max.0,005%.
</t>
  </si>
  <si>
    <t xml:space="preserve">• zawartość: min 99,0 %;
• stopień czystości: czda;
• substancje nierozpuszczalne w wodzie - max. 0,005 %;
• chlorki - max. 0,005 %.
</t>
  </si>
  <si>
    <t xml:space="preserve">• stopień czystości: czda.
• zawartość - min. 99,5 %;
• arsen - max. 0,00001 %;
• metale ciężkie (j. Pb) - max. 0,0005 %.
</t>
  </si>
  <si>
    <t xml:space="preserve">• zawartość: min. 99%;
• stopień czystości cz.d.a.
</t>
  </si>
  <si>
    <r>
      <rPr>
        <b/>
        <sz val="10"/>
        <rFont val="Tahoma"/>
        <family val="2"/>
        <charset val="238"/>
      </rPr>
      <t>np. producent Chempur 
nr kat. 117468009 
lub produkt równoważny***</t>
    </r>
    <r>
      <rPr>
        <sz val="10"/>
        <rFont val="Tahoma"/>
        <family val="2"/>
        <charset val="238"/>
      </rPr>
      <t xml:space="preserve"> 
• zawartość min 85%;
• stopień czystości czda
</t>
    </r>
  </si>
  <si>
    <t xml:space="preserve">• zawartość - min. 99 %
• stopień czystosci: czda.
</t>
  </si>
  <si>
    <t xml:space="preserve">• zawartość - min. 99 %;
• stopień czystości: czda;
• substancje nierozpuszczale w wodzie - max.0,01 %.
</t>
  </si>
  <si>
    <t xml:space="preserve">Sodu podchloryn stabilizowany 15%
</t>
  </si>
  <si>
    <t xml:space="preserve">• zawartość: min. 99 %;
• stopień czystości: czda;
• substancje nierozpuszczalne w wodzie - max. 0,01 %;
• straty po prażeniu - max. 0,5 %.
</t>
  </si>
  <si>
    <t xml:space="preserve">• zawartość: min. 99,5 %;
• stopień czystości: cz.d.a.;
• substancje nierozpuszczalne w wodzie - max. 0,005 %;
• metale ciężkie (j. Pb) - max. 0,0005 %;
• chlorki - max. 0,01%.
</t>
  </si>
  <si>
    <t xml:space="preserve">• zawartość: min. 99,5 %, max. 100,5%;
• stopień czystości: czda;
• Substancje nierozpuszczalne w wodzie  max. 0,005 %;
• metale ciężkie (j. Pb) - max. 0,0005 %;
• chlorki - max. 0,01%.
</t>
  </si>
  <si>
    <t xml:space="preserve">• zawartość: min. 99,8 %;
• stopień czystości: czda.
</t>
  </si>
  <si>
    <t xml:space="preserve">• stopień czystości: czda.
• zawartość - min. 98 %;
• sodu węglan - max. 0,7%;
• azot ogólny - max. 0,0005%;
• wygląd zewnętrzny: mikrogranulki o jednorodnej białej barwie.
</t>
  </si>
  <si>
    <t xml:space="preserve">• zawartość: min. 99,5-101 %;                          
• stopień czystości: czda.
</t>
  </si>
  <si>
    <t xml:space="preserve">• stopień czystości: czda.;
• zawartość min. 99 %;
• substancje nierozpuszczalne w wodzie max. 0,005 %.
</t>
  </si>
  <si>
    <t xml:space="preserve">• stopień czystości: czda.
• zawartość: min. 99%.
</t>
  </si>
  <si>
    <t xml:space="preserve">• zawartość - min. 99,0 %;
• stopień czystości: czda;
• Gęstość (20°C) 1,123 – 1,128 g/ml.
</t>
  </si>
  <si>
    <t xml:space="preserve">• zawartość - min. 99 %;
• stopień czystości: czda;
• Gęstość (20°C) 1,123 – 1,128 g/ml.
</t>
  </si>
  <si>
    <t xml:space="preserve">• zawartość  min. 99 %;
• stopień czystości: czda;
• Substancje nierozpuszczalne w wodzie  max. 0,005 %.
</t>
  </si>
  <si>
    <r>
      <t>• stopień czystości cz.d.a.;
• siarczany (SO</t>
    </r>
    <r>
      <rPr>
        <vertAlign val="subscript"/>
        <sz val="10"/>
        <rFont val="Tahoma"/>
        <family val="2"/>
        <charset val="238"/>
      </rPr>
      <t>4</t>
    </r>
    <r>
      <rPr>
        <sz val="10"/>
        <rFont val="Tahoma"/>
        <family val="2"/>
        <charset val="238"/>
      </rPr>
      <t xml:space="preserve">) max. 0,0005 %.           
                 </t>
    </r>
  </si>
  <si>
    <t xml:space="preserve">• wskaźnik;
• zmiana barwy w zakresie pH: czerwonofioletowa - min. 4,4, zielona - min. 5,8.
</t>
  </si>
  <si>
    <t xml:space="preserve">Zieleń malachitowa (szczawian)
</t>
  </si>
  <si>
    <t xml:space="preserve">Żelaza (II) siarczan 7 hydrat
</t>
  </si>
  <si>
    <t xml:space="preserve">żelaza (III) chlorek bezwodny
</t>
  </si>
  <si>
    <t xml:space="preserve">WSSE Kraków  ul. Prądnicka 76, 31-202 Kraków - dla poz. 1-5, 7-9, 12-15, 17, 18, 20, 21, 23, 24, 26, 28-30, 34, 35, 37-39, 42, 43, 45, 46, 49, 51, 53, 54,       57-62, 67, 69, 72-74, 76, 78, 83-85, 87-91, 94, 95, 99, 100, 103-106.
</t>
  </si>
  <si>
    <t>AGZ.272.2.2025</t>
  </si>
  <si>
    <r>
      <rPr>
        <b/>
        <sz val="10"/>
        <rFont val="Tahoma"/>
        <family val="2"/>
        <charset val="238"/>
      </rPr>
      <t>np producent: MERCK 
nr kat. 100732
lub produkt równoważny***</t>
    </r>
    <r>
      <rPr>
        <sz val="10"/>
        <rFont val="Tahoma"/>
        <family val="2"/>
        <charset val="238"/>
      </rPr>
      <t xml:space="preserve">
• zawartość: min. 95 - 97 %;
• metale ciężkie (j. Pb) - max. 1 ppm;
• rtęć - max. 0,005 ppm;
• glin - max. 0,05 ppm;
• arsen - max. 0,01 ppm;
• kadm - max. 0,02 ppm.
</t>
    </r>
  </si>
  <si>
    <r>
      <rPr>
        <b/>
        <sz val="10"/>
        <rFont val="Tahoma"/>
        <family val="2"/>
        <charset val="238"/>
      </rPr>
      <t>np Producent: MERCK 
nr kat. 100318
lub produkt równoważny***</t>
    </r>
    <r>
      <rPr>
        <sz val="10"/>
        <rFont val="Tahoma"/>
        <family val="2"/>
        <charset val="238"/>
      </rPr>
      <t xml:space="preserve">
• zawartość: min. 30 %;
• wapń - max. 5,0 ppb;
• kadm - max. 0,5 ppb;
• miedź - max. 1,0 ppb;
• żelazo - max. 5,0 ppb;
• magnez - max. 2,0 ppb;
• nikiel - max. 1,0 ppb;
• ołów - max. 0,5 ppb;
• cyna - max. 1,0 ppb;
• arsen - max. 1,0 ppb.
</t>
    </r>
  </si>
  <si>
    <r>
      <t>np. Producent: MERCK/ Supelco
nr kat. 106392</t>
    </r>
    <r>
      <rPr>
        <sz val="10"/>
        <rFont val="Tahoma"/>
        <family val="2"/>
        <charset val="238"/>
      </rPr>
      <t xml:space="preserve">
• do analizy  ISO, EMSURE®, GR
</t>
    </r>
  </si>
  <si>
    <r>
      <rPr>
        <b/>
        <sz val="10"/>
        <rFont val="Tahoma"/>
        <family val="2"/>
        <charset val="238"/>
      </rPr>
      <t>np. producent: MERCK
nr kat. 103028 
lub produkt równoważny***</t>
    </r>
    <r>
      <rPr>
        <sz val="10"/>
        <rFont val="Tahoma"/>
        <family val="2"/>
        <charset val="238"/>
      </rPr>
      <t xml:space="preserve">
• do oznaczania kwasu askorbinowego;
• gęstość nasypowa 320 kg/m3.
</t>
    </r>
  </si>
  <si>
    <r>
      <rPr>
        <b/>
        <sz val="10"/>
        <rFont val="Tahoma"/>
        <family val="2"/>
        <charset val="238"/>
      </rPr>
      <t>np. Producent: Sigma-Aldrich/Fluka/Supelco                         
nr kat.: 77510 
lub produkt równoważny***</t>
    </r>
    <r>
      <rPr>
        <sz val="10"/>
        <rFont val="Tahoma"/>
        <family val="2"/>
        <charset val="238"/>
      </rPr>
      <t xml:space="preserve">
• zawartość min. 99,5%;
• stopień czystości: czda.
• wygląd zewnętrzny: proszek lub kryształy prawie biały lub biały</t>
    </r>
  </si>
  <si>
    <r>
      <rPr>
        <b/>
        <sz val="10"/>
        <rFont val="Tahoma"/>
        <family val="2"/>
        <charset val="238"/>
      </rPr>
      <t>np. Producent: Sigma-Aldrich/Fluka/Supelco                         
nr kat.: 77510 
lub produkt równoważny***</t>
    </r>
    <r>
      <rPr>
        <sz val="10"/>
        <rFont val="Tahoma"/>
        <family val="2"/>
        <charset val="238"/>
      </rPr>
      <t xml:space="preserve">
• zawartość min. 99,5%
• stopień czystości: czda;
• wygląd zewnętrzny: proszek lub kryształy prawie biały lub biały</t>
    </r>
  </si>
  <si>
    <t xml:space="preserve">• zastosowanie: wzorzec analityczny;
• stężenie ok. 0,5 µg/ml  w acetonitrylu.
</t>
  </si>
  <si>
    <r>
      <t xml:space="preserve">np. Producent: Supelco
Nr kat. : CRM47570
lub produkt równoważny***
</t>
    </r>
    <r>
      <rPr>
        <sz val="10"/>
        <rFont val="Tahoma"/>
        <family val="2"/>
        <charset val="238"/>
      </rPr>
      <t xml:space="preserve">• nr CAS: 2566-90-7
•  wzorzec do analizy kwasów tłuszczowych omega-3;  
• stężenie 10mg/ml w heptanie 
</t>
    </r>
  </si>
  <si>
    <r>
      <t xml:space="preserve">Np. Producent: JRC
Nr kat. : BCR162R-5.5G
lub produkt równoważny***
</t>
    </r>
    <r>
      <rPr>
        <sz val="10"/>
        <rFont val="Tahoma"/>
        <family val="2"/>
        <charset val="238"/>
      </rPr>
      <t xml:space="preserve">• certyfikowany materiał referencyjny; </t>
    </r>
  </si>
  <si>
    <r>
      <t xml:space="preserve">Soya-maize oil blend (fatty acid profile)
</t>
    </r>
    <r>
      <rPr>
        <b/>
        <sz val="10"/>
        <rFont val="Tahoma"/>
        <family val="2"/>
        <charset val="238"/>
      </rPr>
      <t xml:space="preserve">
</t>
    </r>
  </si>
  <si>
    <r>
      <t xml:space="preserve">Producent: Supelco                    
Nr kat. PHR1545
• nr CAS 67-66-3                                                      
lub produkt równoważny***  </t>
    </r>
    <r>
      <rPr>
        <sz val="10"/>
        <rFont val="Tahoma"/>
        <family val="2"/>
        <charset val="238"/>
      </rPr>
      <t xml:space="preserve">                                                
• zawartość:  95,0 % (GC);
</t>
    </r>
  </si>
  <si>
    <r>
      <t xml:space="preserve">np. Producent: Sigma-Aldrich                  
Nr kat. 235067-5G
• nr CAS: 994-30-9                                                       
lub produkt równoważny***                                                
</t>
    </r>
    <r>
      <rPr>
        <sz val="10"/>
        <rFont val="Tahoma"/>
        <family val="2"/>
        <charset val="238"/>
      </rPr>
      <t xml:space="preserve">• zawartość:  98,0 % (GC);
</t>
    </r>
  </si>
  <si>
    <r>
      <t xml:space="preserve">np. Producent: Supelco
Nr kat. : CRM47571
lub produkt równoważny***
</t>
    </r>
    <r>
      <rPr>
        <sz val="10"/>
        <rFont val="Tahoma"/>
        <family val="2"/>
        <charset val="238"/>
      </rPr>
      <t xml:space="preserve">• nr CAS: 2734-47-6
•  wzorzec do analizy kwasów tłuszczowych omega-3;  
• stężenie 10mg/ml w heptanie 
</t>
    </r>
  </si>
  <si>
    <r>
      <t xml:space="preserve">np. Producent: Supelco
Nr kat. : 46950-U
lub produkt równoważny***
</t>
    </r>
    <r>
      <rPr>
        <sz val="10"/>
        <rFont val="Tahoma"/>
        <family val="2"/>
        <charset val="238"/>
      </rPr>
      <t xml:space="preserve">• nr CAS: 112-63-0;
• zastosowanie:  wzorz1ec do analizy kwasów tłuszczowych omega-6;  
• stężenie 10mg/ml w heptanie
</t>
    </r>
  </si>
  <si>
    <r>
      <rPr>
        <b/>
        <sz val="10"/>
        <rFont val="Tahoma"/>
        <family val="2"/>
        <charset val="238"/>
      </rPr>
      <t>np. Producent: Sigma-Aldrich
nr kat. 208035
lub produkt równoważny***</t>
    </r>
    <r>
      <rPr>
        <sz val="10"/>
        <rFont val="Tahoma"/>
        <family val="2"/>
        <charset val="238"/>
      </rPr>
      <t xml:space="preserve">
• zawartość: min. 97,5 % max. 12,5 %;
</t>
    </r>
  </si>
  <si>
    <r>
      <rPr>
        <b/>
        <sz val="10"/>
        <rFont val="Tahoma"/>
        <family val="2"/>
        <charset val="238"/>
      </rPr>
      <t xml:space="preserve">np. Producent: Sigma-Aldrich/Fluka/Supelco
Nr kat.39220
</t>
    </r>
    <r>
      <rPr>
        <sz val="10"/>
        <rFont val="Tahoma"/>
        <family val="2"/>
        <charset val="238"/>
      </rPr>
      <t>• stężenie min. 99 % (HPLC).
• nr CAS: 605-65-2.</t>
    </r>
  </si>
  <si>
    <r>
      <rPr>
        <b/>
        <sz val="10"/>
        <rFont val="Tahoma"/>
        <family val="2"/>
        <charset val="238"/>
      </rPr>
      <t xml:space="preserve">Np. Producent Sigma-Aldrich 
nr. kat 8.07491.1000 
lub produkt równoważny***                                               </t>
    </r>
    <r>
      <rPr>
        <sz val="10"/>
        <rFont val="Tahoma"/>
        <family val="2"/>
        <charset val="238"/>
      </rPr>
      <t xml:space="preserve">• zastosowanie do syntezy,
• średnia masa cząsteczkowa 5000-7000    
        </t>
    </r>
  </si>
  <si>
    <r>
      <rPr>
        <b/>
        <sz val="10"/>
        <rFont val="Tahoma"/>
        <family val="2"/>
        <charset val="238"/>
      </rPr>
      <t>np. Producent: Sigma - Aldrich/ Fluka/ Supelco
nr kat. 35915                         
lub produkt równoważny***</t>
    </r>
    <r>
      <rPr>
        <sz val="10"/>
        <rFont val="Tahoma"/>
        <family val="2"/>
        <charset val="238"/>
      </rPr>
      <t xml:space="preserve">
• zawartość min. 98,0%.
</t>
    </r>
  </si>
  <si>
    <r>
      <rPr>
        <b/>
        <sz val="10"/>
        <rFont val="Tahoma"/>
        <family val="2"/>
        <charset val="238"/>
      </rPr>
      <t>np. Producent: Supelco 
nr kat. 1003161011
lub produkt równoważny***</t>
    </r>
    <r>
      <rPr>
        <sz val="10"/>
        <rFont val="Tahoma"/>
        <family val="2"/>
        <charset val="238"/>
      </rPr>
      <t xml:space="preserve">
• zawartość: min. 25 %;
• stopień czystości: czysty do analizy;                                      • arsen - max. 0,01 ppm;
• ołów - max. 0,020 ppm.
</t>
    </r>
  </si>
  <si>
    <r>
      <rPr>
        <b/>
        <sz val="10"/>
        <rFont val="Tahoma"/>
        <family val="2"/>
        <charset val="238"/>
      </rPr>
      <t>np. Producent: Supelco
nr kat. 1090601000
lub produkt równoważny***</t>
    </r>
    <r>
      <rPr>
        <sz val="10"/>
        <rFont val="Tahoma"/>
        <family val="2"/>
        <charset val="238"/>
      </rPr>
      <t xml:space="preserve">
• roztwór wzorcowy mianowany;
• stężenie: 0,1 mol/l (0,1N)
</t>
    </r>
  </si>
  <si>
    <r>
      <t xml:space="preserve">np. Producent: Sigma-Aldrich                       
Nr kat. 818194
lub produkt równoważny***                                                 </t>
    </r>
    <r>
      <rPr>
        <sz val="10"/>
        <rFont val="Tahoma"/>
        <family val="2"/>
        <charset val="238"/>
      </rPr>
      <t xml:space="preserve">• (roztwór 30% w metanolu);
• nr CAS 124-41-4          
</t>
    </r>
  </si>
  <si>
    <r>
      <t xml:space="preserve">np. Producent: Supelco                     
Nr kat. 82762-5ML-F                                                lub produkt równoważny***                                                 </t>
    </r>
    <r>
      <rPr>
        <sz val="10"/>
        <rFont val="Tahoma"/>
        <family val="2"/>
        <charset val="238"/>
      </rPr>
      <t xml:space="preserve">• zawartość:  99,9 %;
• nr CAS: 67-56-1     
</t>
    </r>
  </si>
  <si>
    <r>
      <t xml:space="preserve">np. Producent: Sigma - Aldrich
Nr kat. : L6503
lub produkt równoważny***
</t>
    </r>
    <r>
      <rPr>
        <sz val="10"/>
        <rFont val="Tahoma"/>
        <family val="2"/>
        <charset val="238"/>
      </rPr>
      <t xml:space="preserve">• nr CAS: 16326-32-2
•  wzorzec do analizy kwasów tłuszczowych omega-6; 
• czystość 99 %. 
</t>
    </r>
  </si>
  <si>
    <r>
      <rPr>
        <b/>
        <sz val="10"/>
        <rFont val="Tahoma"/>
        <family val="2"/>
        <charset val="238"/>
      </rPr>
      <t>np. Producent: Supelco
nr kat. CRM47940
lub produkt równoważny***</t>
    </r>
    <r>
      <rPr>
        <sz val="10"/>
        <rFont val="Tahoma"/>
        <family val="2"/>
        <charset val="238"/>
      </rPr>
      <t xml:space="preserve">
• zastosowanie: certyfikowany materiał referencyjny
• stężenie 10 µg/ml dla każdego związku;
• skład mieszaniny:
 naphthalene, acenaphthylene, acenaphthene, fluorene, phenanthrene, anthracene, fluoranthene, pyrene, benzo(a)anthracene, chrysene, benzo(b)fluoranthene, benzo(k)fluoranthene, benzo(a)pyrene, dibenzo(a,h)anthracene, benzo(g,h,i)perylene, indeno(1,2,3-cd)pyrene
• rozpuszczalnik: acetonitryl.</t>
    </r>
  </si>
  <si>
    <r>
      <t xml:space="preserve">np. Producent: Supelco                   
Nr kat. 1030531000
lub produkt równoważny***                                                 
</t>
    </r>
    <r>
      <rPr>
        <sz val="10"/>
        <rFont val="Tahoma"/>
        <family val="2"/>
        <charset val="238"/>
      </rPr>
      <t xml:space="preserve">• zawartość:  99,8 % (GC);
• nr CAS: 68-12-2    
</t>
    </r>
  </si>
  <si>
    <r>
      <t xml:space="preserve">np. Producent: Supelco
Nr kat. : PHR1571-1G
lub produkt równoważny***
</t>
    </r>
    <r>
      <rPr>
        <sz val="10"/>
        <rFont val="Tahoma"/>
        <family val="2"/>
        <charset val="238"/>
      </rPr>
      <t xml:space="preserve">• nr CAS: 112-62-9;
•  wzorzec do analizy kwasów tłuszczowych omega-9;   
• czystość  99 %. 
</t>
    </r>
  </si>
  <si>
    <r>
      <rPr>
        <b/>
        <sz val="10"/>
        <rFont val="Tahoma"/>
        <family val="2"/>
        <charset val="238"/>
      </rPr>
      <t>np. Producent: Supelco                         
Nr kat 1.59267        
lub produkt równoważny***</t>
    </r>
    <r>
      <rPr>
        <sz val="10"/>
        <rFont val="Tahoma"/>
        <family val="2"/>
        <charset val="238"/>
      </rPr>
      <t xml:space="preserve">
• wskaźnik;  
• stopień czystości: czda
• C</t>
    </r>
    <r>
      <rPr>
        <vertAlign val="subscript"/>
        <sz val="10"/>
        <rFont val="Tahoma"/>
        <family val="2"/>
        <charset val="238"/>
      </rPr>
      <t>18</t>
    </r>
    <r>
      <rPr>
        <sz val="10"/>
        <rFont val="Tahoma"/>
        <family val="2"/>
        <charset val="238"/>
      </rPr>
      <t>H</t>
    </r>
    <r>
      <rPr>
        <vertAlign val="subscript"/>
        <sz val="10"/>
        <rFont val="Tahoma"/>
        <family val="2"/>
        <charset val="238"/>
      </rPr>
      <t>14</t>
    </r>
    <r>
      <rPr>
        <sz val="10"/>
        <rFont val="Tahoma"/>
        <family val="2"/>
        <charset val="238"/>
      </rPr>
      <t>N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>NaO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 xml:space="preserve">S
</t>
    </r>
  </si>
  <si>
    <t xml:space="preserve">• materiał: poliamid/nylon
• średnica 47 mm;
• wielkość porów 0,22 µm;
• niesterylne, białe     
               </t>
  </si>
  <si>
    <t xml:space="preserve">• zastosowanie: oznaczanie barwy w wodzie
• średnica 47 mm;
• wielkość porów 0,45 µm;
• niesterylne, białe, bez siatki.        
            </t>
  </si>
  <si>
    <t xml:space="preserve">• zastosowanie: oznaczanie barwy w wodzie
• średnica 47 mm;
• wielkość porów 0,45 µm;
• niesterylne, białe, bez siatki.       
             </t>
  </si>
  <si>
    <t xml:space="preserve">• zastosowanie: oznaczanie barwy w wodzie
• średnica 47 mm;
• wielkość porów 0,45 µm;
• niesterylne, białe, bez siatki.     
               </t>
  </si>
  <si>
    <r>
      <rPr>
        <b/>
        <sz val="10"/>
        <rFont val="Tahoma"/>
        <family val="2"/>
        <charset val="238"/>
      </rPr>
      <t>np. Producent: MACHEREY-NAGEL 
gatunek MN GF-1 
nr kat. MANA411018 
lub produkt równoważny ***</t>
    </r>
    <r>
      <rPr>
        <sz val="10"/>
        <rFont val="Tahoma"/>
        <family val="2"/>
        <charset val="238"/>
      </rPr>
      <t xml:space="preserve">                                                
• średnica  sączka 185 mm;
• grubość 0,3 mm,                                                 • rozmiar cząstek filtrowanych 0,7 µm;
• bez spoiwa.
</t>
    </r>
  </si>
  <si>
    <t xml:space="preserve">• celulozowe
• wymiar: średnica 22-25 x80 mm
</t>
  </si>
  <si>
    <t xml:space="preserve">• skala co 1 wartość pH;
• minimana skala pH od 1 ÷ 10
• z jednym polem wskaźnikowym;
• nie farbujące;
• na paskach celuloidowych.
</t>
  </si>
  <si>
    <r>
      <rPr>
        <b/>
        <sz val="10"/>
        <rFont val="Tahoma"/>
        <family val="2"/>
        <charset val="238"/>
      </rPr>
      <t>np. Producent:  MACHEREY-NAGEL                 
nr kat. 92115
lub produkt równoważny***</t>
    </r>
    <r>
      <rPr>
        <sz val="10"/>
        <rFont val="Tahoma"/>
        <family val="2"/>
        <charset val="238"/>
      </rPr>
      <t xml:space="preserve">                                                    
• skala co 0,5 pH                                                               
• niefarbujące                                                                   
• 3 pola wskaźnikowe
</t>
    </r>
  </si>
  <si>
    <r>
      <rPr>
        <b/>
        <sz val="10"/>
        <rFont val="Tahoma"/>
        <family val="2"/>
        <charset val="238"/>
      </rPr>
      <t>np. Producent:  ALFATEC                   
nr kat. MFCACA4745
lub produkt równoważny***</t>
    </r>
    <r>
      <rPr>
        <sz val="10"/>
        <rFont val="Tahoma"/>
        <family val="2"/>
        <charset val="238"/>
      </rPr>
      <t xml:space="preserve">
• membrana z octanu celulozy CA;                                                                • porowatość 0,45 um;                                                               • średnica 47 mm;                                                                    • niesterylne.
</t>
    </r>
  </si>
  <si>
    <r>
      <rPr>
        <b/>
        <sz val="10"/>
        <rFont val="Tahoma"/>
        <family val="2"/>
        <charset val="238"/>
      </rPr>
      <t>np. Producent: Whatman; 
Typ: TM GF/A  
lub produkt równoważny***</t>
    </r>
    <r>
      <rPr>
        <sz val="10"/>
        <rFont val="Tahoma"/>
        <family val="2"/>
        <charset val="238"/>
      </rPr>
      <t xml:space="preserve">
• grubość 260 µm, 
• średnica 90 mm, 
• zatrzymują cząstki powyżej 1.6 µm, 
• bez spoiwa.
</t>
    </r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</si>
  <si>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odczynnika.</t>
  </si>
  <si>
    <t xml:space="preserve">• zastosowanie: do prowadzenia filtracji membranowej. 
• średnica porów: 0,45 µm, 
• sterylne, 
• BIAŁE
• kratkowane, 
• średnica filtra 47 mm, 
• zawierają estry celulozowe,
• odzysk minimum 70% dla następujących mikroorganizmów: Escherichia coli, bakterii grupy coli, enterokoków kałowych, Clostridium perfringens, Pseudomonas aeruginosa, Staphylococcus aureus, Legionella pneumophila, Legionella anisa.
</t>
  </si>
  <si>
    <t xml:space="preserve">• zastosowanie: do prowadzenia filtracji membranowej. 
• średnica porów: 0,45 µm, 
• sterylne, 
• BIAŁE,
• kratkowane, 
• średnica filtra 47 mm, 
• zawierają estry celulozowe,
• odzysk minimum 70% dla następujących mikroorganizmów: Escherichia coli, bakterii grupy coli, enterokoków kałowych, Clostridium perfringens, Pseudomonas aeruginosa, Staphylococcus aureus, Legionella pneumophila, Legionella anisa.
</t>
  </si>
  <si>
    <t xml:space="preserve">• butelki sterylne do badania próbek wody;
• każda zawiera minimum 20 mg/l tiosiarczanu sodu;
• pojemność 500 ml;
• pakowane pojedynczo w folię,
• z szeroką szyjką, 
• szczelnie zamykane.
</t>
  </si>
  <si>
    <r>
      <rPr>
        <b/>
        <sz val="10"/>
        <rFont val="Tahoma"/>
        <family val="2"/>
        <charset val="238"/>
      </rPr>
      <t>np. Producent: Dr Ehrenstorfer
nr kat. DRE-A50000557AL
lub produkt równoważny***</t>
    </r>
    <r>
      <rPr>
        <sz val="10"/>
        <rFont val="Tahoma"/>
        <family val="2"/>
      </rPr>
      <t xml:space="preserve">
• Zawiera Cypermetrynę, Deltametryną, Fenwalerat, Permetrynę
• Stężenie każdego związku 50,0 µg/ml;             
• Rozpuszczalnik: acetonitryl</t>
    </r>
  </si>
  <si>
    <r>
      <rPr>
        <b/>
        <sz val="10"/>
        <rFont val="Tahoma"/>
        <family val="2"/>
      </rPr>
      <t>np. Producent: Dr Ehrenstorfer
nr kat. DRE-CA16057900 
lub produkt równoważny***</t>
    </r>
    <r>
      <rPr>
        <sz val="10"/>
        <rFont val="Tahoma"/>
        <family val="2"/>
      </rPr>
      <t xml:space="preserve">
• Nr CAS: 108-45-2;
• substancja wzorcowa;
</t>
    </r>
    <r>
      <rPr>
        <sz val="10"/>
        <rFont val="Tahoma"/>
        <family val="2"/>
        <charset val="238"/>
      </rPr>
      <t xml:space="preserve">• czystość min. 95%
</t>
    </r>
  </si>
  <si>
    <r>
      <rPr>
        <b/>
        <sz val="10"/>
        <rFont val="Tahoma"/>
        <family val="2"/>
      </rPr>
      <t>np. Producent: Dr Ehrensdorfer
nr kat.C12197600      
lub produkt równoważny***</t>
    </r>
    <r>
      <rPr>
        <sz val="10"/>
        <rFont val="Tahoma"/>
        <family val="2"/>
      </rPr>
      <t xml:space="preserve">
• Nr CAS: 95-80-7;                                                 
• substancja wzorcowa.
• czystość min. 95%.
</t>
    </r>
  </si>
  <si>
    <r>
      <rPr>
        <b/>
        <sz val="10"/>
        <rFont val="Tahoma"/>
        <family val="2"/>
      </rPr>
      <t>np. Producent: Dr Ehrensdorfer
nr kat. C 12197800           
lub produkt równoważny***</t>
    </r>
    <r>
      <rPr>
        <sz val="10"/>
        <rFont val="Tahoma"/>
        <family val="2"/>
      </rPr>
      <t xml:space="preserve">
• Nr CAS:  823-40-5;                                                 • substancja wzorcowa.
• czystość min. 95%.
</t>
    </r>
  </si>
  <si>
    <r>
      <rPr>
        <b/>
        <sz val="10"/>
        <rFont val="Tahoma"/>
        <family val="2"/>
      </rPr>
      <t>np. Producent: Dr Ehrenstorfer
nr kat. DRE-CA10262500  
lub produkt równoważny***</t>
    </r>
    <r>
      <rPr>
        <sz val="10"/>
        <rFont val="Tahoma"/>
        <family val="2"/>
      </rPr>
      <t xml:space="preserve">
• Nr CAS: 62-53-3;
• substancja wzorcowa;
• czystość min. 95%.
</t>
    </r>
  </si>
  <si>
    <r>
      <rPr>
        <b/>
        <sz val="10"/>
        <rFont val="Tahoma"/>
        <family val="2"/>
      </rPr>
      <t>np. Producent: Dr. Ehrenstorfer
nr kat. DRE-C10655500 
lub produkt równoważny***</t>
    </r>
    <r>
      <rPr>
        <sz val="10"/>
        <rFont val="Tahoma"/>
        <family val="2"/>
      </rPr>
      <t xml:space="preserve">
• Nr CAS: 80-05-7;
• substancja wzorcowa;
• zawartość: min. 90%.
</t>
    </r>
  </si>
  <si>
    <r>
      <rPr>
        <b/>
        <sz val="10"/>
        <rFont val="Tahoma"/>
        <family val="2"/>
      </rPr>
      <t>np. Producent: Dr Ehrenstorfer                 
nr kat. L20950020AL   
lub produkt równoważny***</t>
    </r>
    <r>
      <rPr>
        <sz val="10"/>
        <rFont val="Tahoma"/>
        <family val="2"/>
      </rPr>
      <t xml:space="preserve">
• stężenie 10 µg/ml w Acetonitrylu;
• zawartośc : benzo(b)fluoranten,  benzo(k)fluoranten,  benzo(g,h,i)perylen,  benzo(a)piren, fluoranten, indeno(1,2,3- cd)piren 
</t>
    </r>
  </si>
  <si>
    <r>
      <rPr>
        <b/>
        <sz val="10"/>
        <rFont val="Tahoma"/>
        <family val="2"/>
      </rPr>
      <t>np. Producent: Dr. Ehrenstorfer
nr kat.: DRE-CA17923820
lub produkt równoważny***</t>
    </r>
    <r>
      <rPr>
        <sz val="10"/>
        <rFont val="Tahoma"/>
        <family val="2"/>
      </rPr>
      <t xml:space="preserve">
• nr CAS: 127-47-9;
• substancja wzorcowa,
• czystość min. 95%          
                       </t>
    </r>
  </si>
  <si>
    <r>
      <rPr>
        <b/>
        <sz val="10"/>
        <rFont val="Tahoma"/>
        <family val="2"/>
      </rPr>
      <t>np. Producent: Dr Ehrenstorfer
nr kat. DRE-C10148500
lub produkt równoważny***</t>
    </r>
    <r>
      <rPr>
        <sz val="10"/>
        <rFont val="Tahoma"/>
        <family val="2"/>
      </rPr>
      <t xml:space="preserve">
• Nr CAS: 915-67-3;
• zastosowanie: wzorzec do HPLC;
• czystość min. 80%.
</t>
    </r>
  </si>
  <si>
    <r>
      <rPr>
        <b/>
        <sz val="10"/>
        <rFont val="Tahoma"/>
        <family val="2"/>
      </rPr>
      <t>np. Producent: Dr Ehrenstorfer             
nr kat.  DRE-C14213050 
lub produkt równoważny***</t>
    </r>
    <r>
      <rPr>
        <sz val="10"/>
        <rFont val="Tahoma"/>
        <family val="2"/>
      </rPr>
      <t xml:space="preserve">
• Nr CAS: 56-92-8;             
• substancja wzorcowa; 
• czystość min. 95 %.
</t>
    </r>
  </si>
  <si>
    <r>
      <rPr>
        <b/>
        <sz val="10"/>
        <rFont val="Tahoma"/>
        <family val="2"/>
      </rPr>
      <t>np. Producent: Dr. Ehrenstorfer
nr kat.: DRE-C10665000
lub produkt równoważny***</t>
    </r>
    <r>
      <rPr>
        <sz val="10"/>
        <rFont val="Tahoma"/>
        <family val="2"/>
      </rPr>
      <t xml:space="preserve">
• certyfikowany materiał referencyjny;
• zastosowanie: do analizy HPLC;
• Nr CAS: 2519-30-4;
• czystość min. 65%.
</t>
    </r>
  </si>
  <si>
    <r>
      <rPr>
        <b/>
        <sz val="10"/>
        <rFont val="Tahoma"/>
        <family val="2"/>
      </rPr>
      <t>np. Producent: Dr. Ehrenstorfer
nr kat. DRE-C10303000
lub produkt równoważny***</t>
    </r>
    <r>
      <rPr>
        <sz val="10"/>
        <rFont val="Tahoma"/>
        <family val="2"/>
      </rPr>
      <t xml:space="preserve">
• Nr CAS: 50-81-7;
• substancja wzorcowa;
• zawartość: min. 98%.
</t>
    </r>
  </si>
  <si>
    <r>
      <rPr>
        <b/>
        <sz val="10"/>
        <rFont val="Tahoma"/>
        <family val="2"/>
      </rPr>
      <t>np. Producent: Dr. Ehrenstorfer
nr kat.: DRE-C17138000
lub produkt równoważny***</t>
    </r>
    <r>
      <rPr>
        <sz val="10"/>
        <rFont val="Tahoma"/>
        <family val="2"/>
      </rPr>
      <t xml:space="preserve">
• certyfikowany materiał referencyjny;
• zastosowanie: do analizy HPLC;
• Nr CAS: 1934-21-0;
• czystość min. 80%.
</t>
    </r>
  </si>
  <si>
    <r>
      <rPr>
        <b/>
        <sz val="10"/>
        <rFont val="Tahoma"/>
        <family val="2"/>
      </rPr>
      <t>np. Producent: Dr. Ehrenstorfer              
nr kat.: DRE-C10625000 
lub produkt równoważny***</t>
    </r>
    <r>
      <rPr>
        <sz val="10"/>
        <rFont val="Tahoma"/>
        <family val="2"/>
      </rPr>
      <t xml:space="preserve">
• Nr CAS: 58-85-5;                                                       • zastosowanie: wzorzec do HPLC;
• czystość min. 80 %.
</t>
    </r>
  </si>
  <si>
    <r>
      <rPr>
        <b/>
        <sz val="10"/>
        <rFont val="Tahoma"/>
        <family val="2"/>
      </rPr>
      <t>np. Producent: Dr. Ehrenstorfer               
nr kat. DRE-C15519500                       
lub produkt równoważny***</t>
    </r>
    <r>
      <rPr>
        <sz val="10"/>
        <rFont val="Tahoma"/>
        <family val="2"/>
      </rPr>
      <t xml:space="preserve">
• Nr CAS: 98-92-0;             
• zastosowanie: wzorzec do HPLC; 
• czystość min. 80 %.
</t>
    </r>
  </si>
  <si>
    <r>
      <rPr>
        <b/>
        <sz val="10"/>
        <rFont val="Tahoma"/>
        <family val="2"/>
      </rPr>
      <t>np. Producent: Dr Ehrenstorfer
nr kat. DRE-C15521000 
lub produkt równoważny***</t>
    </r>
    <r>
      <rPr>
        <sz val="10"/>
        <rFont val="Tahoma"/>
        <family val="2"/>
      </rPr>
      <t xml:space="preserve">
• Nr CAS: 59-67-6;
• zastosowanie: wzorzec do HPLC;
• czystość min. 80 %.
</t>
    </r>
  </si>
  <si>
    <r>
      <rPr>
        <b/>
        <sz val="10"/>
        <rFont val="Tahoma"/>
        <family val="2"/>
      </rPr>
      <t>np. Producent: Dr. Ehrenstorfer
nr kat. DRE-C16813600 
lub produkt równoważny***</t>
    </r>
    <r>
      <rPr>
        <sz val="10"/>
        <rFont val="Tahoma"/>
        <family val="2"/>
      </rPr>
      <t xml:space="preserve">
• Nr CAS: 83-88-5;
• zastosowanie: wzorzec do HPLC;
• czystość min. 80 %.
</t>
    </r>
  </si>
  <si>
    <r>
      <rPr>
        <b/>
        <sz val="10"/>
        <rFont val="Tahoma"/>
        <family val="2"/>
      </rPr>
      <t>np.  Producent: LGC 
nr. Kat.  LGC6027                
lub produkt równoważny***</t>
    </r>
    <r>
      <rPr>
        <sz val="10"/>
        <rFont val="Tahoma"/>
        <family val="2"/>
      </rPr>
      <t xml:space="preserve">
• Zastosowanie: materiał referencyjny do oznaczania metali                            
• zawartość metali:
 - glin - 196,1 µg/l;
 - antymon - 5,21 µg/l;
 - arsen - 10,00 µg/l;
 -  bar - 115,7 µg/l;
 - kadm - 5,09 µg/l;
 - chrom - 49,9 µg/l;
 - miedź - 1995 µg/l;
 - ołów - 10,15 µg/l;
 - mangan - 49,9 µg/l;
 - nikiel - 20,01 µg/l;
 - selen - 10,21 µg/l;
 - cynk - 613 µg/l;
 - potas - 0,367 mg/l;
 - sód - 4,36 mg/l; 
 - bor - 1006 µg/l.       
</t>
    </r>
  </si>
  <si>
    <r>
      <rPr>
        <b/>
        <sz val="10"/>
        <rFont val="Tahoma"/>
        <family val="2"/>
        <charset val="238"/>
      </rPr>
      <t>np. Producent: Dr Ehrenstorfer
nr kat. DRE-C14072000
lub produkt równoważny***</t>
    </r>
    <r>
      <rPr>
        <sz val="10"/>
        <rFont val="Tahoma"/>
        <family val="2"/>
      </rPr>
      <t xml:space="preserve">
• Nr CAS: 319-85-7;
• substancja wzorcowa;
• zawartość min. 96%.
</t>
    </r>
  </si>
  <si>
    <r>
      <rPr>
        <b/>
        <sz val="10"/>
        <rFont val="Tahoma"/>
        <family val="2"/>
        <charset val="238"/>
      </rPr>
      <t>np. Producent: Dr. Ehrenstorfer
nr kat. DRE-C17739500
lub produkt równoważny***</t>
    </r>
    <r>
      <rPr>
        <sz val="10"/>
        <rFont val="Tahoma"/>
        <family val="2"/>
      </rPr>
      <t xml:space="preserve">
• Nr CAS: 67-66-3;
• substancja wzorcowa;
• zawartość: 99%.
</t>
    </r>
  </si>
  <si>
    <r>
      <rPr>
        <b/>
        <sz val="10"/>
        <rFont val="Tahoma"/>
        <family val="2"/>
      </rPr>
      <t>np. Producent: Dr Ehrenstorfer
nr kat. DRE-A30000001AL
lub produkt równoważny***</t>
    </r>
    <r>
      <rPr>
        <sz val="10"/>
        <rFont val="Tahoma"/>
        <family val="2"/>
      </rPr>
      <t xml:space="preserve">
• stężenia dla poszczególnych składników:
  - B1 – 2 μg/ml 
 - B2 – 0,5 μg/ml  
 - G1 – 2 μg/ml 
 - G2 – 0,5 μg/ml                                           
• rozpuszczalnik: acetonitryl
</t>
    </r>
  </si>
  <si>
    <r>
      <rPr>
        <b/>
        <sz val="10"/>
        <rFont val="Tahoma"/>
        <family val="2"/>
        <charset val="238"/>
      </rPr>
      <t>np. Producent: NML
Nr kat. LGC7155
lub produkt równoważny***</t>
    </r>
    <r>
      <rPr>
        <sz val="10"/>
        <rFont val="Tahoma"/>
        <family val="2"/>
      </rPr>
      <t xml:space="preserve">
• materiał referencyjny certyfikowany;
• tłuszcz - 24,23 g/100g;
• azot - 2,202 g/100g.
</t>
    </r>
  </si>
  <si>
    <r>
      <rPr>
        <b/>
        <sz val="10"/>
        <rFont val="Tahoma"/>
        <family val="2"/>
      </rPr>
      <t>np. Producent: Dr. Ehrenstorfer               
nr kat. DRE-C10304940                       
lub produkt równoważny***</t>
    </r>
    <r>
      <rPr>
        <sz val="10"/>
        <rFont val="Tahoma"/>
        <family val="2"/>
      </rPr>
      <t xml:space="preserve">
• Nr CAS: 22839-47-0;           
• substancja wzorcowa; 
• czystość min. 93 %.       
</t>
    </r>
  </si>
  <si>
    <r>
      <rPr>
        <b/>
        <sz val="10"/>
        <rFont val="Tahoma"/>
        <family val="2"/>
      </rPr>
      <t>np. Producent: Dr Ehrenstorfer             
nr kat.  DRE-C11693000
lub produkt równoważny***</t>
    </r>
    <r>
      <rPr>
        <sz val="10"/>
        <rFont val="Tahoma"/>
        <family val="2"/>
      </rPr>
      <t xml:space="preserve">
• Nr CAS: 58-08-2             
• substancja wzorcowa; 
• czystość min. 95 %.
</t>
    </r>
  </si>
  <si>
    <t xml:space="preserve">np. Producent: Dr Ehrenstorfer             
nr kat.  DRE-C10537500 
lub produkt równoważny***
• Nr CAS: 65-85-0;             
• substancja wzorcowa; 
• czystość min. 97 %.
</t>
  </si>
  <si>
    <r>
      <rPr>
        <b/>
        <sz val="10"/>
        <rFont val="Tahoma"/>
        <family val="2"/>
        <charset val="238"/>
      </rPr>
      <t>np. Producent: Fapas               
nr kat. T14296QC                    
lub produkt równoważny***</t>
    </r>
    <r>
      <rPr>
        <sz val="10"/>
        <rFont val="Tahoma"/>
        <family val="2"/>
      </rPr>
      <t xml:space="preserve">
</t>
    </r>
    <r>
      <rPr>
        <sz val="10"/>
        <rFont val="Tahoma"/>
        <family val="2"/>
        <charset val="238"/>
      </rPr>
      <t xml:space="preserve">• zastosowanie: materiał kontrolny do analizy kwasów tłuszczowych;
• zawartość:  Kwasy tłuszczowe omega-3,6,9
</t>
    </r>
  </si>
  <si>
    <r>
      <rPr>
        <b/>
        <sz val="10"/>
        <rFont val="Tahoma"/>
        <family val="2"/>
      </rPr>
      <t>np. Producent: Dr Ehrenstorfer             
nr kat.  DRE-C16901000
lub produkt równoważny***</t>
    </r>
    <r>
      <rPr>
        <sz val="10"/>
        <rFont val="Tahoma"/>
        <family val="2"/>
      </rPr>
      <t xml:space="preserve">
• Nr CAS:81-07-2;             
• substancja wzorcowa; 
• czystość min. 95 %.
</t>
    </r>
  </si>
  <si>
    <r>
      <t>Wykonawca oferujący produkt innego producenta, o innym numerze katalogowym niż wskazany jako przykład zobowiązany jest dostarczyć certyfikaty</t>
    </r>
    <r>
      <rPr>
        <b/>
        <sz val="10"/>
        <color rgb="FFFF0000"/>
        <rFont val="Tahoma"/>
        <family val="2"/>
        <charset val="238"/>
      </rPr>
      <t xml:space="preserve">  </t>
    </r>
    <r>
      <rPr>
        <b/>
        <sz val="10"/>
        <rFont val="Tahoma"/>
        <family val="2"/>
        <charset val="238"/>
      </rPr>
      <t>potwierdzające równoważność oferowanego produktu z wymaganiami przedstawionymi w tabeli w języku polskim lub angielskim. Wymienione dokumenty nie muszą potwierdzać zastosowania odczynnika.</t>
    </r>
  </si>
  <si>
    <r>
      <rPr>
        <b/>
        <sz val="10"/>
        <rFont val="Tahoma"/>
        <family val="2"/>
        <charset val="238"/>
      </rPr>
      <t>np. Producent: Pickering,
Nr kat. O120
lub produkt równoważny***</t>
    </r>
    <r>
      <rPr>
        <sz val="10"/>
        <rFont val="Tahoma"/>
        <family val="2"/>
        <charset val="238"/>
      </rPr>
      <t xml:space="preserve">
• o-Phthalaldehyde (OPA) - Chromatographic Grade
• zastosowanie: odczynnik do derywatyzacji post-kolumnowej amin pierwszorzędowych.
</t>
    </r>
  </si>
  <si>
    <r>
      <t xml:space="preserve">np. Producent: Pickering,
Nr kat. 3700-2000 
lub produkt równoważny***
</t>
    </r>
    <r>
      <rPr>
        <sz val="10"/>
        <rFont val="Tahoma"/>
        <family val="2"/>
        <charset val="238"/>
      </rPr>
      <t xml:space="preserve">• 2-(Dimethylamino)ethanethiol Hydrochloride – Chromatographic Grade
• zastosowanie: odczynnik do derywatyzacji post-kolumnowej amin pierwszorzędowych.       
     </t>
    </r>
  </si>
  <si>
    <t>op. = 5g</t>
  </si>
  <si>
    <t>op. = 10g</t>
  </si>
  <si>
    <t xml:space="preserve">• czystość gradientowa do HPLC;
• zawartość: min. 99,9 %;
• woda: max. 300 ppm;
• fluorescencja (j. chinina):
- dla 254 nm: max. 1 ppb;
• transmitancja:
- dla 230 nm: min. 98 %;
• filtrowany przez filtr 0,2 μm.
</t>
  </si>
  <si>
    <t xml:space="preserve">• czystość do HPLC;
• zawartość: min. 99,8 %;
• filtrowany przez filtr 0,2 μm.
</t>
  </si>
  <si>
    <t xml:space="preserve">• zastosowanie: do HPLC;                         
• zawartość : min. 99,5 %;                       
• zawartość wody - max. 100 ppm;                    
• filtrowany przez filtr 0,22 μm, 
• substancje nielotne max. 0,0005 %.
</t>
  </si>
  <si>
    <t xml:space="preserve">• czystość gradientowa do HPLC;
• zawartość: min. 99,85 %;
• woda: max. 300 ppm;
• transmitancja:
- dla 220 nm: min. 50 %,
- dla 260 nm: min. 98 %;
• filtrowany przez filtr 0,2 μm.
</t>
  </si>
  <si>
    <t xml:space="preserve">• czystość do HPLC;            
• zawartość: min. 99,8 %;    
• woda: max. 500 ppm;
• transmitancja:
- dla 260 nm: min. 50 %,
- dla 270 nm: min. 90 %;
• filtrowany przez filtr 0,2 μm.
</t>
  </si>
  <si>
    <t xml:space="preserve">• czystość do HPLC;  
• przewodność właściwa max. 1 µS/cm;
• test gradientowy:
- dla 210 nm: max. 5 mAU,
- dla 254 nm: max 0,5 mAU;
• ogólny węgiel organiczny (OWO): max. 30 ppb;
• filtrowany przez filtr 0,2 μm.
</t>
  </si>
  <si>
    <r>
      <rPr>
        <b/>
        <sz val="10"/>
        <rFont val="Tahoma"/>
        <family val="2"/>
        <charset val="238"/>
      </rPr>
      <t>np. Producent: CPAchem 
Nr ref: H013.W.L1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</si>
  <si>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CPAchem            
Nr kat. H031.W.L1                  
lub produkt równoważny***</t>
    </r>
    <r>
      <rPr>
        <sz val="10"/>
        <rFont val="Tahoma"/>
        <family val="2"/>
        <charset val="238"/>
      </rPr>
      <t xml:space="preserve">
• stężenie 1000 mg/l;
• roztwór wodny;
</t>
    </r>
  </si>
  <si>
    <r>
      <rPr>
        <b/>
        <sz val="10"/>
        <rFont val="Tahoma"/>
        <family val="2"/>
        <charset val="238"/>
      </rPr>
      <t>np. CPAchem            
Nr kat. H043.W.L1                  
lub produkt równoważny***</t>
    </r>
    <r>
      <rPr>
        <sz val="10"/>
        <rFont val="Tahoma"/>
        <family val="2"/>
        <charset val="238"/>
      </rPr>
      <t xml:space="preserve">
• stężenie 1000 mg/l;
• roztwór wodny;
</t>
    </r>
  </si>
  <si>
    <r>
      <rPr>
        <b/>
        <sz val="10"/>
        <rFont val="Tahoma"/>
        <family val="2"/>
        <charset val="238"/>
      </rPr>
      <t>np. CPAchem            
Nr kat. H044.W.L1                  
lub produkt równoważny***</t>
    </r>
    <r>
      <rPr>
        <sz val="10"/>
        <rFont val="Tahoma"/>
        <family val="2"/>
        <charset val="238"/>
      </rPr>
      <t xml:space="preserve">
• stężenie 1000 mg/l;
• roztwór wodny;
</t>
    </r>
  </si>
  <si>
    <r>
      <rPr>
        <b/>
        <sz val="10"/>
        <rFont val="Tahoma"/>
        <family val="2"/>
        <charset val="238"/>
      </rPr>
      <t>np. CPAchem            
Nr kat. C002.2NP.L1             
lub produkt równoważny***</t>
    </r>
    <r>
      <rPr>
        <sz val="10"/>
        <rFont val="Tahoma"/>
        <family val="2"/>
        <charset val="238"/>
      </rPr>
      <t xml:space="preserve">
• stężenie 1000 mg/l;
• roztwór 2% kwasu azotowego;
</t>
    </r>
  </si>
  <si>
    <r>
      <rPr>
        <b/>
        <sz val="10"/>
        <rFont val="Tahoma"/>
        <family val="2"/>
        <charset val="238"/>
      </rPr>
      <t>np. CPAchem            
Nr kat. H014.W.L1             
lub produkt równoważny***</t>
    </r>
    <r>
      <rPr>
        <sz val="10"/>
        <rFont val="Tahoma"/>
        <family val="2"/>
        <charset val="238"/>
      </rPr>
      <t xml:space="preserve">
• stężenie 1000 mg/l;
• roztwór wodny;
</t>
    </r>
  </si>
  <si>
    <r>
      <rPr>
        <b/>
        <sz val="10"/>
        <rFont val="Tahoma"/>
        <family val="2"/>
        <charset val="238"/>
      </rPr>
      <t>np. Producent: CPAchem 
Nr ref: H020.W.L1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</si>
  <si>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Producent: CPAchem 
Nr ref: H025.W.L1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</si>
  <si>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CPAchem            
Nr kat. H003.W.L1             
lub produkt równoważny***</t>
    </r>
    <r>
      <rPr>
        <sz val="10"/>
        <rFont val="Tahoma"/>
        <family val="2"/>
        <charset val="238"/>
      </rPr>
      <t xml:space="preserve">
• stężenie 1000 mg/l;
• roztwór wodny;
</t>
    </r>
  </si>
  <si>
    <r>
      <rPr>
        <b/>
        <sz val="10"/>
        <rFont val="Tahoma"/>
        <family val="2"/>
        <charset val="238"/>
      </rPr>
      <t>np. Producent: CPAchem 
Nr ref: H028.01O.L1 
lub produkt równoważny***</t>
    </r>
    <r>
      <rPr>
        <sz val="10"/>
        <rFont val="Tahoma"/>
        <family val="2"/>
        <charset val="238"/>
      </rPr>
      <t xml:space="preserve">
• zastosowanie: do IC;   
• stężenie 1000 mg/l;
• matryca: 0,1% NaOH
</t>
    </r>
  </si>
  <si>
    <r>
      <rPr>
        <b/>
        <sz val="10"/>
        <rFont val="Tahoma"/>
        <family val="2"/>
        <charset val="238"/>
      </rPr>
      <t>np. Producent: CPAchem 
Nr ref: H005.W.L1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</si>
  <si>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Producent: CPAchem 
Nr ref: H015.W.L1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</si>
  <si>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CPAchem            
Nr kat. C033.2NP.L1             
lub produkt równoważny***</t>
    </r>
    <r>
      <rPr>
        <sz val="10"/>
        <rFont val="Tahoma"/>
        <family val="2"/>
        <charset val="238"/>
      </rPr>
      <t xml:space="preserve">
• stężenie 1000 mg/l;
• roztwór 2% kwasu azotowego;
</t>
    </r>
  </si>
  <si>
    <r>
      <rPr>
        <b/>
        <sz val="10"/>
        <rFont val="Tahoma"/>
        <family val="2"/>
        <charset val="238"/>
      </rPr>
      <t>np. CPAchem            
Nr kat. A019.2NP.L1             
lub produkt równoważny***</t>
    </r>
    <r>
      <rPr>
        <sz val="10"/>
        <rFont val="Tahoma"/>
        <family val="2"/>
        <charset val="238"/>
      </rPr>
      <t xml:space="preserve">
• stężenie 1000 mg/l;
• roztwór 2% kwasu azotowego;
</t>
    </r>
  </si>
  <si>
    <r>
      <rPr>
        <b/>
        <sz val="10"/>
        <rFont val="Tahoma"/>
        <family val="2"/>
        <charset val="238"/>
      </rPr>
      <t>np. Producent: Inorganic Ventures                 
Nr kat. ICPO41-125ml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</si>
  <si>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r>
      <rPr>
        <b/>
        <sz val="10"/>
        <rFont val="Tahoma"/>
        <family val="2"/>
        <charset val="238"/>
      </rPr>
      <t>np. Producent: Inorganic Ventures                 
Nr kat. ICPO41-125ml
lub produkt równoważny***</t>
    </r>
    <r>
      <rPr>
        <sz val="10"/>
        <rFont val="Tahoma"/>
        <family val="2"/>
        <charset val="238"/>
      </rPr>
      <t xml:space="preserve">
• zastosowanie: do IC;   
• stężenie 1000 mg/l </t>
    </r>
    <r>
      <rPr>
        <sz val="10"/>
        <rFont val="Calibri"/>
        <family val="2"/>
        <charset val="238"/>
      </rPr>
      <t>±</t>
    </r>
    <r>
      <rPr>
        <sz val="10"/>
        <rFont val="Tahoma"/>
        <family val="2"/>
        <charset val="238"/>
      </rPr>
      <t xml:space="preserve"> 1%;
• roztwór wodny;
• roztwór wzorcowy w odniesieniu do SRM z NIST.</t>
    </r>
  </si>
  <si>
    <t xml:space="preserve">• roztwór wzorcowy do GC;
• stężenie 2000 µg/ml ± 3%;
• roztwór w metanolu.
• zawiera: chloroform, Dibromochlorometan, Bromodichlorometan, Bromoform
</t>
  </si>
  <si>
    <t xml:space="preserve">• zastosowanie: materiał referencyjny;
• stężenie: 10 μg/ml                                                                             • rozpuszczalnik: acetonitryl
</t>
  </si>
  <si>
    <t xml:space="preserve">• zastosowanie: certyfikowany materiał referencyjny;
• stężenie 100 µg/ml;
• rozpuszczalnik: acetonitryl.
</t>
  </si>
  <si>
    <r>
      <rPr>
        <b/>
        <sz val="10"/>
        <rFont val="Tahoma"/>
        <family val="2"/>
        <charset val="238"/>
      </rPr>
      <t>np. Producent:</t>
    </r>
    <r>
      <rPr>
        <sz val="10"/>
        <rFont val="Tahoma"/>
        <family val="2"/>
        <charset val="238"/>
      </rPr>
      <t xml:space="preserve"> </t>
    </r>
    <r>
      <rPr>
        <b/>
        <sz val="10"/>
        <rFont val="Tahoma"/>
        <family val="2"/>
        <charset val="238"/>
      </rPr>
      <t>LabStandard</t>
    </r>
    <r>
      <rPr>
        <sz val="10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>nr kat.: LBS1Y6O3110</t>
    </r>
    <r>
      <rPr>
        <sz val="10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 xml:space="preserve">lub produkt równoważny***   </t>
    </r>
    <r>
      <rPr>
        <sz val="10"/>
        <rFont val="Tahoma"/>
        <family val="2"/>
        <charset val="238"/>
      </rPr>
      <t xml:space="preserve">                                                            • certyfikowany materiał referencyjny;
• zastosowanie: do analizy HPLC;
• czystość </t>
    </r>
    <r>
      <rPr>
        <sz val="10"/>
        <rFont val="Calibri"/>
        <family val="2"/>
        <charset val="238"/>
      </rPr>
      <t>≥ 95%</t>
    </r>
    <r>
      <rPr>
        <sz val="10"/>
        <rFont val="Tahoma"/>
        <family val="2"/>
        <charset val="238"/>
      </rPr>
      <t xml:space="preserve">
• numer CAS: 68-26-8
</t>
    </r>
  </si>
  <si>
    <t xml:space="preserve">• zastosowanie: certyfikowany materiał referencyjny;
• stężenie 10 µg/ml;
• rozpuszczalnik: acetonitryl.
</t>
  </si>
  <si>
    <r>
      <t>Wykonawca oferujący produkt innego producenta, o innym numerze katalogowym niż wskazany jako przykład zobowiązany jest dostarczyć certyfikaty</t>
    </r>
    <r>
      <rPr>
        <b/>
        <sz val="10"/>
        <color rgb="FFFF0000"/>
        <rFont val="Tahoma"/>
        <family val="2"/>
        <charset val="238"/>
      </rPr>
      <t xml:space="preserve"> </t>
    </r>
    <r>
      <rPr>
        <b/>
        <sz val="10"/>
        <rFont val="Tahoma"/>
        <family val="2"/>
        <charset val="238"/>
      </rPr>
      <t>potwierdzające równoważność oferowanego produktu z wymaganiami przedstawionymi w tabeli w języku polskim lub angielskim. Wymienione dokumenty nie muszą potwierdzać zastosowania odczynnika.</t>
    </r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</si>
  <si>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odczynnik.</t>
  </si>
  <si>
    <r>
      <rPr>
        <b/>
        <sz val="10"/>
        <rFont val="Tahoma"/>
        <family val="2"/>
        <charset val="238"/>
      </rPr>
      <t>np. Producent: ERA
nr kat. 5262
lub produkt równoważny***</t>
    </r>
    <r>
      <rPr>
        <sz val="10"/>
        <rFont val="Tahoma"/>
        <family val="2"/>
        <charset val="238"/>
      </rPr>
      <t xml:space="preserve">
• zastosowanie: materiał certyfikowany do analizy wody;
• zawartość:
 bromiany 
</t>
    </r>
  </si>
  <si>
    <r>
      <rPr>
        <b/>
        <sz val="10"/>
        <rFont val="Tahoma"/>
        <family val="2"/>
        <charset val="238"/>
      </rPr>
      <t>np. producent: AccuStandard 
nr kat. QCS-02-1
lub produkt równoważny***</t>
    </r>
    <r>
      <rPr>
        <sz val="10"/>
        <rFont val="Tahoma"/>
        <family val="2"/>
        <charset val="238"/>
      </rPr>
      <t xml:space="preserve">
• zastosowanie : ICP-MS;
• o następujących stężeniach pierwiastków: Al (100µg/ml), Ba (100 µg/ml), B(100µg/ml), K(1000µg/ml, Si (500µg/ml), Ag (50µg/ml), Na (100 µg/ml)
•  rozpuszczalnik: rozcieńczony kwas azotowy (2-5%).
</t>
    </r>
  </si>
  <si>
    <r>
      <rPr>
        <b/>
        <sz val="10"/>
        <rFont val="Tahoma"/>
        <family val="2"/>
        <charset val="238"/>
      </rPr>
      <t>np. producent: AccuStandard 
nr kat. ICP-MS-34N-0.01X-1
lub produkt równoważny***</t>
    </r>
    <r>
      <rPr>
        <sz val="10"/>
        <rFont val="Tahoma"/>
        <family val="2"/>
        <charset val="238"/>
      </rPr>
      <t xml:space="preserve">
• zastosowanie : ICP-MS;
• stężenie 100 µg/ml;
•  rozpuszczalnik: rozcieńczony kwas azotowy (2-5%).
</t>
    </r>
  </si>
  <si>
    <r>
      <rPr>
        <b/>
        <sz val="10"/>
        <rFont val="Tahoma"/>
        <family val="2"/>
        <charset val="238"/>
      </rPr>
      <t>np. producent: AccuStandard 
nr kat. ICP-MS-63N-0.01X-1
lub produkt równoważny***</t>
    </r>
    <r>
      <rPr>
        <sz val="10"/>
        <rFont val="Tahoma"/>
        <family val="2"/>
        <charset val="238"/>
      </rPr>
      <t xml:space="preserve">
• zastosowanie : ICP-MS;
• stężenie 100 µg/ml;
•  rozpuszczalnik: rozcieńczony kwas azotowy (2-5%).
</t>
    </r>
  </si>
  <si>
    <r>
      <rPr>
        <b/>
        <sz val="10"/>
        <rFont val="Tahoma"/>
        <family val="2"/>
        <charset val="238"/>
      </rPr>
      <t>np. producent: AccuStandard 
nr kat. ICP-MS-54N-0.1X-1
lub produkt równoważny***</t>
    </r>
    <r>
      <rPr>
        <sz val="10"/>
        <rFont val="Tahoma"/>
        <family val="2"/>
        <charset val="238"/>
      </rPr>
      <t xml:space="preserve">
• zastosowanie : ICP-MS;
• stężenie 1000 µg/ml;
•  rozpuszczalnik: rozcieńczony kwas azotowy (2-5%).
</t>
    </r>
  </si>
  <si>
    <r>
      <rPr>
        <b/>
        <sz val="10"/>
        <rFont val="Tahoma"/>
        <family val="2"/>
        <charset val="238"/>
      </rPr>
      <t>np. producent: AccuStandard 
nr kat. ICP-MS-33N-0.01X-1
lub produkt równoważny***</t>
    </r>
    <r>
      <rPr>
        <sz val="10"/>
        <rFont val="Tahoma"/>
        <family val="2"/>
        <charset val="238"/>
      </rPr>
      <t xml:space="preserve">
• zastosowanie : ICP-MS;
• stężenie 100 µg/ml;
•  rozpuszczalnik: rozcieńczony kwas azotowy (2-5%).
</t>
    </r>
  </si>
  <si>
    <r>
      <rPr>
        <b/>
        <sz val="10"/>
        <rFont val="Tahoma"/>
        <family val="2"/>
        <charset val="238"/>
      </rPr>
      <t>np.Producent: AccuStandard
nr kat. H-128N
lub produkt równoważny***</t>
    </r>
    <r>
      <rPr>
        <sz val="10"/>
        <rFont val="Tahoma"/>
        <family val="2"/>
        <charset val="238"/>
      </rPr>
      <t xml:space="preserve">
• zastosowanie: do HPLC;
• substancja wzorcowa;
• stopień czystości: min. 98%.
</t>
    </r>
  </si>
  <si>
    <r>
      <rPr>
        <b/>
        <sz val="10"/>
        <rFont val="Tahoma"/>
        <family val="2"/>
        <charset val="238"/>
      </rPr>
      <t>Producent: AccuStandard
nr kat. H-169N
lub produkt równoważny***</t>
    </r>
    <r>
      <rPr>
        <sz val="10"/>
        <rFont val="Tahoma"/>
        <family val="2"/>
        <charset val="238"/>
      </rPr>
      <t xml:space="preserve">
• zastosowanie: do HPLC;
• substancja wzorcowa;
• stopień czystości: min. 98%.
</t>
    </r>
  </si>
  <si>
    <t xml:space="preserve">• zastosowanie: wzorzec do HPLC;
• zawartość: 10 wzorców witamin rozpuszczalnych w wodzie:
• Witamina C - 1 g
• Chlorowodorek Witaminy B1 - 1 g
• Witamina B2 (Ryboflawina), 1 g
• Witamina B6 (Chlorowodorek pirydoksyny), 1 g
• Nikotynamid - 1 g
• Niacyna (kwas nikotynowy) - 1 g
• Witamina M (kwas foliowy) - 1 g
• Kwas pantotenowy B5 (D-pantotenian wapnia), 100 mg
• Witamina H (biotyna), 100 mg
• Witamina B12 (Cyjanokobalamina)- 25 mg.
</t>
  </si>
  <si>
    <r>
      <rPr>
        <b/>
        <sz val="10"/>
        <rFont val="Tahoma"/>
        <family val="2"/>
        <charset val="238"/>
      </rPr>
      <t>np. Producent: CPAchem
nr kat.: SB29540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2611-82-7;
• czystość min. 95%.
</t>
    </r>
  </si>
  <si>
    <r>
      <rPr>
        <b/>
        <sz val="10"/>
        <rFont val="Tahoma"/>
        <family val="2"/>
        <charset val="238"/>
      </rPr>
      <t>np. Producent: CPAchem
nr kat.: SB45424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25956-17-6;
• czystość min. 90%.
</t>
    </r>
  </si>
  <si>
    <r>
      <rPr>
        <b/>
        <sz val="10"/>
        <rFont val="Tahoma"/>
        <family val="2"/>
      </rPr>
      <t>np. Producent: Perkin Elmer 
typ: High Efficiency Mineral Oil 
nr kat. 6NE9571 
lub produkt równoważny***</t>
    </r>
    <r>
      <rPr>
        <sz val="10"/>
        <rFont val="Tahoma"/>
        <family val="2"/>
      </rPr>
      <t xml:space="preserve">
•  zastosowanie: do pomiaru radonu metodą ciekłoscyntylacyjną (LSC) w wodzie;
•  wygląd zewnętrzny: oleista ciecz w ciemnej szklanej butelce ;
•  butelka z możliwością zainstalowania na niej dozownika.
</t>
    </r>
  </si>
  <si>
    <r>
      <rPr>
        <b/>
        <sz val="10"/>
        <rFont val="Tahoma"/>
        <family val="2"/>
        <charset val="238"/>
      </rPr>
      <t>np. Producent: CPAchem 
nr kat. TOC5.L5 
lub produkt równoważny***</t>
    </r>
    <r>
      <rPr>
        <sz val="10"/>
        <rFont val="Tahoma"/>
        <family val="2"/>
      </rPr>
      <t xml:space="preserve">
• zastosowanie: wzorzec;
• stężenie 5 mg/l;
</t>
    </r>
  </si>
  <si>
    <r>
      <rPr>
        <b/>
        <sz val="10"/>
        <rFont val="Tahoma"/>
        <family val="2"/>
        <charset val="238"/>
      </rPr>
      <t>np. Producent: CPAchem 
nr kat. TOC100.L5 
lub produkt równoważny***</t>
    </r>
    <r>
      <rPr>
        <sz val="10"/>
        <rFont val="Tahoma"/>
        <family val="2"/>
      </rPr>
      <t xml:space="preserve">
• zastosowanie: wzorzec;
• stężenie 100 mg/l;
• roztwór wodny.
</t>
    </r>
  </si>
  <si>
    <r>
      <rPr>
        <b/>
        <sz val="10"/>
        <rFont val="Tahoma"/>
        <family val="2"/>
        <charset val="238"/>
      </rPr>
      <t>np. Producent CPAchem 
nr kat. CS84M0S.L5
lub produkt równoważny***</t>
    </r>
    <r>
      <rPr>
        <sz val="10"/>
        <rFont val="Tahoma"/>
        <family val="2"/>
        <charset val="238"/>
      </rPr>
      <t xml:space="preserve">
• zastosowanie: do przewodnictwa; 
• wodny roztwór KCl;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82 do 86 µS/cm.
</t>
    </r>
  </si>
  <si>
    <r>
      <rPr>
        <b/>
        <sz val="10"/>
        <rFont val="Tahoma"/>
        <family val="2"/>
      </rPr>
      <t>np. Producent CPAchem 
nr kat. CS84M0S.L5
lub produkt równoważny***</t>
    </r>
    <r>
      <rPr>
        <sz val="10"/>
        <rFont val="Tahoma"/>
        <family val="2"/>
      </rPr>
      <t xml:space="preserve">
• zastosowanie: do przewodnictwa; 
• wodny roztwór KCl;
• przewodność w 25</t>
    </r>
    <r>
      <rPr>
        <vertAlign val="superscript"/>
        <sz val="10"/>
        <rFont val="Tahoma"/>
        <family val="2"/>
      </rPr>
      <t>o</t>
    </r>
    <r>
      <rPr>
        <sz val="10"/>
        <rFont val="Tahoma"/>
        <family val="2"/>
      </rPr>
      <t xml:space="preserve">C - od 82 do 86 µS/cm.
</t>
    </r>
  </si>
  <si>
    <t xml:space="preserve">Wzorzec konduktometryczny
147 µS/cm
</t>
  </si>
  <si>
    <r>
      <t>• zastosowanie: do przewodnictwa;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4900 do 5100  </t>
    </r>
    <r>
      <rPr>
        <sz val="10"/>
        <rFont val="Czcionka tekstu podstawowego"/>
        <charset val="238"/>
      </rPr>
      <t>µ</t>
    </r>
    <r>
      <rPr>
        <sz val="10"/>
        <rFont val="Tahoma"/>
        <family val="2"/>
        <charset val="238"/>
      </rPr>
      <t>S/cm;</t>
    </r>
  </si>
  <si>
    <r>
      <t>• zastosowanie: do przewodnictwa;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4900 do 5100  </t>
    </r>
    <r>
      <rPr>
        <sz val="10"/>
        <rFont val="Czcionka tekstu podstawowego"/>
        <charset val="238"/>
      </rPr>
      <t>µ</t>
    </r>
    <r>
      <rPr>
        <sz val="10"/>
        <rFont val="Tahoma"/>
        <family val="2"/>
        <charset val="238"/>
      </rPr>
      <t xml:space="preserve">S/cm;
</t>
    </r>
  </si>
  <si>
    <r>
      <rPr>
        <b/>
        <sz val="10"/>
        <rFont val="Tahoma"/>
        <family val="2"/>
        <charset val="238"/>
      </rPr>
      <t xml:space="preserve">np. Producent: R-Biopharm
nr kat.: RBRP124
lub produkt równoważny*** </t>
    </r>
    <r>
      <rPr>
        <sz val="10"/>
        <rFont val="Tahoma"/>
        <family val="2"/>
        <charset val="238"/>
      </rPr>
      <t xml:space="preserve">                               • zastosowanie: kolumny do przygotowania próbek przed analizą aflatoksyn M1 metodą HPLC w próbkach mleka i produktach mlecznych; 
• zastosowanie przeciwciał monoklonalnych przeciw aflatoksynom M1;  
</t>
    </r>
    <r>
      <rPr>
        <b/>
        <sz val="10"/>
        <rFont val="Tahoma"/>
        <family val="2"/>
        <charset val="238"/>
      </rPr>
      <t>• format kolumny 3 ml;</t>
    </r>
    <r>
      <rPr>
        <sz val="10"/>
        <rFont val="Tahoma"/>
        <family val="2"/>
        <charset val="238"/>
      </rPr>
      <t xml:space="preserve">
• odzysk aflatoksyn M1: 80 -110 % dla roztworu standardowego 4 ng aflatoksyny M1 w 25 ml 10% wodnego roztworu próbki mleka.
</t>
    </r>
  </si>
  <si>
    <r>
      <rPr>
        <b/>
        <sz val="10"/>
        <rFont val="Tahoma"/>
        <family val="2"/>
        <charset val="238"/>
      </rPr>
      <t xml:space="preserve">np. Producent: R-Biopharm
nr kat.: RBRP31B
lub produkt równoważny*** </t>
    </r>
    <r>
      <rPr>
        <sz val="10"/>
        <rFont val="Tahoma"/>
        <family val="2"/>
        <charset val="238"/>
      </rPr>
      <t xml:space="preserve">                               • zastosowanie: kolumny do przygotowania próbek przed analizą Fumonizyn metodą HPLC w produktach takich jak płatki kukurydziane, popcorn oraz żywność dla dzieci;
• zastosowanie: przeciwciał monoklonalnych przeciw fumonizynom B1,B2;
•</t>
    </r>
    <r>
      <rPr>
        <b/>
        <sz val="10"/>
        <rFont val="Tahoma"/>
        <family val="2"/>
        <charset val="238"/>
      </rPr>
      <t xml:space="preserve"> format kolumny 3 ml;</t>
    </r>
    <r>
      <rPr>
        <sz val="10"/>
        <rFont val="Tahoma"/>
        <family val="2"/>
        <charset val="238"/>
      </rPr>
      <t xml:space="preserve">
• odzysk fumonizyny: 85 -110 % dla roztworu standardowego 2000 ng w 10 ml    r-ru (80:5:5:10) PBS: acetonitryl: metanol: woda.
</t>
    </r>
  </si>
  <si>
    <r>
      <rPr>
        <b/>
        <sz val="10"/>
        <rFont val="Tahoma"/>
        <family val="2"/>
        <charset val="238"/>
      </rPr>
      <t xml:space="preserve">np. Producent: R-Biopharm
nr kat.: RBRP14B
lub produkt równoważny***  </t>
    </r>
    <r>
      <rPr>
        <sz val="10"/>
        <rFont val="Tahoma"/>
        <family val="2"/>
        <charset val="238"/>
      </rPr>
      <t xml:space="preserve">                              • zastosowanie: kolumny do przygotowania próbek przed analizą ochratoksyny A metodami HPLC w szerokim asortymencie produktów;
• zastosowanie przeciwciał monoklonalnych przeciw ochratoksynie A;
• </t>
    </r>
    <r>
      <rPr>
        <b/>
        <sz val="10"/>
        <rFont val="Tahoma"/>
        <family val="2"/>
        <charset val="238"/>
      </rPr>
      <t>format kolumny 3 ml;</t>
    </r>
    <r>
      <rPr>
        <sz val="10"/>
        <rFont val="Tahoma"/>
        <family val="2"/>
        <charset val="238"/>
      </rPr>
      <t xml:space="preserve">
• odzysk ochratoksyny A: 85 -110 % dla roztworu standardowego 100 ng ochratoksyny A w 48 ml 5 % acetonitrylu w PBS.
</t>
    </r>
  </si>
  <si>
    <r>
      <rPr>
        <b/>
        <sz val="10"/>
        <rFont val="Tahoma"/>
        <family val="2"/>
        <charset val="238"/>
      </rPr>
      <t xml:space="preserve">np. Producent: R-Biopharm
nr kat.: RBRRP90
lub produkt równoważny***    </t>
    </r>
    <r>
      <rPr>
        <sz val="10"/>
        <rFont val="Tahoma"/>
        <family val="2"/>
        <charset val="238"/>
      </rPr>
      <t xml:space="preserve">                            • zastosowanie: kolumny do przygotowania próbek przed analizą zearalenonu metodami HPLC w próbkach zbóż oraz paszach;
• zastosowanie przeciwciał monoklonalnych przeciw zearalenonowi;
•</t>
    </r>
    <r>
      <rPr>
        <b/>
        <sz val="10"/>
        <rFont val="Tahoma"/>
        <family val="2"/>
        <charset val="238"/>
      </rPr>
      <t xml:space="preserve"> format kolumny 3 ml; </t>
    </r>
    <r>
      <rPr>
        <sz val="10"/>
        <rFont val="Tahoma"/>
        <family val="2"/>
        <charset val="238"/>
      </rPr>
      <t xml:space="preserve">
• odzysk zearalenonu: 85 -110 % dla roztworu standardowego 75 ng zearalenonu w 10 ml 15 % acetonitrylu w PBS.
</t>
    </r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</si>
  <si>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i dostawy wymagane aplikacje (opis przygotowania i wykonania analizy z użyciem kolumienek dla wymaganej matrycy)  w języku polskim lub angielskim do oznaczenia poszczególnych mikotoksyn. Zamawiajacy dopuszcza aplikacje w wersji elektronicznej potwierdzone podpisem elektronicznym.</t>
    </r>
  </si>
  <si>
    <r>
      <t>Dla poz.</t>
    </r>
    <r>
      <rPr>
        <sz val="11"/>
        <rFont val="Tahoma"/>
        <family val="2"/>
        <charset val="238"/>
      </rPr>
      <t xml:space="preserve"> </t>
    </r>
    <r>
      <rPr>
        <b/>
        <sz val="11"/>
        <rFont val="Tahoma"/>
        <family val="2"/>
        <charset val="238"/>
      </rPr>
      <t>3</t>
    </r>
    <r>
      <rPr>
        <sz val="10"/>
        <rFont val="Tahoma"/>
        <family val="2"/>
        <charset val="238"/>
      </rPr>
      <t xml:space="preserve"> okres ważności: min. 6 miesięcy od daty dostawy lub  min. ¾ okresu ważności deklarowanego przez producenta (zapisanego w certyfikacie/ świadectwie do danej partii, o którym mowa w pkt. 1).</t>
    </r>
  </si>
  <si>
    <r>
      <t xml:space="preserve">• zawartość: 1 </t>
    </r>
    <r>
      <rPr>
        <sz val="10"/>
        <rFont val="Czcionka tekstu podstawowego"/>
        <charset val="238"/>
      </rPr>
      <t>±</t>
    </r>
    <r>
      <rPr>
        <sz val="10"/>
        <rFont val="Tahoma"/>
        <family val="2"/>
        <charset val="238"/>
      </rPr>
      <t xml:space="preserve"> 0,1 NTU;
• wzorzec formazynowy;
• stabilizowany.
</t>
    </r>
  </si>
  <si>
    <r>
      <rPr>
        <b/>
        <sz val="10"/>
        <rFont val="Tahoma"/>
        <family val="2"/>
        <charset val="238"/>
      </rPr>
      <t>np Producent: SiliCycle 
nr kat. SP2-R0610030B-06T 
lub produkt równoważny***</t>
    </r>
    <r>
      <rPr>
        <sz val="10"/>
        <rFont val="Tahoma"/>
        <family val="2"/>
        <charset val="238"/>
      </rPr>
      <t xml:space="preserve">
• dwuwarstwowe do WWA
• pojemność kolumienki  6 ml
• masa złoża: 1,5 g;
• kształt cząstek: Nieregularny
</t>
    </r>
    <r>
      <rPr>
        <u/>
        <sz val="10"/>
        <rFont val="Tahoma"/>
        <family val="2"/>
        <charset val="238"/>
      </rPr>
      <t>Specyfikacja górnej warstwy aminowej</t>
    </r>
    <r>
      <rPr>
        <sz val="10"/>
        <rFont val="Tahoma"/>
        <family val="2"/>
        <charset val="238"/>
      </rPr>
      <t xml:space="preserve">
- specyficzne pole powierzchni 480 - 550 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/g,
- średnica porów 55-65 Å,
- objętość porów 0,7 – 0,85 mL/g,
- zawartość azotu co najmniej 1,68 %,
- zawartość substancji lotnych w 110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nie więcej niż 4 %,
- ładowność molekularna nie mniej niż 1,2 mmol/g, 
- pokrycie powierzchni: nie mniej niż 2,67 μmol/m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,
- END-CAPPING- Tak,
</t>
    </r>
  </si>
  <si>
    <t xml:space="preserve">• wypełnienie: żel krzemionkowy, grupa funkcyjna wiążąca - kwas propylosulfonowy;
• pojemność kolumny: 3ml;
• wielkość złoża: 500 mg.
</t>
  </si>
  <si>
    <t xml:space="preserve">• wypełnienie: żel krzemionkowy
• grupa funkcyjna: oktadekanowa (C18), end-capped;
• pojemność kolumny: 3ml;
• wielkość złoża: 200 mg.
</t>
  </si>
  <si>
    <t xml:space="preserve">• wypełnienie: żel krzemionkowy;
• grupa funkcyjna: oktadekanowa (C18), end-capped;
• pojemność kolumny: 3ml;
• wielkość złoża: 500 mg.
</t>
  </si>
  <si>
    <r>
      <rPr>
        <b/>
        <sz val="10"/>
        <rFont val="Tahoma"/>
        <family val="2"/>
        <charset val="238"/>
      </rPr>
      <t>np. Producent: Phenomenex
Nr kat. 8B-S012-HCH
lub produkt równoważny***</t>
    </r>
    <r>
      <rPr>
        <sz val="10"/>
        <rFont val="Tahoma"/>
        <family val="2"/>
        <charset val="238"/>
      </rPr>
      <t xml:space="preserve">
• wypełnienie: żel krzemionkowy;
• grupa funkcyjna: krzemionka;
• pojemność kolumny: 6 ml;
• wielkość złoża: 500 mg.
</t>
    </r>
  </si>
  <si>
    <r>
      <rPr>
        <b/>
        <sz val="10"/>
        <rFont val="Tahoma"/>
        <family val="2"/>
        <charset val="238"/>
      </rPr>
      <t>np. Producent: MERCK 
nr kat. HABG047S6
lub produkt równoważny***</t>
    </r>
    <r>
      <rPr>
        <sz val="10"/>
        <rFont val="Tahoma"/>
        <family val="2"/>
        <charset val="238"/>
      </rPr>
      <t xml:space="preserve">                              
• zastosowanie: do prowadzenia filtracji membranowej w mikrobiologii wody,
• rodzaj membrany MCE (mieszane estry celulozy),
• średnica filtrów 47 mm, 
• średnica porów: 0,45 µm, 
• sterylne, 
• CZARNE, 
• kratkowane, 
• oddzysk na filtrach testowany za pomocą minimum dwóch szczepów z uznanych kolekcji, np.ATCC. Minimalny oddzysk na poziomie 70%.
</t>
    </r>
  </si>
  <si>
    <r>
      <rPr>
        <b/>
        <sz val="10"/>
        <rFont val="Tahoma"/>
        <family val="2"/>
        <charset val="238"/>
      </rPr>
      <t xml:space="preserve">Do OFERTY </t>
    </r>
    <r>
      <rPr>
        <sz val="10"/>
        <rFont val="Tahoma"/>
        <family val="2"/>
        <charset val="238"/>
      </rPr>
      <t xml:space="preserve">i dostawy wymagany certyfikat/świadectwo potwierdzające jakość produktu wydanego w języku polskim lub angielskim w formie papierowej lub dostępny w formie elektronicznej w miejscu wskazanym przez wykonawcę (adres strony www). </t>
    </r>
  </si>
  <si>
    <r>
      <rPr>
        <b/>
        <sz val="10"/>
        <rFont val="Tahoma"/>
        <family val="2"/>
        <charset val="238"/>
      </rPr>
      <t>np. Producent: OUM                     
nr kat. 20.AF.1c                     
lub produkt równoważny***</t>
    </r>
    <r>
      <rPr>
        <sz val="10"/>
        <rFont val="Tahoma"/>
        <family val="2"/>
        <charset val="238"/>
      </rPr>
      <t xml:space="preserve">
• stężenie 10,00 mmol/l CaCO</t>
    </r>
    <r>
      <rPr>
        <vertAlign val="subscript"/>
        <sz val="10"/>
        <rFont val="Tahoma"/>
        <family val="2"/>
        <charset val="238"/>
      </rPr>
      <t xml:space="preserve">3 </t>
    </r>
    <r>
      <rPr>
        <sz val="10"/>
        <rFont val="Tahoma"/>
        <family val="2"/>
        <charset val="238"/>
      </rPr>
      <t xml:space="preserve">± 1%
• roztwór wodny zakwaszony (0,08 mol/dm3 HNO3)
</t>
    </r>
  </si>
  <si>
    <r>
      <rPr>
        <b/>
        <sz val="10"/>
        <rFont val="Tahoma"/>
        <family val="2"/>
      </rPr>
      <t>np. Producent: OUM                     
nr kat. 20.AF.1c                     
lub produkt równoważny***</t>
    </r>
    <r>
      <rPr>
        <sz val="10"/>
        <rFont val="Tahoma"/>
        <family val="2"/>
      </rPr>
      <t xml:space="preserve">
• stężenie 10,00 mmol/l CaCO</t>
    </r>
    <r>
      <rPr>
        <vertAlign val="subscript"/>
        <sz val="10"/>
        <rFont val="Tahoma"/>
        <family val="2"/>
      </rPr>
      <t xml:space="preserve">3 </t>
    </r>
    <r>
      <rPr>
        <sz val="10"/>
        <rFont val="Tahoma"/>
        <family val="2"/>
      </rPr>
      <t xml:space="preserve">± 1%
• roztwór wodny zakwaszony (0,08 mol/dm3 HNO3)
</t>
    </r>
  </si>
  <si>
    <r>
      <rPr>
        <b/>
        <sz val="10"/>
        <rFont val="Tahoma"/>
        <family val="2"/>
        <charset val="238"/>
      </rPr>
      <t>np. Producent: OUM                 
nr kat. 20.AF.1b                   
lub równoważny***</t>
    </r>
    <r>
      <rPr>
        <sz val="10"/>
        <rFont val="Tahoma"/>
        <family val="2"/>
        <charset val="238"/>
      </rPr>
      <t xml:space="preserve">
• stężenie 35,7 mmol/l CaCO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 xml:space="preserve"> ± 1% (20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d st. niemieckich);
• roztwór wodny zakwaszony (0,08 mol/dm3 HNO3)
</t>
    </r>
  </si>
  <si>
    <r>
      <rPr>
        <b/>
        <sz val="10"/>
        <rFont val="Tahoma"/>
        <family val="2"/>
        <charset val="238"/>
      </rPr>
      <t>np. Producent: OUM               
nr kat. 13.32.b                            
lub produkt równoważny***</t>
    </r>
    <r>
      <rPr>
        <sz val="10"/>
        <rFont val="Tahoma"/>
        <family val="2"/>
      </rPr>
      <t xml:space="preserve">
• stężenie</t>
    </r>
    <r>
      <rPr>
        <sz val="10"/>
        <rFont val="Tahoma"/>
        <family val="2"/>
        <charset val="238"/>
      </rPr>
      <t xml:space="preserve"> 1 g/l ± 1%;</t>
    </r>
    <r>
      <rPr>
        <sz val="10"/>
        <rFont val="Tahoma"/>
        <family val="2"/>
      </rPr>
      <t xml:space="preserve">
• roztwór wodny zakwaszony (0,2 mol/l HNO3)
</t>
    </r>
  </si>
  <si>
    <t>Załącznik 1A do SWZ - po zmianie z dnia 3.03.2025 r.</t>
  </si>
  <si>
    <r>
      <rPr>
        <b/>
        <strike/>
        <sz val="10"/>
        <color rgb="FFFF0000"/>
        <rFont val="Tahoma"/>
        <family val="2"/>
      </rPr>
      <t>np. Producent: Dr. Ehrenstorfer
nr kat.LGC 7140
lub produkt równoważny***</t>
    </r>
    <r>
      <rPr>
        <strike/>
        <sz val="10"/>
        <color rgb="FFFF0000"/>
        <rFont val="Tahoma"/>
        <family val="2"/>
      </rPr>
      <t xml:space="preserve">
• E 124 - 18,7 mg/l
• E 110 - 19,6 mg/l
• E 102 - 29,9 mg/l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</si>
</sst>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>
    <font>
      <sz val="11"/>
      <color theme="1"/>
      <name val="Calibri"/>
      <family val="2"/>
      <charset val="238"/>
      <scheme val="minor"/>
    </font>
    <font>
      <b/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0"/>
      <color rgb="FFFF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i/>
      <sz val="11"/>
      <color rgb="FF7F7F7F"/>
      <name val="Calibri"/>
      <family val="2"/>
      <charset val="238"/>
      <scheme val="minor"/>
    </font>
    <font>
      <sz val="8"/>
      <name val="Tahoma"/>
      <family val="2"/>
      <charset val="238"/>
    </font>
    <font>
      <sz val="10"/>
      <name val="Czcionka tekstu podstawowego"/>
      <family val="2"/>
      <charset val="238"/>
    </font>
    <font>
      <sz val="9"/>
      <name val="Tahoma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4"/>
      <color indexed="8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vertAlign val="subscript"/>
      <sz val="10"/>
      <name val="Tahoma"/>
      <family val="2"/>
      <charset val="238"/>
    </font>
    <font>
      <vertAlign val="superscript"/>
      <sz val="10"/>
      <name val="Tahoma"/>
      <family val="2"/>
      <charset val="238"/>
    </font>
    <font>
      <sz val="1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vertAlign val="superscript"/>
      <sz val="10"/>
      <name val="Tahoma"/>
      <family val="2"/>
      <charset val="238"/>
    </font>
    <font>
      <b/>
      <vertAlign val="subscript"/>
      <sz val="10"/>
      <name val="Tahoma"/>
      <family val="2"/>
      <charset val="238"/>
    </font>
    <font>
      <sz val="10"/>
      <name val="Czcionka tekstu podstawowego"/>
      <charset val="238"/>
    </font>
    <font>
      <sz val="11"/>
      <name val="Calibri"/>
      <family val="2"/>
      <charset val="238"/>
      <scheme val="minor"/>
    </font>
    <font>
      <b/>
      <vertAlign val="subscript"/>
      <sz val="10"/>
      <name val="Tahoma"/>
      <family val="2"/>
    </font>
    <font>
      <b/>
      <vertAlign val="superscript"/>
      <sz val="10"/>
      <name val="Tahoma"/>
      <family val="2"/>
    </font>
    <font>
      <u/>
      <sz val="10"/>
      <name val="Tahoma"/>
      <family val="2"/>
      <charset val="238"/>
    </font>
    <font>
      <sz val="10"/>
      <color indexed="8"/>
      <name val="Czcionka tekstu podstawowego"/>
      <family val="2"/>
      <charset val="238"/>
    </font>
    <font>
      <strike/>
      <sz val="10"/>
      <name val="Tahoma"/>
      <family val="2"/>
      <charset val="238"/>
    </font>
    <font>
      <sz val="10"/>
      <color rgb="FFFF0000"/>
      <name val="Tahoma"/>
      <family val="2"/>
    </font>
    <font>
      <sz val="8"/>
      <name val="Calibri"/>
      <family val="2"/>
      <charset val="238"/>
      <scheme val="minor"/>
    </font>
    <font>
      <sz val="11"/>
      <name val="Tahoma"/>
      <family val="2"/>
      <charset val="238"/>
    </font>
    <font>
      <b/>
      <sz val="10"/>
      <color indexed="10"/>
      <name val="Tahoma"/>
      <family val="2"/>
      <charset val="238"/>
    </font>
    <font>
      <vertAlign val="subscript"/>
      <sz val="10"/>
      <name val="Tahoma"/>
      <family val="2"/>
    </font>
    <font>
      <vertAlign val="superscript"/>
      <sz val="10"/>
      <name val="Tahoma"/>
      <family val="2"/>
    </font>
    <font>
      <sz val="8"/>
      <name val="Tahoma"/>
      <family val="2"/>
    </font>
    <font>
      <b/>
      <u/>
      <sz val="10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9"/>
      <name val="Tahoma"/>
      <family val="2"/>
    </font>
    <font>
      <sz val="8.5"/>
      <name val="Tahoma"/>
      <family val="2"/>
    </font>
    <font>
      <b/>
      <sz val="10"/>
      <color rgb="FF0070C0"/>
      <name val="Tahoma"/>
      <family val="2"/>
      <charset val="238"/>
    </font>
    <font>
      <b/>
      <sz val="11"/>
      <name val="Tahoma"/>
      <family val="2"/>
      <charset val="238"/>
    </font>
    <font>
      <u/>
      <sz val="10"/>
      <color theme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trike/>
      <sz val="10"/>
      <color rgb="FFFF0000"/>
      <name val="Tahoma"/>
      <family val="2"/>
    </font>
    <font>
      <strike/>
      <sz val="10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3" fillId="0" borderId="0"/>
    <xf numFmtId="0" fontId="27" fillId="0" borderId="0"/>
    <xf numFmtId="0" fontId="23" fillId="0" borderId="0"/>
    <xf numFmtId="0" fontId="23" fillId="0" borderId="0"/>
  </cellStyleXfs>
  <cellXfs count="477">
    <xf numFmtId="0" fontId="0" fillId="0" borderId="0" xfId="0"/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top" wrapText="1"/>
    </xf>
    <xf numFmtId="0" fontId="3" fillId="0" borderId="3" xfId="1" applyFont="1" applyBorder="1" applyAlignment="1">
      <alignment vertical="top" wrapText="1"/>
    </xf>
    <xf numFmtId="0" fontId="2" fillId="0" borderId="3" xfId="1" applyFont="1" applyBorder="1" applyAlignment="1" applyProtection="1">
      <alignment horizontal="left" vertical="center" wrapText="1"/>
      <protection locked="0"/>
    </xf>
    <xf numFmtId="0" fontId="2" fillId="0" borderId="3" xfId="1" applyFont="1" applyBorder="1" applyAlignment="1">
      <alignment horizontal="center" vertical="center" wrapText="1"/>
    </xf>
    <xf numFmtId="4" fontId="2" fillId="0" borderId="3" xfId="1" applyNumberFormat="1" applyFont="1" applyBorder="1" applyAlignment="1" applyProtection="1">
      <alignment horizontal="center" vertical="center" wrapText="1"/>
      <protection locked="0"/>
    </xf>
    <xf numFmtId="4" fontId="2" fillId="0" borderId="3" xfId="1" applyNumberFormat="1" applyFont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2" fillId="0" borderId="3" xfId="1" applyFont="1" applyBorder="1" applyAlignment="1">
      <alignment horizontal="left" vertical="top" wrapText="1"/>
    </xf>
    <xf numFmtId="0" fontId="1" fillId="0" borderId="0" xfId="0" applyFont="1" applyProtection="1"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3" fillId="0" borderId="3" xfId="1" applyFont="1" applyBorder="1" applyAlignment="1">
      <alignment horizontal="left" vertical="top" wrapText="1"/>
    </xf>
    <xf numFmtId="0" fontId="2" fillId="0" borderId="3" xfId="1" applyFont="1" applyBorder="1" applyAlignment="1">
      <alignment vertical="top" wrapText="1"/>
    </xf>
    <xf numFmtId="0" fontId="0" fillId="0" borderId="0" xfId="0" applyAlignment="1">
      <alignment vertical="center"/>
    </xf>
    <xf numFmtId="0" fontId="10" fillId="0" borderId="0" xfId="0" applyFont="1"/>
    <xf numFmtId="0" fontId="0" fillId="0" borderId="18" xfId="0" applyBorder="1"/>
    <xf numFmtId="0" fontId="10" fillId="2" borderId="15" xfId="0" applyFont="1" applyFill="1" applyBorder="1"/>
    <xf numFmtId="0" fontId="2" fillId="0" borderId="0" xfId="1" applyFont="1" applyProtection="1"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vertical="top"/>
      <protection locked="0"/>
    </xf>
    <xf numFmtId="4" fontId="3" fillId="0" borderId="3" xfId="1" applyNumberFormat="1" applyFont="1" applyBorder="1" applyAlignment="1" applyProtection="1">
      <alignment horizontal="left" vertical="top" wrapText="1"/>
      <protection locked="0"/>
    </xf>
    <xf numFmtId="4" fontId="2" fillId="0" borderId="3" xfId="1" applyNumberFormat="1" applyFont="1" applyBorder="1" applyAlignment="1" applyProtection="1">
      <alignment horizontal="left" vertical="top" wrapText="1"/>
      <protection locked="0"/>
    </xf>
    <xf numFmtId="0" fontId="2" fillId="5" borderId="3" xfId="1" applyFont="1" applyFill="1" applyBorder="1" applyAlignment="1">
      <alignment horizontal="left" vertical="top" wrapText="1"/>
    </xf>
    <xf numFmtId="0" fontId="6" fillId="0" borderId="0" xfId="1" applyAlignment="1" applyProtection="1">
      <alignment vertical="top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3" fillId="0" borderId="3" xfId="1" applyFont="1" applyBorder="1" applyAlignment="1" applyProtection="1">
      <alignment vertical="top" wrapText="1"/>
      <protection locked="0"/>
    </xf>
    <xf numFmtId="0" fontId="0" fillId="0" borderId="0" xfId="0" applyAlignment="1">
      <alignment horizontal="center" vertical="top"/>
    </xf>
    <xf numFmtId="0" fontId="12" fillId="0" borderId="0" xfId="1" applyFont="1" applyAlignment="1" applyProtection="1">
      <alignment horizontal="left"/>
      <protection locked="0"/>
    </xf>
    <xf numFmtId="0" fontId="9" fillId="0" borderId="0" xfId="0" applyFont="1"/>
    <xf numFmtId="0" fontId="3" fillId="3" borderId="9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right" vertical="center"/>
    </xf>
    <xf numFmtId="0" fontId="9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horizontal="center" vertical="top" wrapText="1"/>
      <protection locked="0"/>
    </xf>
    <xf numFmtId="0" fontId="2" fillId="0" borderId="9" xfId="1" applyFont="1" applyBorder="1" applyAlignment="1" applyProtection="1">
      <alignment horizontal="left" vertical="center" wrapText="1"/>
      <protection locked="0"/>
    </xf>
    <xf numFmtId="4" fontId="2" fillId="0" borderId="9" xfId="1" applyNumberFormat="1" applyFont="1" applyBorder="1" applyAlignment="1" applyProtection="1">
      <alignment horizontal="center" vertical="center" wrapText="1"/>
      <protection locked="0"/>
    </xf>
    <xf numFmtId="4" fontId="2" fillId="0" borderId="9" xfId="1" applyNumberFormat="1" applyFont="1" applyBorder="1" applyAlignment="1" applyProtection="1">
      <alignment horizontal="right" vertical="center" wrapText="1"/>
      <protection locked="0"/>
    </xf>
    <xf numFmtId="4" fontId="3" fillId="0" borderId="3" xfId="1" applyNumberFormat="1" applyFont="1" applyBorder="1" applyAlignment="1" applyProtection="1">
      <alignment vertical="top" wrapText="1"/>
      <protection locked="0"/>
    </xf>
    <xf numFmtId="4" fontId="2" fillId="0" borderId="3" xfId="1" applyNumberFormat="1" applyFont="1" applyBorder="1" applyAlignment="1" applyProtection="1">
      <alignment vertical="top" wrapText="1"/>
      <protection locked="0"/>
    </xf>
    <xf numFmtId="4" fontId="3" fillId="0" borderId="10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vertical="top"/>
    </xf>
    <xf numFmtId="0" fontId="4" fillId="0" borderId="0" xfId="0" applyFont="1" applyAlignment="1" applyProtection="1">
      <alignment horizontal="left"/>
      <protection locked="0"/>
    </xf>
    <xf numFmtId="0" fontId="19" fillId="0" borderId="0" xfId="2" applyFont="1" applyBorder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vertical="top"/>
    </xf>
    <xf numFmtId="0" fontId="21" fillId="0" borderId="0" xfId="0" applyFont="1"/>
    <xf numFmtId="0" fontId="18" fillId="0" borderId="0" xfId="1" applyFont="1" applyProtection="1">
      <protection locked="0"/>
    </xf>
    <xf numFmtId="0" fontId="22" fillId="0" borderId="0" xfId="0" applyFont="1"/>
    <xf numFmtId="0" fontId="2" fillId="0" borderId="0" xfId="0" applyFont="1" applyProtection="1">
      <protection locked="0"/>
    </xf>
    <xf numFmtId="0" fontId="0" fillId="0" borderId="31" xfId="0" applyBorder="1"/>
    <xf numFmtId="0" fontId="13" fillId="0" borderId="16" xfId="2" applyBorder="1"/>
    <xf numFmtId="0" fontId="0" fillId="0" borderId="16" xfId="0" applyBorder="1"/>
    <xf numFmtId="0" fontId="13" fillId="0" borderId="18" xfId="2" applyBorder="1"/>
    <xf numFmtId="0" fontId="2" fillId="0" borderId="3" xfId="0" applyFont="1" applyBorder="1" applyAlignment="1">
      <alignment horizontal="center" vertical="center" wrapText="1"/>
    </xf>
    <xf numFmtId="4" fontId="3" fillId="0" borderId="32" xfId="1" applyNumberFormat="1" applyFont="1" applyBorder="1" applyAlignment="1" applyProtection="1">
      <alignment horizontal="left" vertical="top" wrapText="1"/>
      <protection locked="0"/>
    </xf>
    <xf numFmtId="4" fontId="3" fillId="0" borderId="32" xfId="1" applyNumberFormat="1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2" xfId="1" applyFont="1" applyBorder="1" applyAlignment="1">
      <alignment vertical="top" wrapText="1"/>
    </xf>
    <xf numFmtId="0" fontId="3" fillId="0" borderId="3" xfId="1" applyFont="1" applyBorder="1" applyAlignment="1" applyProtection="1">
      <alignment horizontal="left" vertical="top" wrapText="1"/>
      <protection locked="0"/>
    </xf>
    <xf numFmtId="0" fontId="2" fillId="0" borderId="3" xfId="1" applyFont="1" applyBorder="1" applyAlignment="1" applyProtection="1">
      <alignment horizontal="left" vertical="top" wrapText="1"/>
      <protection locked="0"/>
    </xf>
    <xf numFmtId="0" fontId="3" fillId="0" borderId="32" xfId="1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32" xfId="1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left" vertical="top" wrapText="1"/>
    </xf>
    <xf numFmtId="0" fontId="2" fillId="0" borderId="3" xfId="5" applyFont="1" applyBorder="1" applyAlignment="1">
      <alignment vertical="top" wrapText="1"/>
    </xf>
    <xf numFmtId="0" fontId="2" fillId="0" borderId="32" xfId="1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8" fillId="0" borderId="3" xfId="1" applyFont="1" applyBorder="1" applyAlignment="1">
      <alignment horizontal="center" vertical="center" wrapText="1"/>
    </xf>
    <xf numFmtId="4" fontId="2" fillId="0" borderId="32" xfId="1" applyNumberFormat="1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1" xfId="1" applyFont="1" applyBorder="1" applyAlignment="1" applyProtection="1">
      <alignment horizontal="left" vertical="top" wrapText="1"/>
      <protection locked="0"/>
    </xf>
    <xf numFmtId="0" fontId="2" fillId="0" borderId="36" xfId="1" applyFont="1" applyBorder="1" applyAlignment="1" applyProtection="1">
      <alignment horizontal="left" vertical="top" wrapText="1"/>
      <protection locked="0"/>
    </xf>
    <xf numFmtId="0" fontId="3" fillId="0" borderId="35" xfId="1" applyFont="1" applyBorder="1" applyAlignment="1" applyProtection="1">
      <alignment vertical="top" wrapText="1"/>
      <protection locked="0"/>
    </xf>
    <xf numFmtId="0" fontId="2" fillId="0" borderId="35" xfId="1" applyFont="1" applyBorder="1" applyAlignment="1" applyProtection="1">
      <alignment vertical="top" wrapText="1"/>
      <protection locked="0"/>
    </xf>
    <xf numFmtId="0" fontId="8" fillId="0" borderId="0" xfId="0" applyFont="1"/>
    <xf numFmtId="0" fontId="5" fillId="0" borderId="0" xfId="0" applyFont="1" applyAlignment="1" applyProtection="1">
      <alignment horizontal="left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>
      <alignment horizontal="center" vertical="center" wrapText="1"/>
    </xf>
    <xf numFmtId="0" fontId="2" fillId="0" borderId="0" xfId="5" applyFont="1" applyAlignment="1" applyProtection="1">
      <alignment horizontal="left" vertical="top"/>
      <protection locked="0"/>
    </xf>
    <xf numFmtId="0" fontId="2" fillId="4" borderId="3" xfId="1" applyFont="1" applyFill="1" applyBorder="1" applyAlignment="1" applyProtection="1">
      <alignment vertical="top" wrapText="1"/>
      <protection locked="0"/>
    </xf>
    <xf numFmtId="0" fontId="2" fillId="4" borderId="3" xfId="1" applyFont="1" applyFill="1" applyBorder="1" applyAlignment="1" applyProtection="1">
      <alignment horizontal="left" vertical="top" wrapText="1"/>
      <protection locked="0"/>
    </xf>
    <xf numFmtId="0" fontId="17" fillId="0" borderId="0" xfId="0" applyFont="1"/>
    <xf numFmtId="0" fontId="2" fillId="0" borderId="36" xfId="1" applyFont="1" applyBorder="1" applyAlignment="1">
      <alignment horizontal="center" vertical="center" wrapText="1"/>
    </xf>
    <xf numFmtId="0" fontId="2" fillId="0" borderId="0" xfId="5" applyFont="1" applyAlignment="1" applyProtection="1">
      <alignment vertical="top" wrapText="1"/>
      <protection locked="0"/>
    </xf>
    <xf numFmtId="0" fontId="3" fillId="4" borderId="36" xfId="0" applyFont="1" applyFill="1" applyBorder="1" applyAlignment="1">
      <alignment vertical="top" wrapText="1"/>
    </xf>
    <xf numFmtId="0" fontId="2" fillId="4" borderId="36" xfId="1" applyFont="1" applyFill="1" applyBorder="1" applyAlignment="1">
      <alignment vertical="top" wrapText="1"/>
    </xf>
    <xf numFmtId="0" fontId="2" fillId="4" borderId="36" xfId="1" applyFont="1" applyFill="1" applyBorder="1" applyAlignment="1">
      <alignment horizontal="center" vertical="center" wrapText="1"/>
    </xf>
    <xf numFmtId="0" fontId="31" fillId="0" borderId="0" xfId="0" applyFont="1" applyProtection="1">
      <protection locked="0"/>
    </xf>
    <xf numFmtId="4" fontId="3" fillId="3" borderId="32" xfId="1" applyNumberFormat="1" applyFont="1" applyFill="1" applyBorder="1" applyAlignment="1" applyProtection="1">
      <alignment horizontal="left" vertical="top" wrapText="1"/>
      <protection locked="0"/>
    </xf>
    <xf numFmtId="0" fontId="2" fillId="3" borderId="32" xfId="1" applyFont="1" applyFill="1" applyBorder="1" applyAlignment="1" applyProtection="1">
      <alignment horizontal="left" vertical="top" wrapText="1"/>
      <protection locked="0"/>
    </xf>
    <xf numFmtId="4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7" fillId="0" borderId="3" xfId="1" applyFont="1" applyBorder="1" applyAlignment="1">
      <alignment vertical="top" wrapText="1"/>
    </xf>
    <xf numFmtId="4" fontId="2" fillId="3" borderId="32" xfId="1" applyNumberFormat="1" applyFont="1" applyFill="1" applyBorder="1" applyAlignment="1" applyProtection="1">
      <alignment vertical="top" wrapText="1"/>
      <protection locked="0"/>
    </xf>
    <xf numFmtId="4" fontId="3" fillId="3" borderId="32" xfId="1" applyNumberFormat="1" applyFont="1" applyFill="1" applyBorder="1" applyAlignment="1" applyProtection="1">
      <alignment vertical="top" wrapText="1"/>
      <protection locked="0"/>
    </xf>
    <xf numFmtId="0" fontId="14" fillId="0" borderId="0" xfId="0" applyFont="1" applyProtection="1">
      <protection locked="0"/>
    </xf>
    <xf numFmtId="0" fontId="3" fillId="0" borderId="3" xfId="0" applyFont="1" applyBorder="1" applyAlignment="1">
      <alignment vertical="top" wrapText="1"/>
    </xf>
    <xf numFmtId="0" fontId="8" fillId="0" borderId="3" xfId="1" applyFont="1" applyBorder="1" applyAlignment="1">
      <alignment horizontal="left" vertical="top" wrapText="1"/>
    </xf>
    <xf numFmtId="0" fontId="14" fillId="0" borderId="0" xfId="0" applyFont="1" applyAlignment="1" applyProtection="1">
      <alignment horizontal="left"/>
      <protection locked="0"/>
    </xf>
    <xf numFmtId="0" fontId="2" fillId="0" borderId="0" xfId="5" applyFont="1" applyAlignment="1" applyProtection="1">
      <alignment vertical="top"/>
      <protection locked="0"/>
    </xf>
    <xf numFmtId="0" fontId="35" fillId="0" borderId="0" xfId="0" applyFont="1" applyAlignment="1">
      <alignment vertical="top"/>
    </xf>
    <xf numFmtId="0" fontId="35" fillId="0" borderId="0" xfId="0" applyFont="1" applyAlignment="1" applyProtection="1">
      <alignment horizontal="left" vertical="top"/>
      <protection locked="0"/>
    </xf>
    <xf numFmtId="0" fontId="2" fillId="3" borderId="3" xfId="1" applyFont="1" applyFill="1" applyBorder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5" fillId="0" borderId="0" xfId="0" applyFont="1"/>
    <xf numFmtId="0" fontId="37" fillId="0" borderId="0" xfId="0" applyFont="1"/>
    <xf numFmtId="0" fontId="2" fillId="0" borderId="39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0" fontId="3" fillId="0" borderId="32" xfId="1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>
      <alignment horizontal="left" vertical="top" wrapText="1"/>
    </xf>
    <xf numFmtId="0" fontId="2" fillId="0" borderId="34" xfId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8" fillId="0" borderId="32" xfId="1" applyFont="1" applyBorder="1" applyAlignment="1">
      <alignment horizontal="left" vertical="top" wrapText="1"/>
    </xf>
    <xf numFmtId="0" fontId="31" fillId="0" borderId="0" xfId="0" applyFont="1"/>
    <xf numFmtId="0" fontId="39" fillId="0" borderId="0" xfId="0" applyFont="1" applyProtection="1">
      <protection locked="0"/>
    </xf>
    <xf numFmtId="0" fontId="3" fillId="0" borderId="9" xfId="0" applyFont="1" applyBorder="1" applyAlignment="1">
      <alignment horizontal="center" vertical="top"/>
    </xf>
    <xf numFmtId="0" fontId="3" fillId="0" borderId="0" xfId="0" applyFont="1" applyProtection="1">
      <protection locked="0"/>
    </xf>
    <xf numFmtId="0" fontId="2" fillId="0" borderId="34" xfId="0" applyFont="1" applyBorder="1" applyAlignment="1">
      <alignment horizontal="left" vertical="top" wrapText="1"/>
    </xf>
    <xf numFmtId="4" fontId="8" fillId="0" borderId="3" xfId="1" applyNumberFormat="1" applyFont="1" applyBorder="1" applyAlignment="1" applyProtection="1">
      <alignment horizontal="center" vertical="center" wrapText="1"/>
      <protection locked="0"/>
    </xf>
    <xf numFmtId="4" fontId="8" fillId="0" borderId="3" xfId="1" applyNumberFormat="1" applyFont="1" applyBorder="1" applyAlignment="1" applyProtection="1">
      <alignment horizontal="right" vertical="center" wrapText="1"/>
      <protection locked="0"/>
    </xf>
    <xf numFmtId="4" fontId="2" fillId="0" borderId="3" xfId="0" applyNumberFormat="1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8" fillId="0" borderId="3" xfId="1" applyFont="1" applyBorder="1" applyAlignment="1" applyProtection="1">
      <alignment horizontal="left" vertical="center" wrapText="1"/>
      <protection locked="0"/>
    </xf>
    <xf numFmtId="0" fontId="3" fillId="0" borderId="39" xfId="1" applyFont="1" applyBorder="1" applyAlignment="1">
      <alignment vertical="top" wrapText="1"/>
    </xf>
    <xf numFmtId="0" fontId="2" fillId="0" borderId="39" xfId="1" applyFont="1" applyBorder="1" applyAlignment="1">
      <alignment horizontal="center" vertical="center" wrapText="1"/>
    </xf>
    <xf numFmtId="0" fontId="2" fillId="0" borderId="10" xfId="1" applyFont="1" applyBorder="1" applyAlignment="1" applyProtection="1">
      <alignment horizontal="left" vertical="center" wrapText="1"/>
      <protection locked="0"/>
    </xf>
    <xf numFmtId="0" fontId="2" fillId="0" borderId="41" xfId="1" applyFont="1" applyBorder="1" applyAlignment="1" applyProtection="1">
      <alignment horizontal="left" vertical="center" wrapText="1"/>
      <protection locked="0"/>
    </xf>
    <xf numFmtId="4" fontId="2" fillId="0" borderId="10" xfId="1" applyNumberFormat="1" applyFont="1" applyBorder="1" applyAlignment="1" applyProtection="1">
      <alignment horizontal="center" vertical="center" wrapText="1"/>
      <protection locked="0"/>
    </xf>
    <xf numFmtId="4" fontId="2" fillId="0" borderId="41" xfId="1" applyNumberFormat="1" applyFont="1" applyBorder="1" applyAlignment="1" applyProtection="1">
      <alignment horizontal="center" vertical="center" wrapText="1"/>
      <protection locked="0"/>
    </xf>
    <xf numFmtId="4" fontId="2" fillId="0" borderId="41" xfId="1" applyNumberFormat="1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>
      <alignment horizontal="center" vertical="top" wrapText="1"/>
    </xf>
    <xf numFmtId="0" fontId="3" fillId="4" borderId="36" xfId="1" applyFont="1" applyFill="1" applyBorder="1" applyAlignment="1">
      <alignment vertical="top" wrapText="1"/>
    </xf>
    <xf numFmtId="0" fontId="3" fillId="0" borderId="3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 vertical="top"/>
      <protection locked="0"/>
    </xf>
    <xf numFmtId="0" fontId="7" fillId="0" borderId="32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left" vertical="top" wrapText="1"/>
    </xf>
    <xf numFmtId="0" fontId="3" fillId="0" borderId="0" xfId="1" applyFont="1" applyAlignment="1" applyProtection="1">
      <alignment horizontal="center" vertical="top"/>
      <protection locked="0"/>
    </xf>
    <xf numFmtId="0" fontId="18" fillId="0" borderId="0" xfId="1" applyFont="1" applyAlignment="1" applyProtection="1">
      <alignment horizontal="center" vertical="top"/>
      <protection locked="0"/>
    </xf>
    <xf numFmtId="0" fontId="3" fillId="3" borderId="41" xfId="0" applyFont="1" applyFill="1" applyBorder="1" applyAlignment="1">
      <alignment horizontal="center" vertical="top" wrapText="1"/>
    </xf>
    <xf numFmtId="0" fontId="3" fillId="0" borderId="41" xfId="1" applyFont="1" applyBorder="1" applyAlignment="1">
      <alignment vertical="top" wrapText="1"/>
    </xf>
    <xf numFmtId="0" fontId="3" fillId="0" borderId="50" xfId="0" applyFont="1" applyBorder="1" applyAlignment="1">
      <alignment vertical="top" wrapText="1"/>
    </xf>
    <xf numFmtId="0" fontId="2" fillId="0" borderId="41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5" fillId="0" borderId="0" xfId="5" applyFont="1" applyAlignment="1" applyProtection="1">
      <alignment vertical="top" wrapText="1"/>
      <protection locked="0"/>
    </xf>
    <xf numFmtId="0" fontId="5" fillId="0" borderId="0" xfId="5" applyFont="1" applyAlignment="1" applyProtection="1">
      <alignment horizontal="left" vertical="top" wrapText="1"/>
      <protection locked="0"/>
    </xf>
    <xf numFmtId="0" fontId="3" fillId="0" borderId="39" xfId="8" applyFont="1" applyBorder="1" applyAlignment="1">
      <alignment vertical="top" wrapText="1"/>
    </xf>
    <xf numFmtId="0" fontId="2" fillId="0" borderId="39" xfId="1" applyFont="1" applyBorder="1" applyAlignment="1">
      <alignment vertical="top" wrapText="1"/>
    </xf>
    <xf numFmtId="0" fontId="5" fillId="0" borderId="0" xfId="0" applyFont="1" applyAlignment="1" applyProtection="1">
      <alignment vertical="top"/>
      <protection locked="0"/>
    </xf>
    <xf numFmtId="0" fontId="5" fillId="0" borderId="0" xfId="1" applyFont="1" applyProtection="1">
      <protection locked="0"/>
    </xf>
    <xf numFmtId="4" fontId="2" fillId="3" borderId="4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>
      <alignment vertical="top" wrapText="1"/>
    </xf>
    <xf numFmtId="4" fontId="3" fillId="3" borderId="41" xfId="1" applyNumberFormat="1" applyFont="1" applyFill="1" applyBorder="1" applyAlignment="1" applyProtection="1">
      <alignment vertical="top" wrapText="1"/>
      <protection locked="0"/>
    </xf>
    <xf numFmtId="0" fontId="2" fillId="3" borderId="41" xfId="1" applyFont="1" applyFill="1" applyBorder="1" applyAlignment="1" applyProtection="1">
      <alignment vertical="top" wrapText="1"/>
      <protection locked="0"/>
    </xf>
    <xf numFmtId="0" fontId="2" fillId="0" borderId="41" xfId="1" applyFont="1" applyBorder="1" applyAlignment="1">
      <alignment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top" wrapText="1"/>
    </xf>
    <xf numFmtId="0" fontId="8" fillId="0" borderId="3" xfId="1" applyFont="1" applyBorder="1" applyAlignment="1">
      <alignment vertical="top" wrapText="1"/>
    </xf>
    <xf numFmtId="0" fontId="3" fillId="0" borderId="4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8" fillId="0" borderId="32" xfId="1" applyFont="1" applyBorder="1" applyAlignment="1">
      <alignment vertical="top" wrapText="1"/>
    </xf>
    <xf numFmtId="0" fontId="3" fillId="0" borderId="49" xfId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2" fillId="0" borderId="37" xfId="1" applyFont="1" applyBorder="1" applyAlignment="1" applyProtection="1">
      <alignment vertical="top" wrapText="1"/>
      <protection locked="0"/>
    </xf>
    <xf numFmtId="0" fontId="3" fillId="0" borderId="56" xfId="0" applyFont="1" applyBorder="1" applyAlignment="1">
      <alignment horizontal="left" vertical="top" wrapText="1"/>
    </xf>
    <xf numFmtId="0" fontId="2" fillId="0" borderId="56" xfId="0" applyFont="1" applyBorder="1" applyAlignment="1">
      <alignment horizontal="left" vertical="top" wrapText="1"/>
    </xf>
    <xf numFmtId="0" fontId="3" fillId="3" borderId="3" xfId="1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top" wrapText="1"/>
    </xf>
    <xf numFmtId="0" fontId="3" fillId="0" borderId="27" xfId="1" applyFont="1" applyBorder="1" applyAlignment="1" applyProtection="1">
      <alignment vertical="top" wrapText="1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3" fillId="3" borderId="32" xfId="0" applyFont="1" applyFill="1" applyBorder="1" applyAlignment="1">
      <alignment horizontal="center" vertical="top" wrapText="1"/>
    </xf>
    <xf numFmtId="0" fontId="2" fillId="0" borderId="39" xfId="0" applyFont="1" applyBorder="1" applyAlignment="1">
      <alignment horizontal="left" vertical="top" wrapText="1"/>
    </xf>
    <xf numFmtId="0" fontId="3" fillId="4" borderId="39" xfId="0" applyFont="1" applyFill="1" applyBorder="1" applyAlignment="1">
      <alignment vertical="top" wrapText="1"/>
    </xf>
    <xf numFmtId="0" fontId="2" fillId="4" borderId="39" xfId="1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7" fillId="0" borderId="3" xfId="1" applyFont="1" applyBorder="1" applyAlignment="1" applyProtection="1">
      <alignment horizontal="left" vertical="top" wrapText="1"/>
      <protection locked="0"/>
    </xf>
    <xf numFmtId="0" fontId="14" fillId="0" borderId="0" xfId="0" applyFont="1"/>
    <xf numFmtId="4" fontId="8" fillId="0" borderId="0" xfId="0" applyNumberFormat="1" applyFont="1"/>
    <xf numFmtId="0" fontId="4" fillId="0" borderId="0" xfId="0" applyFont="1" applyAlignment="1" applyProtection="1">
      <alignment vertical="top"/>
      <protection locked="0"/>
    </xf>
    <xf numFmtId="2" fontId="2" fillId="0" borderId="0" xfId="1" applyNumberFormat="1" applyFont="1" applyAlignment="1" applyProtection="1">
      <alignment horizontal="center" vertical="top"/>
      <protection locked="0"/>
    </xf>
    <xf numFmtId="9" fontId="2" fillId="0" borderId="0" xfId="1" applyNumberFormat="1" applyFont="1" applyAlignment="1" applyProtection="1">
      <alignment horizontal="center" vertical="top"/>
      <protection locked="0"/>
    </xf>
    <xf numFmtId="0" fontId="2" fillId="0" borderId="32" xfId="1" applyFont="1" applyBorder="1" applyAlignment="1" applyProtection="1">
      <alignment horizontal="left" vertical="center" wrapText="1"/>
      <protection locked="0"/>
    </xf>
    <xf numFmtId="4" fontId="2" fillId="0" borderId="32" xfId="1" applyNumberFormat="1" applyFont="1" applyBorder="1" applyAlignment="1" applyProtection="1">
      <alignment horizontal="center" vertical="center" wrapText="1"/>
      <protection locked="0"/>
    </xf>
    <xf numFmtId="0" fontId="10" fillId="2" borderId="60" xfId="0" applyFont="1" applyFill="1" applyBorder="1"/>
    <xf numFmtId="0" fontId="2" fillId="0" borderId="52" xfId="0" applyFont="1" applyBorder="1" applyAlignment="1">
      <alignment horizontal="center" vertical="center" wrapText="1"/>
    </xf>
    <xf numFmtId="0" fontId="12" fillId="0" borderId="0" xfId="0" applyFont="1"/>
    <xf numFmtId="0" fontId="45" fillId="0" borderId="0" xfId="0" applyFont="1"/>
    <xf numFmtId="0" fontId="2" fillId="3" borderId="0" xfId="1" applyFont="1" applyFill="1" applyAlignment="1" applyProtection="1">
      <alignment horizontal="center" vertical="top"/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35" fillId="3" borderId="0" xfId="0" applyFont="1" applyFill="1" applyAlignment="1" applyProtection="1">
      <alignment horizontal="left"/>
      <protection locked="0"/>
    </xf>
    <xf numFmtId="0" fontId="0" fillId="3" borderId="0" xfId="0" applyFill="1"/>
    <xf numFmtId="0" fontId="47" fillId="0" borderId="0" xfId="0" applyFont="1"/>
    <xf numFmtId="0" fontId="3" fillId="0" borderId="32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41" xfId="1" applyFont="1" applyBorder="1" applyAlignment="1">
      <alignment horizontal="left" vertical="top" wrapText="1"/>
    </xf>
    <xf numFmtId="0" fontId="3" fillId="0" borderId="32" xfId="1" applyFont="1" applyBorder="1" applyAlignment="1">
      <alignment horizontal="left" vertical="top" wrapText="1"/>
    </xf>
    <xf numFmtId="0" fontId="2" fillId="0" borderId="41" xfId="1" applyFont="1" applyBorder="1" applyAlignment="1">
      <alignment horizontal="left" vertical="top" wrapText="1"/>
    </xf>
    <xf numFmtId="0" fontId="2" fillId="0" borderId="32" xfId="1" applyFont="1" applyBorder="1" applyAlignment="1">
      <alignment horizontal="left" vertical="top" wrapText="1"/>
    </xf>
    <xf numFmtId="0" fontId="3" fillId="0" borderId="32" xfId="0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41" xfId="0" applyFont="1" applyBorder="1" applyAlignment="1" applyProtection="1">
      <alignment horizontal="left" vertical="top" wrapText="1"/>
      <protection locked="0"/>
    </xf>
    <xf numFmtId="0" fontId="2" fillId="5" borderId="41" xfId="1" applyFont="1" applyFill="1" applyBorder="1" applyAlignment="1">
      <alignment horizontal="left" vertical="top" wrapText="1"/>
    </xf>
    <xf numFmtId="4" fontId="7" fillId="0" borderId="3" xfId="1" applyNumberFormat="1" applyFont="1" applyBorder="1" applyAlignment="1" applyProtection="1">
      <alignment horizontal="left" vertical="top" wrapText="1"/>
      <protection locked="0"/>
    </xf>
    <xf numFmtId="4" fontId="8" fillId="0" borderId="3" xfId="1" applyNumberFormat="1" applyFont="1" applyBorder="1" applyAlignment="1" applyProtection="1">
      <alignment horizontal="left" vertical="top" wrapText="1"/>
      <protection locked="0"/>
    </xf>
    <xf numFmtId="0" fontId="3" fillId="3" borderId="14" xfId="0" applyFont="1" applyFill="1" applyBorder="1" applyAlignment="1">
      <alignment horizontal="center" vertical="top" wrapText="1"/>
    </xf>
    <xf numFmtId="0" fontId="3" fillId="3" borderId="41" xfId="0" applyFont="1" applyFill="1" applyBorder="1" applyAlignment="1">
      <alignment vertical="top" wrapText="1"/>
    </xf>
    <xf numFmtId="0" fontId="3" fillId="0" borderId="32" xfId="0" applyFont="1" applyBorder="1" applyAlignment="1" applyProtection="1">
      <alignment vertical="top" wrapText="1"/>
      <protection locked="0"/>
    </xf>
    <xf numFmtId="0" fontId="7" fillId="0" borderId="41" xfId="1" applyFont="1" applyBorder="1" applyAlignment="1">
      <alignment horizontal="left" vertical="top" wrapText="1"/>
    </xf>
    <xf numFmtId="4" fontId="7" fillId="0" borderId="41" xfId="1" applyNumberFormat="1" applyFont="1" applyBorder="1" applyAlignment="1" applyProtection="1">
      <alignment vertical="top" wrapText="1"/>
      <protection locked="0"/>
    </xf>
    <xf numFmtId="0" fontId="3" fillId="0" borderId="32" xfId="1" applyFont="1" applyBorder="1" applyAlignment="1" applyProtection="1">
      <alignment vertical="top" wrapText="1"/>
      <protection locked="0"/>
    </xf>
    <xf numFmtId="0" fontId="7" fillId="0" borderId="12" xfId="0" applyFont="1" applyBorder="1" applyAlignment="1">
      <alignment vertical="top" wrapText="1"/>
    </xf>
    <xf numFmtId="0" fontId="3" fillId="0" borderId="38" xfId="1" applyFont="1" applyBorder="1" applyAlignment="1">
      <alignment horizontal="left" vertical="top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8" fillId="0" borderId="41" xfId="1" applyFont="1" applyBorder="1" applyAlignment="1">
      <alignment horizontal="left" vertical="top" wrapText="1"/>
    </xf>
    <xf numFmtId="0" fontId="2" fillId="0" borderId="3" xfId="1" applyFont="1" applyBorder="1" applyAlignment="1" applyProtection="1">
      <alignment vertical="top" wrapText="1"/>
      <protection locked="0"/>
    </xf>
    <xf numFmtId="0" fontId="2" fillId="0" borderId="41" xfId="0" applyFont="1" applyBorder="1" applyAlignment="1">
      <alignment vertical="top" wrapText="1"/>
    </xf>
    <xf numFmtId="0" fontId="2" fillId="0" borderId="29" xfId="1" applyFont="1" applyBorder="1" applyAlignment="1">
      <alignment vertical="top" wrapText="1"/>
    </xf>
    <xf numFmtId="0" fontId="8" fillId="0" borderId="21" xfId="1" applyFont="1" applyBorder="1" applyAlignment="1">
      <alignment vertical="top" wrapText="1"/>
    </xf>
    <xf numFmtId="0" fontId="48" fillId="0" borderId="0" xfId="2" applyFont="1" applyBorder="1" applyAlignment="1">
      <alignment horizontal="left" vertical="center"/>
    </xf>
    <xf numFmtId="0" fontId="7" fillId="0" borderId="32" xfId="0" applyFont="1" applyBorder="1" applyAlignment="1">
      <alignment vertical="top" wrapText="1"/>
    </xf>
    <xf numFmtId="0" fontId="8" fillId="0" borderId="3" xfId="1" applyFont="1" applyBorder="1" applyAlignment="1" applyProtection="1">
      <alignment horizontal="left" vertical="top" wrapText="1"/>
      <protection locked="0"/>
    </xf>
    <xf numFmtId="0" fontId="3" fillId="3" borderId="3" xfId="0" applyFont="1" applyFill="1" applyBorder="1" applyAlignment="1">
      <alignment horizontal="left" vertical="top" wrapText="1"/>
    </xf>
    <xf numFmtId="0" fontId="3" fillId="0" borderId="57" xfId="0" applyFont="1" applyBorder="1" applyAlignment="1">
      <alignment horizontal="left" vertical="top" wrapText="1"/>
    </xf>
    <xf numFmtId="0" fontId="2" fillId="5" borderId="39" xfId="0" applyFont="1" applyFill="1" applyBorder="1" applyAlignment="1" applyProtection="1">
      <alignment horizontal="left" vertical="top" wrapText="1"/>
      <protection locked="0"/>
    </xf>
    <xf numFmtId="0" fontId="7" fillId="0" borderId="29" xfId="1" applyFont="1" applyBorder="1" applyAlignment="1">
      <alignment horizontal="left" vertical="top" wrapText="1"/>
    </xf>
    <xf numFmtId="0" fontId="7" fillId="0" borderId="49" xfId="0" applyFont="1" applyBorder="1" applyAlignment="1">
      <alignment vertical="top" wrapText="1"/>
    </xf>
    <xf numFmtId="0" fontId="7" fillId="5" borderId="41" xfId="1" applyFont="1" applyFill="1" applyBorder="1" applyAlignment="1">
      <alignment horizontal="left" vertical="top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3" fillId="3" borderId="41" xfId="1" applyFont="1" applyFill="1" applyBorder="1" applyAlignment="1">
      <alignment horizontal="left" vertical="top" wrapText="1"/>
    </xf>
    <xf numFmtId="0" fontId="3" fillId="3" borderId="32" xfId="1" applyFont="1" applyFill="1" applyBorder="1" applyAlignment="1">
      <alignment horizontal="left" vertical="top" wrapText="1"/>
    </xf>
    <xf numFmtId="0" fontId="2" fillId="0" borderId="10" xfId="1" applyFont="1" applyBorder="1" applyAlignment="1">
      <alignment horizontal="center" vertical="center" wrapText="1"/>
    </xf>
    <xf numFmtId="0" fontId="3" fillId="0" borderId="32" xfId="1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28" xfId="1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center" vertical="top" wrapText="1"/>
    </xf>
    <xf numFmtId="4" fontId="7" fillId="0" borderId="32" xfId="1" applyNumberFormat="1" applyFont="1" applyBorder="1" applyAlignment="1" applyProtection="1">
      <alignment horizontal="left" vertical="top" wrapText="1"/>
      <protection locked="0"/>
    </xf>
    <xf numFmtId="4" fontId="8" fillId="0" borderId="32" xfId="1" applyNumberFormat="1" applyFont="1" applyBorder="1" applyAlignment="1" applyProtection="1">
      <alignment horizontal="left" vertical="top" wrapText="1"/>
      <protection locked="0"/>
    </xf>
    <xf numFmtId="4" fontId="7" fillId="0" borderId="3" xfId="1" applyNumberFormat="1" applyFont="1" applyBorder="1" applyAlignment="1" applyProtection="1">
      <alignment vertical="top" wrapText="1"/>
      <protection locked="0"/>
    </xf>
    <xf numFmtId="4" fontId="8" fillId="0" borderId="3" xfId="1" applyNumberFormat="1" applyFont="1" applyBorder="1" applyAlignment="1" applyProtection="1">
      <alignment vertical="top" wrapText="1"/>
      <protection locked="0"/>
    </xf>
    <xf numFmtId="0" fontId="7" fillId="0" borderId="32" xfId="1" applyFont="1" applyBorder="1" applyAlignment="1">
      <alignment vertical="top" wrapText="1"/>
    </xf>
    <xf numFmtId="0" fontId="8" fillId="0" borderId="3" xfId="0" applyFont="1" applyBorder="1" applyAlignment="1">
      <alignment horizontal="left" vertical="top" wrapText="1"/>
    </xf>
    <xf numFmtId="0" fontId="3" fillId="0" borderId="32" xfId="1" applyFont="1" applyBorder="1" applyAlignment="1">
      <alignment vertical="top"/>
    </xf>
    <xf numFmtId="0" fontId="3" fillId="0" borderId="37" xfId="1" applyFont="1" applyBorder="1" applyAlignment="1" applyProtection="1">
      <alignment vertical="top" wrapText="1"/>
      <protection locked="0"/>
    </xf>
    <xf numFmtId="0" fontId="2" fillId="0" borderId="41" xfId="1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>
      <alignment horizontal="center" vertical="top"/>
    </xf>
    <xf numFmtId="0" fontId="7" fillId="0" borderId="41" xfId="0" applyFont="1" applyBorder="1" applyAlignment="1">
      <alignment horizontal="left" vertical="top" wrapText="1"/>
    </xf>
    <xf numFmtId="0" fontId="2" fillId="3" borderId="3" xfId="1" applyFont="1" applyFill="1" applyBorder="1" applyAlignment="1">
      <alignment horizontal="center" vertical="center" wrapText="1"/>
    </xf>
    <xf numFmtId="4" fontId="2" fillId="0" borderId="32" xfId="1" applyNumberFormat="1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16" fontId="3" fillId="0" borderId="30" xfId="1" applyNumberFormat="1" applyFont="1" applyBorder="1" applyAlignment="1">
      <alignment horizontal="center" vertical="top"/>
    </xf>
    <xf numFmtId="4" fontId="8" fillId="0" borderId="3" xfId="0" applyNumberFormat="1" applyFont="1" applyBorder="1" applyAlignment="1" applyProtection="1">
      <alignment horizontal="left" vertical="top" wrapText="1"/>
      <protection locked="0"/>
    </xf>
    <xf numFmtId="0" fontId="31" fillId="0" borderId="0" xfId="0" applyFont="1" applyAlignment="1">
      <alignment horizontal="center" vertical="top"/>
    </xf>
    <xf numFmtId="0" fontId="7" fillId="0" borderId="41" xfId="0" applyFont="1" applyBorder="1" applyAlignment="1">
      <alignment horizontal="center" vertical="top" wrapText="1"/>
    </xf>
    <xf numFmtId="0" fontId="3" fillId="3" borderId="14" xfId="1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vertical="top" wrapText="1"/>
    </xf>
    <xf numFmtId="0" fontId="8" fillId="3" borderId="3" xfId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62" xfId="1" applyFont="1" applyBorder="1" applyAlignment="1" applyProtection="1">
      <alignment horizontal="left" vertical="top" wrapText="1"/>
      <protection locked="0"/>
    </xf>
    <xf numFmtId="0" fontId="2" fillId="0" borderId="47" xfId="1" applyFont="1" applyBorder="1" applyAlignment="1" applyProtection="1">
      <alignment horizontal="left" vertical="top" wrapText="1"/>
      <protection locked="0"/>
    </xf>
    <xf numFmtId="4" fontId="7" fillId="0" borderId="32" xfId="1" applyNumberFormat="1" applyFont="1" applyBorder="1" applyAlignment="1" applyProtection="1">
      <alignment vertical="top" wrapText="1"/>
      <protection locked="0"/>
    </xf>
    <xf numFmtId="0" fontId="7" fillId="0" borderId="32" xfId="1" applyFont="1" applyBorder="1" applyAlignment="1" applyProtection="1">
      <alignment horizontal="left" vertical="top" wrapText="1"/>
      <protection locked="0"/>
    </xf>
    <xf numFmtId="0" fontId="8" fillId="0" borderId="41" xfId="0" applyFont="1" applyBorder="1" applyAlignment="1">
      <alignment horizontal="left" vertical="top" wrapText="1"/>
    </xf>
    <xf numFmtId="4" fontId="8" fillId="0" borderId="32" xfId="1" applyNumberFormat="1" applyFont="1" applyBorder="1" applyAlignment="1" applyProtection="1">
      <alignment vertical="top" wrapText="1"/>
      <protection locked="0"/>
    </xf>
    <xf numFmtId="0" fontId="8" fillId="0" borderId="32" xfId="0" applyFont="1" applyBorder="1" applyAlignment="1" applyProtection="1">
      <alignment horizontal="left" vertical="top" wrapText="1"/>
      <protection locked="0"/>
    </xf>
    <xf numFmtId="0" fontId="3" fillId="0" borderId="45" xfId="1" applyFont="1" applyBorder="1" applyAlignment="1">
      <alignment vertical="top" wrapText="1"/>
    </xf>
    <xf numFmtId="0" fontId="3" fillId="0" borderId="41" xfId="1" applyFont="1" applyBorder="1" applyAlignment="1" applyProtection="1">
      <alignment vertical="top" wrapText="1"/>
      <protection locked="0"/>
    </xf>
    <xf numFmtId="0" fontId="46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3" fillId="3" borderId="3" xfId="1" applyFont="1" applyFill="1" applyBorder="1" applyAlignment="1">
      <alignment vertical="top" wrapText="1"/>
    </xf>
    <xf numFmtId="0" fontId="3" fillId="0" borderId="41" xfId="0" applyFont="1" applyBorder="1" applyAlignment="1" applyProtection="1">
      <alignment vertical="top"/>
      <protection locked="0"/>
    </xf>
    <xf numFmtId="0" fontId="17" fillId="0" borderId="0" xfId="0" applyFont="1" applyAlignment="1" applyProtection="1">
      <alignment horizontal="left"/>
      <protection locked="0"/>
    </xf>
    <xf numFmtId="0" fontId="3" fillId="0" borderId="36" xfId="0" applyFont="1" applyBorder="1" applyAlignment="1">
      <alignment vertical="top" wrapText="1"/>
    </xf>
    <xf numFmtId="0" fontId="8" fillId="0" borderId="0" xfId="0" applyFont="1" applyAlignment="1" applyProtection="1">
      <alignment vertical="top"/>
      <protection locked="0"/>
    </xf>
    <xf numFmtId="0" fontId="3" fillId="3" borderId="1" xfId="1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8" fillId="0" borderId="41" xfId="1" applyFont="1" applyBorder="1" applyAlignment="1">
      <alignment vertical="top" wrapText="1"/>
    </xf>
    <xf numFmtId="0" fontId="7" fillId="0" borderId="41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/>
    </xf>
    <xf numFmtId="0" fontId="3" fillId="0" borderId="41" xfId="1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>
      <alignment horizontal="left" vertical="top" wrapText="1"/>
    </xf>
    <xf numFmtId="4" fontId="7" fillId="3" borderId="32" xfId="1" applyNumberFormat="1" applyFont="1" applyFill="1" applyBorder="1" applyAlignment="1" applyProtection="1">
      <alignment horizontal="left" vertical="top" wrapText="1"/>
      <protection locked="0"/>
    </xf>
    <xf numFmtId="0" fontId="8" fillId="3" borderId="32" xfId="1" applyFont="1" applyFill="1" applyBorder="1" applyAlignment="1" applyProtection="1">
      <alignment horizontal="left" vertical="top" wrapText="1"/>
      <protection locked="0"/>
    </xf>
    <xf numFmtId="4" fontId="8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5" applyFont="1" applyBorder="1" applyAlignment="1">
      <alignment horizontal="left" vertical="top" wrapText="1"/>
    </xf>
    <xf numFmtId="0" fontId="3" fillId="0" borderId="41" xfId="0" applyFont="1" applyBorder="1" applyAlignment="1" applyProtection="1">
      <alignment horizontal="left" vertical="top" wrapText="1"/>
      <protection locked="0"/>
    </xf>
    <xf numFmtId="0" fontId="3" fillId="0" borderId="41" xfId="0" applyFont="1" applyBorder="1" applyAlignment="1">
      <alignment horizontal="center" vertical="top"/>
    </xf>
    <xf numFmtId="0" fontId="3" fillId="0" borderId="61" xfId="0" applyFont="1" applyBorder="1" applyAlignment="1">
      <alignment horizontal="left" vertical="top" wrapText="1"/>
    </xf>
    <xf numFmtId="0" fontId="2" fillId="0" borderId="61" xfId="1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top"/>
    </xf>
    <xf numFmtId="4" fontId="3" fillId="0" borderId="41" xfId="1" applyNumberFormat="1" applyFont="1" applyBorder="1" applyAlignment="1">
      <alignment horizontal="left" vertical="top" wrapText="1"/>
    </xf>
    <xf numFmtId="4" fontId="3" fillId="0" borderId="41" xfId="1" applyNumberFormat="1" applyFont="1" applyBorder="1" applyAlignment="1" applyProtection="1">
      <alignment horizontal="left" vertical="top" wrapText="1"/>
      <protection locked="0"/>
    </xf>
    <xf numFmtId="16" fontId="3" fillId="0" borderId="41" xfId="1" applyNumberFormat="1" applyFont="1" applyBorder="1" applyAlignment="1">
      <alignment horizontal="center" vertical="top"/>
    </xf>
    <xf numFmtId="0" fontId="3" fillId="3" borderId="42" xfId="0" applyFont="1" applyFill="1" applyBorder="1" applyAlignment="1">
      <alignment horizontal="center" vertical="top" wrapText="1"/>
    </xf>
    <xf numFmtId="0" fontId="3" fillId="0" borderId="43" xfId="0" applyFont="1" applyBorder="1" applyAlignment="1">
      <alignment horizontal="left" vertical="top" wrapText="1"/>
    </xf>
    <xf numFmtId="0" fontId="2" fillId="3" borderId="44" xfId="1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4" fontId="2" fillId="0" borderId="47" xfId="1" applyNumberFormat="1" applyFont="1" applyBorder="1" applyAlignment="1" applyProtection="1">
      <alignment horizontal="center" vertical="center" wrapText="1"/>
      <protection locked="0"/>
    </xf>
    <xf numFmtId="4" fontId="8" fillId="0" borderId="47" xfId="1" applyNumberFormat="1" applyFont="1" applyBorder="1" applyAlignment="1" applyProtection="1">
      <alignment horizontal="center" vertical="center" wrapText="1"/>
      <protection locked="0"/>
    </xf>
    <xf numFmtId="0" fontId="3" fillId="3" borderId="38" xfId="0" applyFont="1" applyFill="1" applyBorder="1" applyAlignment="1">
      <alignment horizontal="center" vertical="top" wrapText="1"/>
    </xf>
    <xf numFmtId="0" fontId="2" fillId="0" borderId="38" xfId="0" applyFont="1" applyBorder="1" applyAlignment="1">
      <alignment horizontal="left" vertical="top" wrapText="1"/>
    </xf>
    <xf numFmtId="0" fontId="3" fillId="3" borderId="32" xfId="0" applyFont="1" applyFill="1" applyBorder="1" applyAlignment="1">
      <alignment horizontal="left" vertical="top" wrapText="1"/>
    </xf>
    <xf numFmtId="0" fontId="2" fillId="0" borderId="32" xfId="1" applyFont="1" applyBorder="1" applyAlignment="1" applyProtection="1">
      <alignment horizontal="center" vertical="center" wrapText="1"/>
      <protection locked="0"/>
    </xf>
    <xf numFmtId="0" fontId="2" fillId="0" borderId="41" xfId="1" applyFont="1" applyBorder="1" applyAlignment="1" applyProtection="1">
      <alignment horizontal="center" vertical="center" wrapText="1"/>
      <protection locked="0"/>
    </xf>
    <xf numFmtId="0" fontId="2" fillId="0" borderId="10" xfId="1" applyFont="1" applyBorder="1" applyAlignment="1" applyProtection="1">
      <alignment horizontal="center" vertical="center" wrapText="1"/>
      <protection locked="0"/>
    </xf>
    <xf numFmtId="0" fontId="2" fillId="0" borderId="28" xfId="1" applyFont="1" applyBorder="1" applyAlignment="1" applyProtection="1">
      <alignment horizontal="center" vertical="center" wrapText="1"/>
      <protection locked="0"/>
    </xf>
    <xf numFmtId="0" fontId="53" fillId="0" borderId="0" xfId="2" applyFont="1" applyFill="1" applyBorder="1" applyAlignment="1">
      <alignment horizontal="left" vertical="center"/>
    </xf>
    <xf numFmtId="0" fontId="54" fillId="0" borderId="0" xfId="2" applyFont="1" applyBorder="1" applyAlignment="1">
      <alignment horizontal="left" vertical="top"/>
    </xf>
    <xf numFmtId="0" fontId="54" fillId="0" borderId="0" xfId="2" applyFont="1" applyBorder="1" applyAlignment="1">
      <alignment horizontal="left"/>
    </xf>
    <xf numFmtId="0" fontId="53" fillId="0" borderId="0" xfId="2" applyFont="1" applyBorder="1" applyAlignment="1">
      <alignment horizontal="left"/>
    </xf>
    <xf numFmtId="0" fontId="53" fillId="0" borderId="0" xfId="2" applyFont="1" applyFill="1" applyBorder="1" applyAlignment="1">
      <alignment horizontal="left"/>
    </xf>
    <xf numFmtId="0" fontId="9" fillId="0" borderId="3" xfId="1" applyFont="1" applyBorder="1" applyAlignment="1" applyProtection="1">
      <alignment horizontal="center" vertical="center" wrapText="1"/>
      <protection locked="0"/>
    </xf>
    <xf numFmtId="1" fontId="2" fillId="0" borderId="3" xfId="1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/>
    </xf>
    <xf numFmtId="0" fontId="55" fillId="0" borderId="0" xfId="0" applyFont="1"/>
    <xf numFmtId="0" fontId="2" fillId="0" borderId="22" xfId="1" applyFont="1" applyBorder="1" applyAlignment="1" applyProtection="1">
      <alignment horizontal="center" vertical="center" wrapText="1"/>
      <protection locked="0"/>
    </xf>
    <xf numFmtId="0" fontId="2" fillId="0" borderId="53" xfId="1" applyFont="1" applyBorder="1" applyAlignment="1" applyProtection="1">
      <alignment horizontal="center" vertical="center" wrapText="1"/>
      <protection locked="0"/>
    </xf>
    <xf numFmtId="0" fontId="2" fillId="0" borderId="26" xfId="3" applyFont="1" applyFill="1" applyBorder="1" applyAlignment="1" applyProtection="1">
      <alignment horizontal="center" vertical="center" wrapText="1"/>
      <protection locked="0"/>
    </xf>
    <xf numFmtId="0" fontId="2" fillId="0" borderId="3" xfId="3" applyFont="1" applyFill="1" applyBorder="1" applyAlignment="1" applyProtection="1">
      <alignment horizontal="center" vertical="center" wrapText="1"/>
      <protection locked="0"/>
    </xf>
    <xf numFmtId="0" fontId="2" fillId="0" borderId="26" xfId="1" applyFont="1" applyBorder="1" applyAlignment="1" applyProtection="1">
      <alignment horizontal="center" vertical="center" wrapText="1"/>
      <protection locked="0"/>
    </xf>
    <xf numFmtId="0" fontId="2" fillId="0" borderId="52" xfId="1" applyFont="1" applyBorder="1" applyAlignment="1" applyProtection="1">
      <alignment horizontal="center" vertical="center" wrapText="1"/>
      <protection locked="0"/>
    </xf>
    <xf numFmtId="0" fontId="2" fillId="0" borderId="3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2" fillId="0" borderId="63" xfId="1" applyFont="1" applyBorder="1" applyAlignment="1" applyProtection="1">
      <alignment horizontal="center" vertical="center" wrapText="1"/>
      <protection locked="0"/>
    </xf>
    <xf numFmtId="0" fontId="9" fillId="0" borderId="41" xfId="1" applyFont="1" applyBorder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left"/>
      <protection locked="0"/>
    </xf>
    <xf numFmtId="0" fontId="12" fillId="0" borderId="9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2" borderId="48" xfId="0" applyFont="1" applyFill="1" applyBorder="1" applyAlignment="1" applyProtection="1">
      <alignment horizontal="left" vertical="top" wrapText="1"/>
      <protection locked="0"/>
    </xf>
    <xf numFmtId="0" fontId="3" fillId="2" borderId="49" xfId="0" applyFont="1" applyFill="1" applyBorder="1" applyAlignment="1" applyProtection="1">
      <alignment horizontal="left" vertical="top" wrapText="1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left" vertical="top" wrapText="1"/>
    </xf>
    <xf numFmtId="0" fontId="2" fillId="0" borderId="0" xfId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7" xfId="1" applyFont="1" applyBorder="1" applyAlignment="1">
      <alignment horizontal="center" vertical="top"/>
    </xf>
    <xf numFmtId="0" fontId="3" fillId="0" borderId="12" xfId="1" applyFont="1" applyBorder="1" applyAlignment="1">
      <alignment horizontal="center" vertical="top"/>
    </xf>
    <xf numFmtId="0" fontId="3" fillId="0" borderId="22" xfId="1" applyFont="1" applyBorder="1" applyAlignment="1">
      <alignment horizontal="center" vertical="top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46" xfId="0" applyFont="1" applyBorder="1" applyAlignment="1" applyProtection="1">
      <alignment horizontal="right" vertical="center"/>
      <protection locked="0"/>
    </xf>
    <xf numFmtId="0" fontId="1" fillId="0" borderId="47" xfId="0" applyFont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>
      <alignment vertical="top" wrapText="1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28" xfId="0" applyFont="1" applyBorder="1" applyAlignment="1" applyProtection="1">
      <alignment horizontal="right" vertical="center"/>
      <protection locked="0"/>
    </xf>
    <xf numFmtId="0" fontId="3" fillId="0" borderId="29" xfId="0" applyFont="1" applyBorder="1" applyAlignment="1" applyProtection="1">
      <alignment horizontal="right" vertical="center"/>
      <protection locked="0"/>
    </xf>
    <xf numFmtId="0" fontId="3" fillId="0" borderId="41" xfId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top" wrapText="1"/>
    </xf>
    <xf numFmtId="0" fontId="1" fillId="0" borderId="30" xfId="0" applyFont="1" applyBorder="1" applyAlignment="1" applyProtection="1">
      <alignment horizontal="right" vertical="center"/>
      <protection locked="0"/>
    </xf>
    <xf numFmtId="0" fontId="2" fillId="0" borderId="0" xfId="5" applyFont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right" vertical="center"/>
    </xf>
    <xf numFmtId="0" fontId="8" fillId="0" borderId="0" xfId="0" applyFont="1" applyAlignment="1">
      <alignment horizontal="left" vertical="top" wrapText="1"/>
    </xf>
    <xf numFmtId="0" fontId="2" fillId="0" borderId="48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 wrapText="1"/>
    </xf>
    <xf numFmtId="0" fontId="3" fillId="0" borderId="55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58" xfId="1" applyFont="1" applyBorder="1" applyAlignment="1">
      <alignment horizontal="center" vertical="center" wrapText="1"/>
    </xf>
    <xf numFmtId="0" fontId="3" fillId="0" borderId="59" xfId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0" xfId="3" applyFont="1" applyBorder="1" applyAlignment="1" applyProtection="1">
      <alignment horizontal="left" vertical="top" wrapText="1"/>
      <protection locked="0"/>
    </xf>
    <xf numFmtId="0" fontId="1" fillId="0" borderId="45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45" xfId="1" applyFont="1" applyBorder="1" applyAlignment="1">
      <alignment horizontal="center" vertical="center" wrapText="1"/>
    </xf>
    <xf numFmtId="0" fontId="3" fillId="0" borderId="47" xfId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" fillId="0" borderId="11" xfId="0" applyFont="1" applyBorder="1" applyAlignment="1" applyProtection="1">
      <alignment horizontal="right" vertical="center"/>
      <protection locked="0"/>
    </xf>
    <xf numFmtId="0" fontId="1" fillId="0" borderId="13" xfId="0" applyFont="1" applyBorder="1" applyAlignment="1" applyProtection="1">
      <alignment horizontal="right" vertical="center"/>
      <protection locked="0"/>
    </xf>
    <xf numFmtId="0" fontId="0" fillId="0" borderId="0" xfId="0"/>
    <xf numFmtId="0" fontId="46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36" fillId="0" borderId="0" xfId="0" applyFont="1" applyAlignment="1" applyProtection="1">
      <alignment horizontal="left" vertical="top" wrapText="1"/>
      <protection locked="0"/>
    </xf>
    <xf numFmtId="4" fontId="2" fillId="0" borderId="41" xfId="1" applyNumberFormat="1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9" fillId="0" borderId="33" xfId="1" applyFont="1" applyBorder="1" applyAlignment="1" applyProtection="1">
      <alignment horizontal="center" vertical="center" wrapText="1"/>
      <protection locked="0"/>
    </xf>
    <xf numFmtId="0" fontId="9" fillId="0" borderId="21" xfId="1" applyFont="1" applyBorder="1" applyAlignment="1" applyProtection="1">
      <alignment horizontal="center" vertical="center" wrapText="1"/>
      <protection locked="0"/>
    </xf>
    <xf numFmtId="4" fontId="2" fillId="0" borderId="41" xfId="1" applyNumberFormat="1" applyFont="1" applyBorder="1" applyAlignment="1" applyProtection="1">
      <alignment horizontal="right" vertical="center" wrapText="1"/>
      <protection locked="0"/>
    </xf>
    <xf numFmtId="0" fontId="0" fillId="0" borderId="10" xfId="0" applyBorder="1" applyAlignment="1">
      <alignment horizontal="right" vertical="center" wrapText="1"/>
    </xf>
    <xf numFmtId="0" fontId="2" fillId="0" borderId="41" xfId="1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left" vertical="center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28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6" fillId="0" borderId="3" xfId="0" applyFont="1" applyBorder="1" applyAlignment="1">
      <alignment horizontal="center" vertical="top" wrapText="1"/>
    </xf>
    <xf numFmtId="0" fontId="56" fillId="0" borderId="3" xfId="1" applyFont="1" applyBorder="1" applyAlignment="1">
      <alignment vertical="top" wrapText="1"/>
    </xf>
    <xf numFmtId="0" fontId="57" fillId="0" borderId="3" xfId="1" applyFont="1" applyBorder="1" applyAlignment="1">
      <alignment horizontal="left" vertical="top" wrapText="1"/>
    </xf>
    <xf numFmtId="0" fontId="57" fillId="0" borderId="3" xfId="1" applyFont="1" applyBorder="1" applyAlignment="1" applyProtection="1">
      <alignment horizontal="left" vertical="center" wrapText="1"/>
      <protection locked="0"/>
    </xf>
    <xf numFmtId="0" fontId="57" fillId="0" borderId="3" xfId="1" applyFont="1" applyBorder="1" applyAlignment="1">
      <alignment horizontal="center" vertical="center" wrapText="1"/>
    </xf>
    <xf numFmtId="0" fontId="57" fillId="0" borderId="3" xfId="1" applyFont="1" applyBorder="1" applyAlignment="1" applyProtection="1">
      <alignment horizontal="center" vertical="center" wrapText="1"/>
      <protection locked="0"/>
    </xf>
    <xf numFmtId="4" fontId="57" fillId="0" borderId="3" xfId="1" applyNumberFormat="1" applyFont="1" applyBorder="1" applyAlignment="1" applyProtection="1">
      <alignment horizontal="center" vertical="center" wrapText="1"/>
      <protection locked="0"/>
    </xf>
    <xf numFmtId="4" fontId="57" fillId="0" borderId="3" xfId="1" applyNumberFormat="1" applyFont="1" applyBorder="1" applyAlignment="1" applyProtection="1">
      <alignment horizontal="right" vertical="center" wrapText="1"/>
      <protection locked="0"/>
    </xf>
    <xf numFmtId="0" fontId="45" fillId="0" borderId="18" xfId="0" applyFont="1" applyBorder="1"/>
    <xf numFmtId="0" fontId="45" fillId="0" borderId="31" xfId="0" applyFont="1" applyBorder="1"/>
  </cellXfs>
  <cellStyles count="9">
    <cellStyle name="Excel Built-in Normal" xfId="5" xr:uid="{00000000-0005-0000-0000-000000000000}"/>
    <cellStyle name="Excel Built-in Normal 1" xfId="7" xr:uid="{00000000-0005-0000-0000-000001000000}"/>
    <cellStyle name="Excel_BuiltIn_20% - akcent 1" xfId="4" xr:uid="{00000000-0005-0000-0000-000002000000}"/>
    <cellStyle name="Hiperłącze" xfId="2" builtinId="8"/>
    <cellStyle name="Normalny" xfId="0" builtinId="0"/>
    <cellStyle name="Normalny 2" xfId="1" xr:uid="{00000000-0005-0000-0000-000005000000}"/>
    <cellStyle name="Normalny 3" xfId="8" xr:uid="{00000000-0005-0000-0000-000006000000}"/>
    <cellStyle name="Normalny 4" xfId="6" xr:uid="{00000000-0005-0000-0000-000007000000}"/>
    <cellStyle name="Tekst objaśnienia" xfId="3" builtinId="53"/>
  </cellStyles>
  <dxfs count="0"/>
  <tableStyles count="0" defaultTableStyle="TableStyleMedium2" defaultPivotStyle="PivotStyleLight16"/>
  <colors>
    <mruColors>
      <color rgb="FFFF33CC"/>
      <color rgb="FFCCFFCC"/>
      <color rgb="FFFFE7FF"/>
      <color rgb="FFDDDDDD"/>
      <color rgb="FFBE1402"/>
      <color rgb="FFFFFF99"/>
      <color rgb="FFFFFF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microsoft.com/office/2006/relationships/vbaProject" Target="vbaProject.bin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19375" y="24385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19375" y="24385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30</xdr:row>
      <xdr:rowOff>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2276475" y="1740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30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/>
      </xdr:nvSpPr>
      <xdr:spPr>
        <a:xfrm>
          <a:off x="2276475" y="1740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30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2276475" y="160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30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/>
      </xdr:nvSpPr>
      <xdr:spPr>
        <a:xfrm>
          <a:off x="2276475" y="160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30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2276475" y="160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30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2276475" y="160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21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/>
      </xdr:nvSpPr>
      <xdr:spPr>
        <a:xfrm>
          <a:off x="2276475" y="826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21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/>
      </xdr:nvSpPr>
      <xdr:spPr>
        <a:xfrm>
          <a:off x="2276475" y="826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/>
      </xdr:nvSpPr>
      <xdr:spPr>
        <a:xfrm>
          <a:off x="2276475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/>
      </xdr:nvSpPr>
      <xdr:spPr>
        <a:xfrm>
          <a:off x="2276475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/>
      </xdr:nvSpPr>
      <xdr:spPr>
        <a:xfrm>
          <a:off x="2276475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/>
      </xdr:nvSpPr>
      <xdr:spPr>
        <a:xfrm>
          <a:off x="2276475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/>
      </xdr:nvSpPr>
      <xdr:spPr>
        <a:xfrm>
          <a:off x="26193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/>
      </xdr:nvSpPr>
      <xdr:spPr>
        <a:xfrm>
          <a:off x="26193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/>
      </xdr:nvSpPr>
      <xdr:spPr>
        <a:xfrm>
          <a:off x="2609850" y="145494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/>
      </xdr:nvSpPr>
      <xdr:spPr>
        <a:xfrm>
          <a:off x="2609850" y="145494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/>
      </xdr:nvSpPr>
      <xdr:spPr>
        <a:xfrm>
          <a:off x="2609850" y="145494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/>
      </xdr:nvSpPr>
      <xdr:spPr>
        <a:xfrm>
          <a:off x="2609850" y="145494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/>
      </xdr:nvSpPr>
      <xdr:spPr>
        <a:xfrm>
          <a:off x="2609850" y="145494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/>
      </xdr:nvSpPr>
      <xdr:spPr>
        <a:xfrm>
          <a:off x="2609850" y="145494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18</xdr:row>
      <xdr:rowOff>0</xdr:rowOff>
    </xdr:from>
    <xdr:ext cx="184731" cy="264560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/>
      </xdr:nvSpPr>
      <xdr:spPr>
        <a:xfrm>
          <a:off x="2609850" y="18990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18</xdr:row>
      <xdr:rowOff>0</xdr:rowOff>
    </xdr:from>
    <xdr:ext cx="184731" cy="264560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/>
      </xdr:nvSpPr>
      <xdr:spPr>
        <a:xfrm>
          <a:off x="2609850" y="18990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18</xdr:row>
      <xdr:rowOff>0</xdr:rowOff>
    </xdr:from>
    <xdr:ext cx="184731" cy="264560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/>
      </xdr:nvSpPr>
      <xdr:spPr>
        <a:xfrm>
          <a:off x="2609850" y="18990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18</xdr:row>
      <xdr:rowOff>0</xdr:rowOff>
    </xdr:from>
    <xdr:ext cx="184731" cy="264560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/>
      </xdr:nvSpPr>
      <xdr:spPr>
        <a:xfrm>
          <a:off x="2609850" y="18990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18</xdr:row>
      <xdr:rowOff>0</xdr:rowOff>
    </xdr:from>
    <xdr:ext cx="184731" cy="264560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/>
      </xdr:nvSpPr>
      <xdr:spPr>
        <a:xfrm>
          <a:off x="2609850" y="18990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18</xdr:row>
      <xdr:rowOff>0</xdr:rowOff>
    </xdr:from>
    <xdr:ext cx="184731" cy="264560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/>
      </xdr:nvSpPr>
      <xdr:spPr>
        <a:xfrm>
          <a:off x="2609850" y="18990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26479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6479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3">
    <tabColor rgb="FFFFFF00"/>
  </sheetPr>
  <dimension ref="A1:C35"/>
  <sheetViews>
    <sheetView tabSelected="1" topLeftCell="A2" workbookViewId="0">
      <pane xSplit="3" ySplit="2" topLeftCell="D4" activePane="bottomRight" state="frozen"/>
      <selection activeCell="A3" sqref="A3:J3"/>
      <selection pane="topRight" activeCell="A3" sqref="A3:J3"/>
      <selection pane="bottomLeft" activeCell="A3" sqref="A3:J3"/>
      <selection pane="bottomRight" activeCell="D5" sqref="D5"/>
    </sheetView>
  </sheetViews>
  <sheetFormatPr defaultRowHeight="15"/>
  <cols>
    <col min="1" max="1" width="15.5703125" customWidth="1"/>
    <col min="2" max="2" width="13.28515625" customWidth="1"/>
    <col min="3" max="3" width="54" customWidth="1"/>
  </cols>
  <sheetData>
    <row r="1" spans="1:3" ht="15.75" hidden="1" thickBot="1"/>
    <row r="2" spans="1:3" s="28" customFormat="1" ht="34.5" customHeight="1">
      <c r="A2" s="368" t="s">
        <v>37</v>
      </c>
      <c r="B2" s="366" t="s">
        <v>36</v>
      </c>
      <c r="C2" s="366" t="s">
        <v>35</v>
      </c>
    </row>
    <row r="3" spans="1:3" ht="18" customHeight="1" thickBot="1">
      <c r="A3" s="369"/>
      <c r="B3" s="367"/>
      <c r="C3" s="367"/>
    </row>
    <row r="4" spans="1:3">
      <c r="A4" s="70" t="str">
        <f>HYPERLINK("#'Część 01'!A1","przejdz do")</f>
        <v>przejdz do</v>
      </c>
      <c r="B4" s="71" t="str">
        <f ca="1">'Część 01'!$A$4</f>
        <v>Część 01</v>
      </c>
      <c r="C4" s="69" t="str">
        <f>'Część 01'!$A$5</f>
        <v>Odczynniki do analiz rutynowych</v>
      </c>
    </row>
    <row r="5" spans="1:3">
      <c r="A5" s="72" t="str">
        <f>HYPERLINK("#'Część 02'!A1","przejdz do")</f>
        <v>przejdz do</v>
      </c>
      <c r="B5" s="30" t="str">
        <f ca="1">'Część 02'!$A$4</f>
        <v>Część 02</v>
      </c>
      <c r="C5" s="69" t="str">
        <f>'Część 02'!$A$5</f>
        <v>Odczynniki do analiz instrumentalnych</v>
      </c>
    </row>
    <row r="6" spans="1:3">
      <c r="A6" s="72" t="str">
        <f>HYPERLINK("#'Część 03'!A1","przejdz do")</f>
        <v>przejdz do</v>
      </c>
      <c r="B6" s="30" t="str">
        <f ca="1">'Część 03'!$A$4</f>
        <v>Część 03</v>
      </c>
      <c r="C6" s="69" t="str">
        <f>'Część 03'!$A$5</f>
        <v>Odczynniki i wzorce do chromatografii</v>
      </c>
    </row>
    <row r="7" spans="1:3">
      <c r="A7" s="72" t="str">
        <f>HYPERLINK("#'Część 04'!A1","przejdz do")</f>
        <v>przejdz do</v>
      </c>
      <c r="B7" s="30" t="str">
        <f ca="1">'Część 04'!$A$4</f>
        <v>Część 04</v>
      </c>
      <c r="C7" s="69" t="str">
        <f>'Część 04'!$A$5</f>
        <v>Roztwory buforowe</v>
      </c>
    </row>
    <row r="8" spans="1:3">
      <c r="A8" s="72" t="str">
        <f>HYPERLINK("#'Część 05'!A1","przejdz do")</f>
        <v>przejdz do</v>
      </c>
      <c r="B8" s="30" t="str">
        <f ca="1">'Część 05'!$A$4</f>
        <v>Część 05</v>
      </c>
      <c r="C8" s="69" t="str">
        <f>'Część 05'!$A$5</f>
        <v>Roztwory mianowane, odważki analityczne</v>
      </c>
    </row>
    <row r="9" spans="1:3">
      <c r="A9" s="72" t="str">
        <f>HYPERLINK("#'Część 06'!A1","przejdz do")</f>
        <v>przejdz do</v>
      </c>
      <c r="B9" s="30" t="str">
        <f ca="1">'Część 06'!$A$4</f>
        <v>Część 06</v>
      </c>
      <c r="C9" s="69" t="str">
        <f>'Część 06'!$A$5</f>
        <v>Filtry, sączki, paski wskaźnikowe</v>
      </c>
    </row>
    <row r="10" spans="1:3">
      <c r="A10" s="72" t="str">
        <f>HYPERLINK("#'Część 07'!A1","przejdz do")</f>
        <v>przejdz do</v>
      </c>
      <c r="B10" s="30" t="str">
        <f ca="1">'Część 07'!$A$4</f>
        <v>Część 07</v>
      </c>
      <c r="C10" s="69" t="str">
        <f>'Część 07'!$A$5</f>
        <v>Filtry membranowe, sterylne</v>
      </c>
    </row>
    <row r="11" spans="1:3">
      <c r="A11" s="72" t="str">
        <f>HYPERLINK("#'Część 08'!A1","przejdz do")</f>
        <v>przejdz do</v>
      </c>
      <c r="B11" s="30" t="str">
        <f ca="1">'Część 08'!$A$4</f>
        <v>Część 08</v>
      </c>
      <c r="C11" s="69" t="str">
        <f>'Część 08'!$A$5</f>
        <v>Butelki z tiosiarczanem sodu</v>
      </c>
    </row>
    <row r="12" spans="1:3">
      <c r="A12" s="72" t="str">
        <f>HYPERLINK("#'Część 09'!A1","przejdz do")</f>
        <v>przejdz do</v>
      </c>
      <c r="B12" s="475" t="str">
        <f ca="1">'Część 09'!$A$4</f>
        <v>Część 09</v>
      </c>
      <c r="C12" s="476" t="str">
        <f>'Część 09'!$A$5</f>
        <v xml:space="preserve">Materiały referencyjne i wzorce </v>
      </c>
    </row>
    <row r="13" spans="1:3">
      <c r="A13" s="72" t="str">
        <f>HYPERLINK("#'Część 10'!A1","przejdz do")</f>
        <v>przejdz do</v>
      </c>
      <c r="B13" s="30" t="str">
        <f ca="1">'Część 10'!$A$4</f>
        <v>Część 10</v>
      </c>
      <c r="C13" s="69" t="str">
        <f>'Część 10'!$A$5</f>
        <v>Odczynniki do derywatyzacji</v>
      </c>
    </row>
    <row r="14" spans="1:3">
      <c r="A14" s="72" t="str">
        <f>HYPERLINK("#'Część 11'!A1","przejdz do")</f>
        <v>przejdz do</v>
      </c>
      <c r="B14" s="30" t="str">
        <f ca="1">'Część 11'!$A$4</f>
        <v>Część 11</v>
      </c>
      <c r="C14" s="69" t="str">
        <f>'Część 11'!$A$5</f>
        <v>Wzorce pH</v>
      </c>
    </row>
    <row r="15" spans="1:3">
      <c r="A15" s="72" t="str">
        <f>HYPERLINK("#'Część 12'!A1","przejdz do")</f>
        <v>przejdz do</v>
      </c>
      <c r="B15" s="30" t="str">
        <f ca="1">'Część 12'!$A$4</f>
        <v>Część 12</v>
      </c>
      <c r="C15" s="69" t="str">
        <f>'Część 12'!$A$5</f>
        <v>Rozpuszczalniki do HPLC</v>
      </c>
    </row>
    <row r="16" spans="1:3">
      <c r="A16" s="72" t="str">
        <f>HYPERLINK("#'Część 13'!A1","przejdz do")</f>
        <v>przejdz do</v>
      </c>
      <c r="B16" s="30" t="str">
        <f ca="1">'Część 13'!$A$4</f>
        <v>Część 13</v>
      </c>
      <c r="C16" s="69" t="str">
        <f>'Część 13'!$A$5</f>
        <v>Wzorce do chromatografii jonowej</v>
      </c>
    </row>
    <row r="17" spans="1:3">
      <c r="A17" s="72" t="str">
        <f>HYPERLINK("#'Część 14'!A1","przejdz do")</f>
        <v>przejdz do</v>
      </c>
      <c r="B17" s="30" t="str">
        <f ca="1">'Część 14'!$A$4</f>
        <v>Część 14</v>
      </c>
      <c r="C17" s="69" t="str">
        <f>'Część 14'!$A$5</f>
        <v>Wzorce do IC kontrolne</v>
      </c>
    </row>
    <row r="18" spans="1:3">
      <c r="A18" s="72" t="str">
        <f>HYPERLINK("#'Część 15'!A1","przejdz do")</f>
        <v>przejdz do</v>
      </c>
      <c r="B18" s="30" t="str">
        <f ca="1">'Część 15'!$A$4</f>
        <v>Część 15</v>
      </c>
      <c r="C18" s="69" t="str">
        <f>'Część 15'!$A$5</f>
        <v>Wzorce do GC</v>
      </c>
    </row>
    <row r="19" spans="1:3">
      <c r="A19" s="72" t="str">
        <f>HYPERLINK("#'Część 16'!A1","przejdz do")</f>
        <v>przejdz do</v>
      </c>
      <c r="B19" s="30" t="str">
        <f ca="1">'Część 16'!$A$4</f>
        <v>Część 16</v>
      </c>
      <c r="C19" s="69" t="str">
        <f>'Część 16'!$A$5</f>
        <v>Wzorce do mikotoksyn oraz witaminy A</v>
      </c>
    </row>
    <row r="20" spans="1:3">
      <c r="A20" s="72" t="str">
        <f>HYPERLINK("#'Część 17'!A1","przejdz do")</f>
        <v>przejdz do</v>
      </c>
      <c r="B20" s="30" t="str">
        <f ca="1">'Część 17'!$A$4</f>
        <v>Część 17</v>
      </c>
      <c r="C20" s="69" t="str">
        <f>'Część 17'!$A$5</f>
        <v>Wzorce do IPC</v>
      </c>
    </row>
    <row r="21" spans="1:3">
      <c r="A21" s="72" t="str">
        <f>HYPERLINK("#'Część 18'!A1","przejdz do")</f>
        <v>przejdz do</v>
      </c>
      <c r="B21" s="475" t="str">
        <f ca="1">'Część 18'!$A$4</f>
        <v>Część 18</v>
      </c>
      <c r="C21" s="476" t="str">
        <f>'Część 18'!$A$5</f>
        <v>Wzorce do analiz instrumentalnych</v>
      </c>
    </row>
    <row r="22" spans="1:3">
      <c r="A22" s="72" t="str">
        <f>HYPERLINK("#'Część 19'!A1","przejdz do")</f>
        <v>przejdz do</v>
      </c>
      <c r="B22" s="30" t="str">
        <f ca="1">'Część 19'!$A$4</f>
        <v>Część 19</v>
      </c>
      <c r="C22" s="69" t="str">
        <f>'Część 19'!$A$5</f>
        <v>Wzorce do analiz instrumentalnych 2</v>
      </c>
    </row>
    <row r="23" spans="1:3">
      <c r="A23" s="72" t="str">
        <f>HYPERLINK("#'Część 20'!A1","przejdz do")</f>
        <v>przejdz do</v>
      </c>
      <c r="B23" s="30" t="str">
        <f ca="1">'Część 20'!$A$4</f>
        <v>Część 20</v>
      </c>
      <c r="C23" s="69" t="str">
        <f>'Część 20'!$A$5</f>
        <v>Scyntylator</v>
      </c>
    </row>
    <row r="24" spans="1:3">
      <c r="A24" s="72" t="str">
        <f>HYPERLINK("#'Część 21'!A1","przejdz do")</f>
        <v>przejdz do</v>
      </c>
      <c r="B24" s="30" t="str">
        <f ca="1">'Część 21'!$A$4</f>
        <v>Część 21</v>
      </c>
      <c r="C24" s="69" t="str">
        <f>'Część 21'!$A$5</f>
        <v>Wzorzec ogólnego węgla organicznego</v>
      </c>
    </row>
    <row r="25" spans="1:3">
      <c r="A25" s="72" t="str">
        <f>HYPERLINK("#'Część 22'!A1","przejdz do")</f>
        <v>przejdz do</v>
      </c>
      <c r="B25" s="30" t="str">
        <f ca="1">'Część 22'!$A$4</f>
        <v>Część 22</v>
      </c>
      <c r="C25" s="69" t="str">
        <f>'Część 22'!$A$5</f>
        <v>Wzorce do przewodnictwa</v>
      </c>
    </row>
    <row r="26" spans="1:3">
      <c r="A26" s="72" t="str">
        <f>HYPERLINK("#'Część 23'!A1","przejdz do")</f>
        <v>przejdz do</v>
      </c>
      <c r="B26" s="30" t="str">
        <f ca="1">'Część 23'!$A$4</f>
        <v>Część 23</v>
      </c>
      <c r="C26" s="69" t="str">
        <f>'Część 23'!$A$5</f>
        <v>Kolumienki do mikotoksyn</v>
      </c>
    </row>
    <row r="27" spans="1:3">
      <c r="A27" s="72" t="str">
        <f>HYPERLINK("#'Część 24'!A1","przejdz do")</f>
        <v>przejdz do</v>
      </c>
      <c r="B27" s="30" t="str">
        <f ca="1">'Część 24'!$A$4</f>
        <v>Część 24</v>
      </c>
      <c r="C27" s="69" t="str">
        <f>'Część 24'!$A$5</f>
        <v>Wzorce do spektrofotometrii</v>
      </c>
    </row>
    <row r="28" spans="1:3">
      <c r="A28" s="72" t="str">
        <f>HYPERLINK("#'Część 25'!A1","przejdz do")</f>
        <v>przejdz do</v>
      </c>
      <c r="B28" s="30" t="str">
        <f ca="1">'Część 25'!$A$4</f>
        <v>Część 25</v>
      </c>
      <c r="C28" s="69" t="str">
        <f>'Część 25'!$A$5</f>
        <v>Wzorce mętności</v>
      </c>
    </row>
    <row r="29" spans="1:3">
      <c r="A29" s="72" t="str">
        <f>HYPERLINK("#'Część 26'!A1","przejdz do")</f>
        <v>przejdz do</v>
      </c>
      <c r="B29" s="30" t="str">
        <f ca="1">'Część 26'!$A$4</f>
        <v>Część 26</v>
      </c>
      <c r="C29" s="69" t="str">
        <f>'Część 26'!$A$5</f>
        <v>Zestaw kalibracyjny do mętności</v>
      </c>
    </row>
    <row r="30" spans="1:3">
      <c r="A30" s="72" t="str">
        <f>HYPERLINK("#'Część 27'!A1","przejdz do")</f>
        <v>przejdz do</v>
      </c>
      <c r="B30" s="30" t="str">
        <f ca="1">'Część 27'!$A$4</f>
        <v>Część 27</v>
      </c>
      <c r="C30" s="69" t="str">
        <f>'Część 27'!$A$5</f>
        <v>Zestaw kuwetowy do oznaczania cyjanków w wodzie</v>
      </c>
    </row>
    <row r="31" spans="1:3">
      <c r="A31" s="72" t="str">
        <f>HYPERLINK("#'Część 28'!A1","przejdz do")</f>
        <v>przejdz do</v>
      </c>
      <c r="B31" s="30" t="str">
        <f ca="1">'Część 28'!$A$4</f>
        <v>Część 28</v>
      </c>
      <c r="C31" s="69" t="str">
        <f>'Część 28'!$A$5</f>
        <v>Kolumienki do WWA</v>
      </c>
    </row>
    <row r="32" spans="1:3">
      <c r="A32" s="72" t="str">
        <f>HYPERLINK("#'Część 29'!A1","przejdz do")</f>
        <v>przejdz do</v>
      </c>
      <c r="B32" s="30" t="str">
        <f ca="1">'Część 29'!$A$4</f>
        <v>Część 29</v>
      </c>
      <c r="C32" s="69" t="str">
        <f>'Część 29'!$A$5</f>
        <v>Kolumienki SPE</v>
      </c>
    </row>
    <row r="33" spans="1:3">
      <c r="A33" s="72" t="str">
        <f>HYPERLINK("#'Część 30'!A1","przejdz do")</f>
        <v>przejdz do</v>
      </c>
      <c r="B33" s="30" t="str">
        <f ca="1">'Część 30'!$A$4</f>
        <v>Część 30</v>
      </c>
      <c r="C33" s="69" t="str">
        <f>'Część 30'!$A$5</f>
        <v>Kolumienki SPE 2</v>
      </c>
    </row>
    <row r="34" spans="1:3" ht="15.75" thickBot="1">
      <c r="A34" s="72" t="str">
        <f>HYPERLINK("#'Część 31'!A1","przejdz do")</f>
        <v>przejdz do</v>
      </c>
      <c r="B34" s="30" t="str">
        <f ca="1">'Część 31'!$A$4</f>
        <v>Część 31</v>
      </c>
      <c r="C34" s="69" t="str">
        <f>'Część 31'!$A$5</f>
        <v>Filtry membranowe - czarne</v>
      </c>
    </row>
    <row r="35" spans="1:3" s="29" customFormat="1" ht="15.75" thickBot="1">
      <c r="A35" s="31"/>
      <c r="B35" s="209"/>
      <c r="C35" s="31"/>
    </row>
  </sheetData>
  <autoFilter ref="A2:C32" xr:uid="{00000000-0009-0000-0000-000000000000}"/>
  <mergeCells count="3">
    <mergeCell ref="B2:B3"/>
    <mergeCell ref="A2:A3"/>
    <mergeCell ref="C2:C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5"/>
  <dimension ref="A1:J64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85546875" customWidth="1"/>
    <col min="2" max="2" width="5.5703125" style="29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7109375" customWidth="1"/>
    <col min="9" max="9" width="15.42578125" customWidth="1"/>
    <col min="10" max="10" width="16.140625" customWidth="1"/>
  </cols>
  <sheetData>
    <row r="1" spans="1:10" s="2" customFormat="1" ht="12.75">
      <c r="B1" s="19"/>
      <c r="C1" s="2" t="str">
        <f>'Część 01'!$C$1</f>
        <v>AGZ.272.2.2025</v>
      </c>
      <c r="D1" s="5"/>
      <c r="E1" s="5"/>
      <c r="F1" s="5"/>
      <c r="G1" s="466" t="s">
        <v>1187</v>
      </c>
      <c r="H1" s="466"/>
      <c r="I1" s="466"/>
      <c r="J1" s="466"/>
    </row>
    <row r="2" spans="1:10" s="2" customFormat="1" ht="12.75">
      <c r="B2" s="158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81" t="str">
        <f ca="1">MID(CELL("nazwa_pliku",A1),FIND("]",CELL("nazwa_pliku",A1),1)+1,100)</f>
        <v>Część 09</v>
      </c>
      <c r="B4" s="381"/>
      <c r="C4" s="381"/>
      <c r="D4" s="381"/>
      <c r="E4" s="381"/>
      <c r="F4" s="381"/>
      <c r="G4" s="381"/>
      <c r="H4" s="381"/>
      <c r="I4" s="381"/>
      <c r="J4" s="381"/>
    </row>
    <row r="5" spans="1:10" s="2" customFormat="1" ht="12.75">
      <c r="A5" s="394" t="s">
        <v>566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5.75" customHeight="1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23" t="s">
        <v>8</v>
      </c>
      <c r="C7" s="425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423"/>
      <c r="C8" s="425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424"/>
      <c r="C9" s="426"/>
      <c r="D9" s="427"/>
      <c r="E9" s="422"/>
      <c r="F9" s="422"/>
      <c r="G9" s="427"/>
      <c r="H9" s="427"/>
      <c r="I9" s="421"/>
      <c r="J9" s="421"/>
    </row>
    <row r="10" spans="1:10" s="97" customFormat="1" ht="89.25">
      <c r="B10" s="265" t="s">
        <v>18</v>
      </c>
      <c r="C10" s="266" t="s">
        <v>682</v>
      </c>
      <c r="D10" s="267" t="s">
        <v>1090</v>
      </c>
      <c r="E10" s="146"/>
      <c r="F10" s="146"/>
      <c r="G10" s="89" t="s">
        <v>191</v>
      </c>
      <c r="H10" s="331">
        <v>1</v>
      </c>
      <c r="I10" s="142"/>
      <c r="J10" s="143">
        <f>H10*I10</f>
        <v>0</v>
      </c>
    </row>
    <row r="11" spans="1:10" s="97" customFormat="1" ht="89.25">
      <c r="B11" s="265" t="s">
        <v>19</v>
      </c>
      <c r="C11" s="159" t="s">
        <v>681</v>
      </c>
      <c r="D11" s="145" t="s">
        <v>1091</v>
      </c>
      <c r="E11" s="146"/>
      <c r="F11" s="146"/>
      <c r="G11" s="89" t="s">
        <v>568</v>
      </c>
      <c r="H11" s="331">
        <v>1</v>
      </c>
      <c r="I11" s="142"/>
      <c r="J11" s="143">
        <f t="shared" ref="J11:J49" si="0">H11*I11</f>
        <v>0</v>
      </c>
    </row>
    <row r="12" spans="1:10" s="97" customFormat="1" ht="89.25">
      <c r="B12" s="265" t="s">
        <v>20</v>
      </c>
      <c r="C12" s="235" t="s">
        <v>567</v>
      </c>
      <c r="D12" s="294" t="s">
        <v>1092</v>
      </c>
      <c r="E12" s="146"/>
      <c r="F12" s="146"/>
      <c r="G12" s="89" t="s">
        <v>568</v>
      </c>
      <c r="H12" s="331">
        <v>1</v>
      </c>
      <c r="I12" s="142"/>
      <c r="J12" s="143">
        <f t="shared" si="0"/>
        <v>0</v>
      </c>
    </row>
    <row r="13" spans="1:10" s="2" customFormat="1" ht="89.25">
      <c r="A13" s="199"/>
      <c r="B13" s="265" t="s">
        <v>21</v>
      </c>
      <c r="C13" s="230" t="s">
        <v>572</v>
      </c>
      <c r="D13" s="231" t="s">
        <v>1093</v>
      </c>
      <c r="E13" s="146"/>
      <c r="F13" s="146"/>
      <c r="G13" s="89" t="s">
        <v>573</v>
      </c>
      <c r="H13" s="331">
        <v>1</v>
      </c>
      <c r="I13" s="142"/>
      <c r="J13" s="143">
        <f t="shared" si="0"/>
        <v>0</v>
      </c>
    </row>
    <row r="14" spans="1:10" s="2" customFormat="1" ht="89.25">
      <c r="B14" s="265" t="s">
        <v>22</v>
      </c>
      <c r="C14" s="270" t="s">
        <v>619</v>
      </c>
      <c r="D14" s="136" t="s">
        <v>1094</v>
      </c>
      <c r="E14" s="146"/>
      <c r="F14" s="146"/>
      <c r="G14" s="89" t="s">
        <v>591</v>
      </c>
      <c r="H14" s="331">
        <v>1</v>
      </c>
      <c r="I14" s="142"/>
      <c r="J14" s="143">
        <f t="shared" si="0"/>
        <v>0</v>
      </c>
    </row>
    <row r="15" spans="1:10" s="2" customFormat="1" ht="102">
      <c r="B15" s="265" t="s">
        <v>23</v>
      </c>
      <c r="C15" s="266" t="s">
        <v>583</v>
      </c>
      <c r="D15" s="267" t="s">
        <v>584</v>
      </c>
      <c r="E15" s="146"/>
      <c r="F15" s="146"/>
      <c r="G15" s="89" t="s">
        <v>186</v>
      </c>
      <c r="H15" s="331">
        <v>1</v>
      </c>
      <c r="I15" s="142"/>
      <c r="J15" s="143">
        <f t="shared" si="0"/>
        <v>0</v>
      </c>
    </row>
    <row r="16" spans="1:10" s="97" customFormat="1" ht="102">
      <c r="A16" s="199"/>
      <c r="B16" s="265" t="s">
        <v>24</v>
      </c>
      <c r="C16" s="167" t="s">
        <v>592</v>
      </c>
      <c r="D16" s="120" t="s">
        <v>1095</v>
      </c>
      <c r="E16" s="146"/>
      <c r="F16" s="146"/>
      <c r="G16" s="89" t="s">
        <v>593</v>
      </c>
      <c r="H16" s="331">
        <v>1</v>
      </c>
      <c r="I16" s="142"/>
      <c r="J16" s="143">
        <f t="shared" si="0"/>
        <v>0</v>
      </c>
    </row>
    <row r="17" spans="1:10" s="97" customFormat="1" ht="89.25">
      <c r="B17" s="265" t="s">
        <v>26</v>
      </c>
      <c r="C17" s="266" t="s">
        <v>600</v>
      </c>
      <c r="D17" s="267" t="s">
        <v>1096</v>
      </c>
      <c r="E17" s="146"/>
      <c r="F17" s="146"/>
      <c r="G17" s="89" t="s">
        <v>601</v>
      </c>
      <c r="H17" s="331">
        <v>1</v>
      </c>
      <c r="I17" s="142"/>
      <c r="J17" s="143">
        <f t="shared" si="0"/>
        <v>0</v>
      </c>
    </row>
    <row r="18" spans="1:10" s="2" customFormat="1" ht="97.5" customHeight="1">
      <c r="B18" s="265" t="s">
        <v>29</v>
      </c>
      <c r="C18" s="293" t="s">
        <v>602</v>
      </c>
      <c r="D18" s="296" t="s">
        <v>620</v>
      </c>
      <c r="E18" s="146"/>
      <c r="F18" s="146"/>
      <c r="G18" s="89" t="s">
        <v>569</v>
      </c>
      <c r="H18" s="331">
        <v>1</v>
      </c>
      <c r="I18" s="142"/>
      <c r="J18" s="143">
        <f t="shared" si="0"/>
        <v>0</v>
      </c>
    </row>
    <row r="19" spans="1:10" s="2" customFormat="1" ht="89.25">
      <c r="B19" s="265" t="s">
        <v>30</v>
      </c>
      <c r="C19" s="160" t="s">
        <v>577</v>
      </c>
      <c r="D19" s="120" t="s">
        <v>1097</v>
      </c>
      <c r="E19" s="146"/>
      <c r="F19" s="146"/>
      <c r="G19" s="89" t="s">
        <v>240</v>
      </c>
      <c r="H19" s="331">
        <v>1</v>
      </c>
      <c r="I19" s="142"/>
      <c r="J19" s="143">
        <f t="shared" si="0"/>
        <v>0</v>
      </c>
    </row>
    <row r="20" spans="1:10" s="2" customFormat="1" ht="89.25">
      <c r="B20" s="265" t="s">
        <v>31</v>
      </c>
      <c r="C20" s="230" t="s">
        <v>582</v>
      </c>
      <c r="D20" s="231" t="s">
        <v>1098</v>
      </c>
      <c r="E20" s="146"/>
      <c r="F20" s="146"/>
      <c r="G20" s="89" t="s">
        <v>240</v>
      </c>
      <c r="H20" s="331">
        <v>1</v>
      </c>
      <c r="I20" s="142"/>
      <c r="J20" s="143">
        <f t="shared" si="0"/>
        <v>0</v>
      </c>
    </row>
    <row r="21" spans="1:10" s="2" customFormat="1" ht="89.25">
      <c r="B21" s="467" t="s">
        <v>39</v>
      </c>
      <c r="C21" s="468" t="s">
        <v>728</v>
      </c>
      <c r="D21" s="469" t="s">
        <v>1188</v>
      </c>
      <c r="E21" s="470"/>
      <c r="F21" s="470"/>
      <c r="G21" s="471" t="s">
        <v>729</v>
      </c>
      <c r="H21" s="472">
        <v>1</v>
      </c>
      <c r="I21" s="473"/>
      <c r="J21" s="474">
        <f t="shared" si="0"/>
        <v>0</v>
      </c>
    </row>
    <row r="22" spans="1:10" s="129" customFormat="1" ht="102">
      <c r="A22" s="2"/>
      <c r="B22" s="265" t="s">
        <v>41</v>
      </c>
      <c r="C22" s="292" t="s">
        <v>689</v>
      </c>
      <c r="D22" s="295" t="s">
        <v>1099</v>
      </c>
      <c r="E22" s="146"/>
      <c r="F22" s="146"/>
      <c r="G22" s="89" t="s">
        <v>591</v>
      </c>
      <c r="H22" s="331">
        <v>2</v>
      </c>
      <c r="I22" s="142"/>
      <c r="J22" s="143">
        <f t="shared" si="0"/>
        <v>0</v>
      </c>
    </row>
    <row r="23" spans="1:10" s="2" customFormat="1" ht="89.25">
      <c r="B23" s="283" t="s">
        <v>42</v>
      </c>
      <c r="C23" s="235" t="s">
        <v>690</v>
      </c>
      <c r="D23" s="241" t="s">
        <v>1100</v>
      </c>
      <c r="E23" s="146"/>
      <c r="F23" s="146"/>
      <c r="G23" s="89" t="s">
        <v>591</v>
      </c>
      <c r="H23" s="331">
        <v>2</v>
      </c>
      <c r="I23" s="142"/>
      <c r="J23" s="143">
        <f t="shared" si="0"/>
        <v>0</v>
      </c>
    </row>
    <row r="24" spans="1:10" ht="102">
      <c r="A24" s="2"/>
      <c r="B24" s="265" t="s">
        <v>43</v>
      </c>
      <c r="C24" s="268" t="s">
        <v>393</v>
      </c>
      <c r="D24" s="269" t="s">
        <v>1101</v>
      </c>
      <c r="E24" s="146"/>
      <c r="F24" s="146"/>
      <c r="G24" s="89" t="s">
        <v>591</v>
      </c>
      <c r="H24" s="331">
        <v>1</v>
      </c>
      <c r="I24" s="142"/>
      <c r="J24" s="143">
        <f t="shared" si="0"/>
        <v>0</v>
      </c>
    </row>
    <row r="25" spans="1:10" ht="89.25">
      <c r="A25" s="2"/>
      <c r="B25" s="265" t="s">
        <v>44</v>
      </c>
      <c r="C25" s="230" t="s">
        <v>578</v>
      </c>
      <c r="D25" s="231" t="s">
        <v>642</v>
      </c>
      <c r="E25" s="146"/>
      <c r="F25" s="146"/>
      <c r="G25" s="89" t="s">
        <v>579</v>
      </c>
      <c r="H25" s="331">
        <v>3</v>
      </c>
      <c r="I25" s="142"/>
      <c r="J25" s="143">
        <f t="shared" si="0"/>
        <v>0</v>
      </c>
    </row>
    <row r="26" spans="1:10" ht="89.25">
      <c r="A26" s="2"/>
      <c r="B26" s="265" t="s">
        <v>45</v>
      </c>
      <c r="C26" s="230" t="s">
        <v>581</v>
      </c>
      <c r="D26" s="231" t="s">
        <v>1102</v>
      </c>
      <c r="E26" s="146"/>
      <c r="F26" s="146"/>
      <c r="G26" s="89" t="s">
        <v>580</v>
      </c>
      <c r="H26" s="331">
        <v>1</v>
      </c>
      <c r="I26" s="142"/>
      <c r="J26" s="143">
        <f t="shared" si="0"/>
        <v>0</v>
      </c>
    </row>
    <row r="27" spans="1:10" s="32" customFormat="1" ht="89.25">
      <c r="A27" s="199"/>
      <c r="B27" s="265" t="s">
        <v>46</v>
      </c>
      <c r="C27" s="230" t="s">
        <v>585</v>
      </c>
      <c r="D27" s="231" t="s">
        <v>643</v>
      </c>
      <c r="E27" s="146"/>
      <c r="F27" s="146"/>
      <c r="G27" s="89" t="s">
        <v>575</v>
      </c>
      <c r="H27" s="331">
        <v>1</v>
      </c>
      <c r="I27" s="142"/>
      <c r="J27" s="143">
        <f t="shared" si="0"/>
        <v>0</v>
      </c>
    </row>
    <row r="28" spans="1:10" s="32" customFormat="1" ht="89.25">
      <c r="A28" s="199"/>
      <c r="B28" s="265" t="s">
        <v>49</v>
      </c>
      <c r="C28" s="230" t="s">
        <v>589</v>
      </c>
      <c r="D28" s="231" t="s">
        <v>1103</v>
      </c>
      <c r="E28" s="146"/>
      <c r="F28" s="146"/>
      <c r="G28" s="89" t="s">
        <v>240</v>
      </c>
      <c r="H28" s="331">
        <v>1</v>
      </c>
      <c r="I28" s="142"/>
      <c r="J28" s="143">
        <f t="shared" si="0"/>
        <v>0</v>
      </c>
    </row>
    <row r="29" spans="1:10" s="32" customFormat="1" ht="89.25">
      <c r="A29" s="199"/>
      <c r="B29" s="265" t="s">
        <v>50</v>
      </c>
      <c r="C29" s="230" t="s">
        <v>590</v>
      </c>
      <c r="D29" s="231" t="s">
        <v>1104</v>
      </c>
      <c r="E29" s="146"/>
      <c r="F29" s="146"/>
      <c r="G29" s="89" t="s">
        <v>591</v>
      </c>
      <c r="H29" s="331">
        <v>1</v>
      </c>
      <c r="I29" s="142"/>
      <c r="J29" s="143">
        <f t="shared" si="0"/>
        <v>0</v>
      </c>
    </row>
    <row r="30" spans="1:10" s="2" customFormat="1" ht="89.25">
      <c r="A30" s="199"/>
      <c r="B30" s="265" t="s">
        <v>51</v>
      </c>
      <c r="C30" s="230" t="s">
        <v>594</v>
      </c>
      <c r="D30" s="231" t="s">
        <v>644</v>
      </c>
      <c r="E30" s="146"/>
      <c r="F30" s="146"/>
      <c r="G30" s="89" t="s">
        <v>240</v>
      </c>
      <c r="H30" s="331">
        <v>1</v>
      </c>
      <c r="I30" s="142"/>
      <c r="J30" s="143">
        <f t="shared" si="0"/>
        <v>0</v>
      </c>
    </row>
    <row r="31" spans="1:10" s="2" customFormat="1" ht="90.75" customHeight="1">
      <c r="A31" s="199"/>
      <c r="B31" s="265" t="s">
        <v>52</v>
      </c>
      <c r="C31" s="266" t="s">
        <v>595</v>
      </c>
      <c r="D31" s="267" t="s">
        <v>645</v>
      </c>
      <c r="E31" s="146"/>
      <c r="F31" s="146"/>
      <c r="G31" s="89" t="s">
        <v>240</v>
      </c>
      <c r="H31" s="331">
        <v>1</v>
      </c>
      <c r="I31" s="142"/>
      <c r="J31" s="143">
        <f t="shared" si="0"/>
        <v>0</v>
      </c>
    </row>
    <row r="32" spans="1:10" s="2" customFormat="1" ht="89.25">
      <c r="A32" s="199"/>
      <c r="B32" s="265" t="s">
        <v>53</v>
      </c>
      <c r="C32" s="230" t="s">
        <v>596</v>
      </c>
      <c r="D32" s="231" t="s">
        <v>1105</v>
      </c>
      <c r="E32" s="146"/>
      <c r="F32" s="146"/>
      <c r="G32" s="89" t="s">
        <v>597</v>
      </c>
      <c r="H32" s="331">
        <v>1</v>
      </c>
      <c r="I32" s="142"/>
      <c r="J32" s="143">
        <f t="shared" si="0"/>
        <v>0</v>
      </c>
    </row>
    <row r="33" spans="1:10" s="2" customFormat="1" ht="280.5">
      <c r="A33" s="199"/>
      <c r="B33" s="265" t="s">
        <v>54</v>
      </c>
      <c r="C33" s="230" t="s">
        <v>603</v>
      </c>
      <c r="D33" s="231" t="s">
        <v>1106</v>
      </c>
      <c r="E33" s="146"/>
      <c r="F33" s="146"/>
      <c r="G33" s="89" t="s">
        <v>604</v>
      </c>
      <c r="H33" s="331">
        <v>1</v>
      </c>
      <c r="I33" s="142"/>
      <c r="J33" s="143">
        <f t="shared" si="0"/>
        <v>0</v>
      </c>
    </row>
    <row r="34" spans="1:10" s="2" customFormat="1" ht="89.25">
      <c r="A34" s="199"/>
      <c r="B34" s="265" t="s">
        <v>55</v>
      </c>
      <c r="C34" s="115" t="s">
        <v>732</v>
      </c>
      <c r="D34" s="18" t="s">
        <v>1107</v>
      </c>
      <c r="E34" s="146"/>
      <c r="F34" s="146"/>
      <c r="G34" s="89" t="s">
        <v>191</v>
      </c>
      <c r="H34" s="331">
        <v>1</v>
      </c>
      <c r="I34" s="142"/>
      <c r="J34" s="143">
        <f t="shared" si="0"/>
        <v>0</v>
      </c>
    </row>
    <row r="35" spans="1:10" s="2" customFormat="1" ht="88.5" customHeight="1">
      <c r="A35" s="199"/>
      <c r="B35" s="265" t="s">
        <v>56</v>
      </c>
      <c r="C35" s="270" t="s">
        <v>730</v>
      </c>
      <c r="D35" s="224" t="s">
        <v>890</v>
      </c>
      <c r="E35" s="146"/>
      <c r="F35" s="146"/>
      <c r="G35" s="89" t="s">
        <v>736</v>
      </c>
      <c r="H35" s="331">
        <v>1</v>
      </c>
      <c r="I35" s="142"/>
      <c r="J35" s="143">
        <f t="shared" si="0"/>
        <v>0</v>
      </c>
    </row>
    <row r="36" spans="1:10" s="2" customFormat="1" ht="91.5" customHeight="1">
      <c r="A36" s="199"/>
      <c r="B36" s="265" t="s">
        <v>57</v>
      </c>
      <c r="C36" s="115" t="s">
        <v>731</v>
      </c>
      <c r="D36" s="18" t="s">
        <v>891</v>
      </c>
      <c r="E36" s="146"/>
      <c r="F36" s="146"/>
      <c r="G36" s="89" t="s">
        <v>591</v>
      </c>
      <c r="H36" s="331">
        <v>1</v>
      </c>
      <c r="I36" s="142"/>
      <c r="J36" s="143">
        <f t="shared" si="0"/>
        <v>0</v>
      </c>
    </row>
    <row r="37" spans="1:10" s="2" customFormat="1" ht="89.25" customHeight="1">
      <c r="A37" s="199"/>
      <c r="B37" s="265" t="s">
        <v>58</v>
      </c>
      <c r="C37" s="115" t="s">
        <v>734</v>
      </c>
      <c r="D37" s="18" t="s">
        <v>892</v>
      </c>
      <c r="E37" s="146"/>
      <c r="F37" s="146"/>
      <c r="G37" s="89" t="s">
        <v>359</v>
      </c>
      <c r="H37" s="331">
        <v>1</v>
      </c>
      <c r="I37" s="142"/>
      <c r="J37" s="143">
        <f t="shared" si="0"/>
        <v>0</v>
      </c>
    </row>
    <row r="38" spans="1:10" s="2" customFormat="1" ht="91.5" customHeight="1">
      <c r="A38" s="199"/>
      <c r="B38" s="265" t="s">
        <v>59</v>
      </c>
      <c r="C38" s="115" t="s">
        <v>733</v>
      </c>
      <c r="D38" s="18" t="s">
        <v>893</v>
      </c>
      <c r="E38" s="146"/>
      <c r="F38" s="146"/>
      <c r="G38" s="89" t="s">
        <v>591</v>
      </c>
      <c r="H38" s="331">
        <v>1</v>
      </c>
      <c r="I38" s="142"/>
      <c r="J38" s="143">
        <f t="shared" si="0"/>
        <v>0</v>
      </c>
    </row>
    <row r="39" spans="1:10" s="2" customFormat="1" ht="112.5" customHeight="1">
      <c r="A39" s="199"/>
      <c r="B39" s="265" t="s">
        <v>60</v>
      </c>
      <c r="C39" s="115" t="s">
        <v>735</v>
      </c>
      <c r="D39" s="18" t="s">
        <v>1089</v>
      </c>
      <c r="E39" s="146"/>
      <c r="F39" s="146"/>
      <c r="G39" s="89" t="s">
        <v>189</v>
      </c>
      <c r="H39" s="331">
        <v>2</v>
      </c>
      <c r="I39" s="142"/>
      <c r="J39" s="143">
        <f t="shared" si="0"/>
        <v>0</v>
      </c>
    </row>
    <row r="40" spans="1:10" s="2" customFormat="1" ht="89.25">
      <c r="A40" s="199"/>
      <c r="B40" s="265" t="s">
        <v>61</v>
      </c>
      <c r="C40" s="115" t="s">
        <v>762</v>
      </c>
      <c r="D40" s="18" t="s">
        <v>1108</v>
      </c>
      <c r="E40" s="146"/>
      <c r="F40" s="146"/>
      <c r="G40" s="89" t="s">
        <v>763</v>
      </c>
      <c r="H40" s="331">
        <v>1</v>
      </c>
      <c r="I40" s="142"/>
      <c r="J40" s="143">
        <f t="shared" si="0"/>
        <v>0</v>
      </c>
    </row>
    <row r="41" spans="1:10" s="32" customFormat="1" ht="127.5">
      <c r="A41" s="199"/>
      <c r="B41" s="265" t="s">
        <v>62</v>
      </c>
      <c r="C41" s="160" t="s">
        <v>570</v>
      </c>
      <c r="D41" s="120" t="s">
        <v>1109</v>
      </c>
      <c r="E41" s="146"/>
      <c r="F41" s="146"/>
      <c r="G41" s="89" t="s">
        <v>571</v>
      </c>
      <c r="H41" s="331">
        <v>1</v>
      </c>
      <c r="I41" s="142"/>
      <c r="J41" s="143">
        <f t="shared" si="0"/>
        <v>0</v>
      </c>
    </row>
    <row r="42" spans="1:10" s="32" customFormat="1" ht="89.25">
      <c r="A42" s="199"/>
      <c r="B42" s="265" t="s">
        <v>63</v>
      </c>
      <c r="C42" s="115" t="s">
        <v>926</v>
      </c>
      <c r="D42" s="18" t="s">
        <v>1110</v>
      </c>
      <c r="E42" s="146"/>
      <c r="F42" s="146"/>
      <c r="G42" s="89" t="s">
        <v>482</v>
      </c>
      <c r="H42" s="331">
        <v>1</v>
      </c>
      <c r="I42" s="142"/>
      <c r="J42" s="143">
        <f t="shared" si="0"/>
        <v>0</v>
      </c>
    </row>
    <row r="43" spans="1:10" s="32" customFormat="1" ht="89.25">
      <c r="A43" s="199"/>
      <c r="B43" s="265" t="s">
        <v>64</v>
      </c>
      <c r="C43" s="230" t="s">
        <v>574</v>
      </c>
      <c r="D43" s="231" t="s">
        <v>1111</v>
      </c>
      <c r="E43" s="146"/>
      <c r="F43" s="146"/>
      <c r="G43" s="89" t="s">
        <v>575</v>
      </c>
      <c r="H43" s="331">
        <v>1</v>
      </c>
      <c r="I43" s="142"/>
      <c r="J43" s="143">
        <f t="shared" si="0"/>
        <v>0</v>
      </c>
    </row>
    <row r="44" spans="1:10" s="32" customFormat="1" ht="89.25">
      <c r="A44" s="199"/>
      <c r="B44" s="265" t="s">
        <v>65</v>
      </c>
      <c r="C44" s="268" t="s">
        <v>586</v>
      </c>
      <c r="D44" s="269" t="s">
        <v>1112</v>
      </c>
      <c r="E44" s="146"/>
      <c r="F44" s="146"/>
      <c r="G44" s="89" t="s">
        <v>240</v>
      </c>
      <c r="H44" s="331">
        <v>1</v>
      </c>
      <c r="I44" s="142"/>
      <c r="J44" s="143">
        <f t="shared" si="0"/>
        <v>0</v>
      </c>
    </row>
    <row r="45" spans="1:10" s="32" customFormat="1" ht="89.25">
      <c r="A45" s="199"/>
      <c r="B45" s="265" t="s">
        <v>66</v>
      </c>
      <c r="C45" s="230" t="s">
        <v>442</v>
      </c>
      <c r="D45" s="231" t="s">
        <v>1113</v>
      </c>
      <c r="E45" s="146"/>
      <c r="F45" s="146"/>
      <c r="G45" s="89" t="s">
        <v>240</v>
      </c>
      <c r="H45" s="331">
        <v>1</v>
      </c>
      <c r="I45" s="142"/>
      <c r="J45" s="143">
        <f t="shared" si="0"/>
        <v>0</v>
      </c>
    </row>
    <row r="46" spans="1:10" s="32" customFormat="1" ht="169.5" customHeight="1">
      <c r="A46" s="199"/>
      <c r="B46" s="265" t="s">
        <v>67</v>
      </c>
      <c r="C46" s="230" t="s">
        <v>587</v>
      </c>
      <c r="D46" s="231" t="s">
        <v>588</v>
      </c>
      <c r="E46" s="146"/>
      <c r="F46" s="146"/>
      <c r="G46" s="89" t="s">
        <v>894</v>
      </c>
      <c r="H46" s="331">
        <v>1</v>
      </c>
      <c r="I46" s="142"/>
      <c r="J46" s="143">
        <f t="shared" si="0"/>
        <v>0</v>
      </c>
    </row>
    <row r="47" spans="1:10" s="32" customFormat="1" ht="75" customHeight="1">
      <c r="A47" s="199"/>
      <c r="B47" s="265" t="s">
        <v>68</v>
      </c>
      <c r="C47" s="230" t="s">
        <v>598</v>
      </c>
      <c r="D47" s="231" t="s">
        <v>629</v>
      </c>
      <c r="E47" s="146"/>
      <c r="F47" s="146"/>
      <c r="G47" s="89" t="s">
        <v>258</v>
      </c>
      <c r="H47" s="331">
        <v>1</v>
      </c>
      <c r="I47" s="142"/>
      <c r="J47" s="143">
        <f t="shared" si="0"/>
        <v>0</v>
      </c>
    </row>
    <row r="48" spans="1:10" s="32" customFormat="1" ht="89.25">
      <c r="A48" s="199"/>
      <c r="B48" s="265" t="s">
        <v>69</v>
      </c>
      <c r="C48" s="230" t="s">
        <v>977</v>
      </c>
      <c r="D48" s="38" t="s">
        <v>1114</v>
      </c>
      <c r="E48" s="146"/>
      <c r="F48" s="146"/>
      <c r="G48" s="89" t="s">
        <v>243</v>
      </c>
      <c r="H48" s="331">
        <v>1</v>
      </c>
      <c r="I48" s="142"/>
      <c r="J48" s="143">
        <f t="shared" si="0"/>
        <v>0</v>
      </c>
    </row>
    <row r="49" spans="1:10" s="32" customFormat="1" ht="89.25">
      <c r="A49" s="199"/>
      <c r="B49" s="265" t="s">
        <v>70</v>
      </c>
      <c r="C49" s="268" t="s">
        <v>599</v>
      </c>
      <c r="D49" s="269" t="s">
        <v>1115</v>
      </c>
      <c r="E49" s="146"/>
      <c r="F49" s="146"/>
      <c r="G49" s="89" t="s">
        <v>240</v>
      </c>
      <c r="H49" s="331">
        <v>1</v>
      </c>
      <c r="I49" s="142"/>
      <c r="J49" s="143">
        <f t="shared" si="0"/>
        <v>0</v>
      </c>
    </row>
    <row r="50" spans="1:10" ht="30" customHeight="1">
      <c r="A50" s="2"/>
      <c r="B50" s="416" t="s">
        <v>0</v>
      </c>
      <c r="C50" s="414"/>
      <c r="D50" s="414"/>
      <c r="E50" s="414"/>
      <c r="F50" s="414"/>
      <c r="G50" s="414"/>
      <c r="H50" s="414"/>
      <c r="I50" s="414"/>
      <c r="J50" s="59">
        <f>SUM(J10:J49)</f>
        <v>0</v>
      </c>
    </row>
    <row r="51" spans="1:10" ht="33.75" customHeight="1">
      <c r="A51" s="2"/>
      <c r="B51" s="3" t="s">
        <v>1</v>
      </c>
      <c r="C51" s="370" t="s">
        <v>2</v>
      </c>
      <c r="D51" s="420"/>
      <c r="E51" s="420"/>
      <c r="F51" s="420"/>
      <c r="G51" s="420"/>
      <c r="H51" s="420"/>
      <c r="I51" s="420"/>
      <c r="J51" s="420"/>
    </row>
    <row r="52" spans="1:10" ht="30.75" customHeight="1">
      <c r="A52" s="2"/>
      <c r="B52" s="3" t="s">
        <v>3</v>
      </c>
      <c r="C52" s="405" t="s">
        <v>4</v>
      </c>
      <c r="D52" s="406"/>
      <c r="E52" s="406"/>
      <c r="F52" s="406"/>
      <c r="G52" s="406"/>
      <c r="H52" s="406"/>
      <c r="I52" s="406"/>
      <c r="J52" s="406"/>
    </row>
    <row r="53" spans="1:10" ht="41.25" customHeight="1">
      <c r="B53" s="3" t="s">
        <v>5</v>
      </c>
      <c r="C53" s="407" t="s">
        <v>1116</v>
      </c>
      <c r="D53" s="406"/>
      <c r="E53" s="406"/>
      <c r="F53" s="406"/>
      <c r="G53" s="406"/>
      <c r="H53" s="406"/>
      <c r="I53" s="406"/>
      <c r="J53" s="406"/>
    </row>
    <row r="54" spans="1:10" ht="13.5" customHeight="1">
      <c r="A54" s="19"/>
    </row>
    <row r="55" spans="1:10" ht="15.75" customHeight="1">
      <c r="A55" s="20"/>
      <c r="B55" s="19" t="s">
        <v>25</v>
      </c>
      <c r="C55" s="4"/>
      <c r="D55" s="4"/>
      <c r="E55" s="4"/>
      <c r="F55" s="4"/>
      <c r="G55" s="4"/>
      <c r="H55" s="4"/>
      <c r="I55" s="4"/>
      <c r="J55" s="4"/>
    </row>
    <row r="56" spans="1:10" ht="15.75" customHeight="1">
      <c r="B56" s="20"/>
      <c r="C56" s="33"/>
      <c r="D56" s="21"/>
      <c r="E56" s="21"/>
      <c r="F56" s="21"/>
      <c r="G56" s="17"/>
      <c r="H56" s="17"/>
      <c r="I56" s="17"/>
      <c r="J56" s="33"/>
    </row>
    <row r="57" spans="1:10" s="32" customFormat="1" ht="54.75" customHeight="1">
      <c r="A57"/>
      <c r="B57" s="43" t="s">
        <v>18</v>
      </c>
      <c r="C57" s="376" t="s">
        <v>971</v>
      </c>
      <c r="D57" s="376"/>
      <c r="E57" s="376"/>
      <c r="F57" s="376"/>
      <c r="G57" s="376"/>
      <c r="H57" s="376"/>
      <c r="I57" s="376"/>
      <c r="J57" s="376"/>
    </row>
    <row r="58" spans="1:10" s="32" customFormat="1" ht="29.25" customHeight="1">
      <c r="A58"/>
      <c r="B58" s="43" t="s">
        <v>19</v>
      </c>
      <c r="C58" s="376" t="s">
        <v>605</v>
      </c>
      <c r="D58" s="376"/>
      <c r="E58" s="376"/>
      <c r="F58" s="376"/>
      <c r="G58" s="376"/>
      <c r="H58" s="376"/>
      <c r="I58" s="376"/>
      <c r="J58" s="376"/>
    </row>
    <row r="59" spans="1:10" s="32" customFormat="1" ht="18" customHeight="1">
      <c r="A59"/>
      <c r="B59" s="43" t="s">
        <v>20</v>
      </c>
      <c r="C59" s="22" t="s">
        <v>968</v>
      </c>
      <c r="D59" s="16"/>
      <c r="E59" s="16"/>
      <c r="F59" s="16"/>
      <c r="G59" s="16"/>
      <c r="H59" s="16"/>
      <c r="I59" s="16"/>
      <c r="J59" s="16"/>
    </row>
    <row r="60" spans="1:10" ht="30" customHeight="1">
      <c r="B60" s="43" t="s">
        <v>21</v>
      </c>
      <c r="C60" s="419" t="s">
        <v>606</v>
      </c>
      <c r="D60" s="419"/>
      <c r="E60" s="419"/>
      <c r="F60" s="419"/>
      <c r="G60" s="419"/>
      <c r="H60" s="419"/>
      <c r="I60" s="419"/>
      <c r="J60" s="419"/>
    </row>
    <row r="61" spans="1:10">
      <c r="B61" s="43" t="s">
        <v>22</v>
      </c>
      <c r="C61" s="97" t="s">
        <v>242</v>
      </c>
      <c r="D61" s="97"/>
      <c r="E61" s="202"/>
      <c r="F61" s="97"/>
      <c r="G61" s="97"/>
      <c r="H61" s="97"/>
      <c r="I61" s="97"/>
      <c r="J61" s="203"/>
    </row>
    <row r="62" spans="1:10" ht="17.25" customHeight="1">
      <c r="B62" s="43" t="s">
        <v>23</v>
      </c>
      <c r="C62" s="23" t="s">
        <v>27</v>
      </c>
      <c r="D62" s="34" t="s">
        <v>970</v>
      </c>
    </row>
    <row r="63" spans="1:10">
      <c r="A63" s="32"/>
      <c r="B63"/>
      <c r="C63" s="2"/>
      <c r="D63" s="34" t="s">
        <v>969</v>
      </c>
    </row>
    <row r="64" spans="1:10">
      <c r="B64" s="161"/>
    </row>
  </sheetData>
  <autoFilter ref="D1:J64" xr:uid="{00000000-0009-0000-0000-000009000000}">
    <filterColumn colId="3" showButton="0"/>
    <filterColumn colId="4" showButton="0"/>
    <filterColumn colId="5" showButton="0"/>
  </autoFilter>
  <mergeCells count="21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B50:I50"/>
    <mergeCell ref="I7:I9"/>
    <mergeCell ref="J7:J9"/>
    <mergeCell ref="E8:E9"/>
    <mergeCell ref="F8:F9"/>
    <mergeCell ref="C60:J60"/>
    <mergeCell ref="C51:J51"/>
    <mergeCell ref="C52:J52"/>
    <mergeCell ref="C53:J53"/>
    <mergeCell ref="C57:J57"/>
    <mergeCell ref="C58:J58"/>
  </mergeCells>
  <pageMargins left="0.7" right="0.7" top="0.75" bottom="0.75" header="0.3" footer="0.3"/>
  <pageSetup paperSize="9" scale="4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0"/>
  <dimension ref="A1:J25"/>
  <sheetViews>
    <sheetView view="pageBreakPreview" zoomScaleNormal="100" zoomScaleSheetLayoutView="100" workbookViewId="0">
      <selection activeCell="A5" sqref="A5:J5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5703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81" t="str">
        <f ca="1">MID(CELL("nazwa_pliku",A1),FIND("]",CELL("nazwa_pliku",A1),1)+1,100)</f>
        <v>Część 10</v>
      </c>
      <c r="B4" s="381"/>
      <c r="C4" s="381"/>
      <c r="D4" s="381"/>
      <c r="E4" s="381"/>
      <c r="F4" s="381"/>
      <c r="G4" s="381"/>
      <c r="H4" s="381"/>
      <c r="I4" s="381"/>
      <c r="J4" s="381"/>
    </row>
    <row r="5" spans="1:10" s="2" customFormat="1" ht="12.75">
      <c r="A5" s="394" t="s">
        <v>723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8.75">
      <c r="A6" s="62" t="str">
        <f>HYPERLINK("#'Suma'!A1","wstecz")</f>
        <v>wstecz</v>
      </c>
      <c r="B6" s="63"/>
      <c r="C6" s="63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95" t="s">
        <v>8</v>
      </c>
      <c r="C7" s="397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395"/>
      <c r="C8" s="397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396"/>
      <c r="C9" s="398"/>
      <c r="D9" s="389"/>
      <c r="E9" s="393"/>
      <c r="F9" s="393"/>
      <c r="G9" s="389"/>
      <c r="H9" s="389"/>
      <c r="I9" s="392"/>
      <c r="J9" s="392"/>
    </row>
    <row r="10" spans="1:10" s="2" customFormat="1" ht="102">
      <c r="B10" s="9">
        <v>1</v>
      </c>
      <c r="C10" s="10" t="s">
        <v>724</v>
      </c>
      <c r="D10" s="27" t="s">
        <v>1117</v>
      </c>
      <c r="E10" s="11"/>
      <c r="F10" s="11"/>
      <c r="G10" s="12" t="s">
        <v>1119</v>
      </c>
      <c r="H10" s="347">
        <v>1</v>
      </c>
      <c r="I10" s="13"/>
      <c r="J10" s="14">
        <f>H10*I10</f>
        <v>0</v>
      </c>
    </row>
    <row r="11" spans="1:10" s="2" customFormat="1" ht="102">
      <c r="B11" s="9">
        <v>2</v>
      </c>
      <c r="C11" s="301" t="s">
        <v>725</v>
      </c>
      <c r="D11" s="301" t="s">
        <v>1118</v>
      </c>
      <c r="E11" s="11"/>
      <c r="F11" s="11"/>
      <c r="G11" s="12" t="s">
        <v>1120</v>
      </c>
      <c r="H11" s="347">
        <v>1</v>
      </c>
      <c r="I11" s="13"/>
      <c r="J11" s="14">
        <f>H11*I11</f>
        <v>0</v>
      </c>
    </row>
    <row r="12" spans="1:10" s="32" customFormat="1" ht="30" customHeight="1">
      <c r="A12" s="19"/>
      <c r="B12" s="400" t="s">
        <v>0</v>
      </c>
      <c r="C12" s="418"/>
      <c r="D12" s="418"/>
      <c r="E12" s="418"/>
      <c r="F12" s="418"/>
      <c r="G12" s="418"/>
      <c r="H12" s="418"/>
      <c r="I12" s="418"/>
      <c r="J12" s="1">
        <f>SUM(J10:J11)</f>
        <v>0</v>
      </c>
    </row>
    <row r="13" spans="1:10" s="32" customFormat="1" ht="27" customHeight="1">
      <c r="A13" s="20"/>
      <c r="B13" s="3" t="s">
        <v>1</v>
      </c>
      <c r="C13" s="403" t="s">
        <v>2</v>
      </c>
      <c r="D13" s="415"/>
      <c r="E13" s="415"/>
      <c r="F13" s="415"/>
      <c r="G13" s="415"/>
      <c r="H13" s="415"/>
      <c r="I13" s="415"/>
      <c r="J13" s="415"/>
    </row>
    <row r="14" spans="1:10" ht="31.5" customHeight="1">
      <c r="A14" s="45"/>
      <c r="B14" s="3" t="s">
        <v>3</v>
      </c>
      <c r="C14" s="405" t="s">
        <v>4</v>
      </c>
      <c r="D14" s="406"/>
      <c r="E14" s="406"/>
      <c r="F14" s="406"/>
      <c r="G14" s="406"/>
      <c r="H14" s="406"/>
      <c r="I14" s="406"/>
      <c r="J14" s="406"/>
    </row>
    <row r="15" spans="1:10" ht="40.5" customHeight="1">
      <c r="A15" s="45"/>
      <c r="B15" s="3" t="s">
        <v>5</v>
      </c>
      <c r="C15" s="407" t="s">
        <v>1085</v>
      </c>
      <c r="D15" s="406"/>
      <c r="E15" s="406"/>
      <c r="F15" s="406"/>
      <c r="G15" s="406"/>
      <c r="H15" s="406"/>
      <c r="I15" s="406"/>
      <c r="J15" s="406"/>
    </row>
    <row r="16" spans="1:10" ht="15" customHeight="1">
      <c r="A16" s="45"/>
    </row>
    <row r="17" spans="1:10" ht="13.5" customHeight="1">
      <c r="A17" s="45"/>
      <c r="B17" s="19" t="s">
        <v>25</v>
      </c>
      <c r="C17" s="4"/>
      <c r="D17" s="4"/>
      <c r="E17" s="4"/>
      <c r="F17" s="4"/>
      <c r="G17" s="4"/>
      <c r="H17" s="4"/>
      <c r="I17" s="4"/>
      <c r="J17" s="4"/>
    </row>
    <row r="18" spans="1:10" ht="10.5" customHeight="1">
      <c r="A18" s="45"/>
      <c r="B18" s="20"/>
      <c r="C18" s="33"/>
      <c r="D18" s="21"/>
      <c r="E18" s="21"/>
      <c r="F18" s="21"/>
      <c r="G18" s="17"/>
      <c r="H18" s="17"/>
      <c r="I18" s="17"/>
      <c r="J18" s="33"/>
    </row>
    <row r="19" spans="1:10" ht="15" customHeight="1">
      <c r="B19" s="43" t="s">
        <v>18</v>
      </c>
      <c r="C19" s="376" t="s">
        <v>726</v>
      </c>
      <c r="D19" s="376"/>
      <c r="E19" s="376"/>
      <c r="F19" s="376"/>
      <c r="G19" s="376"/>
      <c r="H19" s="376"/>
      <c r="I19" s="408"/>
      <c r="J19" s="408"/>
    </row>
    <row r="20" spans="1:10" ht="29.25" customHeight="1">
      <c r="B20" s="43" t="s">
        <v>19</v>
      </c>
      <c r="C20" s="417" t="s">
        <v>727</v>
      </c>
      <c r="D20" s="417"/>
      <c r="E20" s="417"/>
      <c r="F20" s="417"/>
      <c r="G20" s="417"/>
      <c r="H20" s="417"/>
      <c r="I20" s="408"/>
      <c r="J20" s="408"/>
    </row>
    <row r="21" spans="1:10" ht="15.75" customHeight="1">
      <c r="B21" s="43" t="s">
        <v>20</v>
      </c>
      <c r="C21" s="376" t="s">
        <v>256</v>
      </c>
      <c r="D21" s="376"/>
      <c r="E21" s="376"/>
      <c r="F21" s="376"/>
      <c r="G21" s="376"/>
      <c r="H21" s="376"/>
      <c r="I21" s="408"/>
      <c r="J21" s="408"/>
    </row>
    <row r="22" spans="1:10">
      <c r="B22" s="43" t="s">
        <v>21</v>
      </c>
      <c r="C22" s="34" t="s">
        <v>34</v>
      </c>
      <c r="D22" s="36" t="s">
        <v>392</v>
      </c>
    </row>
    <row r="23" spans="1:10">
      <c r="B23" s="43"/>
    </row>
    <row r="24" spans="1:10">
      <c r="B24" s="43"/>
    </row>
    <row r="25" spans="1:10">
      <c r="B25" s="45"/>
    </row>
  </sheetData>
  <autoFilter ref="A3:J15" xr:uid="{00000000-0009-0000-0000-00000A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A11:K38">
    <sortCondition ref="C11:C38"/>
  </sortState>
  <mergeCells count="21">
    <mergeCell ref="C21:J21"/>
    <mergeCell ref="C13:J13"/>
    <mergeCell ref="C15:J15"/>
    <mergeCell ref="C14:J14"/>
    <mergeCell ref="C19:J19"/>
    <mergeCell ref="C20:J20"/>
    <mergeCell ref="B12:I12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</mergeCells>
  <pageMargins left="0.7" right="0.7" top="0.75" bottom="0.75" header="0.3" footer="0.3"/>
  <pageSetup paperSize="9" scale="4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1"/>
  <dimension ref="A1:J34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style="137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81" t="str">
        <f ca="1">MID(CELL("nazwa_pliku",A1),FIND("]",CELL("nazwa_pliku",A1),1)+1,100)</f>
        <v>Część 11</v>
      </c>
      <c r="B4" s="381"/>
      <c r="C4" s="381"/>
      <c r="D4" s="381"/>
      <c r="E4" s="381"/>
      <c r="F4" s="381"/>
      <c r="G4" s="381"/>
      <c r="H4" s="381"/>
      <c r="I4" s="381"/>
      <c r="J4" s="381"/>
    </row>
    <row r="5" spans="1:10" s="2" customFormat="1" ht="12.75">
      <c r="A5" s="394" t="s">
        <v>244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7"/>
      <c r="I6" s="8"/>
      <c r="J6" s="8"/>
    </row>
    <row r="7" spans="1:10" s="2" customFormat="1" ht="12.75" customHeight="1">
      <c r="B7" s="395" t="s">
        <v>8</v>
      </c>
      <c r="C7" s="397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395"/>
      <c r="C8" s="397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396"/>
      <c r="C9" s="398"/>
      <c r="D9" s="389"/>
      <c r="E9" s="393"/>
      <c r="F9" s="393"/>
      <c r="G9" s="389"/>
      <c r="H9" s="389"/>
      <c r="I9" s="392"/>
      <c r="J9" s="392"/>
    </row>
    <row r="10" spans="1:10" s="2" customFormat="1" ht="90.75">
      <c r="B10" s="9" t="s">
        <v>18</v>
      </c>
      <c r="C10" s="80" t="s">
        <v>533</v>
      </c>
      <c r="D10" s="27" t="s">
        <v>386</v>
      </c>
      <c r="E10" s="11"/>
      <c r="F10" s="11"/>
      <c r="G10" s="12" t="s">
        <v>162</v>
      </c>
      <c r="H10" s="42">
        <v>1</v>
      </c>
      <c r="I10" s="13"/>
      <c r="J10" s="14">
        <f>H10*I10</f>
        <v>0</v>
      </c>
    </row>
    <row r="11" spans="1:10" s="2" customFormat="1" ht="90.75">
      <c r="B11" s="9" t="s">
        <v>19</v>
      </c>
      <c r="C11" s="10" t="s">
        <v>534</v>
      </c>
      <c r="D11" s="27" t="s">
        <v>386</v>
      </c>
      <c r="E11" s="11"/>
      <c r="F11" s="11"/>
      <c r="G11" s="12" t="s">
        <v>161</v>
      </c>
      <c r="H11" s="42">
        <v>2</v>
      </c>
      <c r="I11" s="13"/>
      <c r="J11" s="14">
        <f t="shared" ref="J11:J17" si="0">H11*I11</f>
        <v>0</v>
      </c>
    </row>
    <row r="12" spans="1:10" s="2" customFormat="1" ht="90.75">
      <c r="B12" s="9" t="s">
        <v>20</v>
      </c>
      <c r="C12" s="10" t="s">
        <v>534</v>
      </c>
      <c r="D12" s="27" t="s">
        <v>386</v>
      </c>
      <c r="E12" s="11"/>
      <c r="F12" s="11"/>
      <c r="G12" s="12" t="s">
        <v>161</v>
      </c>
      <c r="H12" s="42">
        <v>2</v>
      </c>
      <c r="I12" s="13"/>
      <c r="J12" s="14">
        <f t="shared" si="0"/>
        <v>0</v>
      </c>
    </row>
    <row r="13" spans="1:10" s="2" customFormat="1" ht="90.75">
      <c r="B13" s="9" t="s">
        <v>21</v>
      </c>
      <c r="C13" s="80" t="s">
        <v>535</v>
      </c>
      <c r="D13" s="77" t="s">
        <v>387</v>
      </c>
      <c r="E13" s="11"/>
      <c r="F13" s="11"/>
      <c r="G13" s="12" t="s">
        <v>161</v>
      </c>
      <c r="H13" s="42">
        <v>2</v>
      </c>
      <c r="I13" s="13"/>
      <c r="J13" s="14">
        <f>H13*I13</f>
        <v>0</v>
      </c>
    </row>
    <row r="14" spans="1:10" s="2" customFormat="1" ht="90.75">
      <c r="B14" s="9" t="s">
        <v>22</v>
      </c>
      <c r="C14" s="80" t="s">
        <v>535</v>
      </c>
      <c r="D14" s="77" t="s">
        <v>387</v>
      </c>
      <c r="E14" s="11"/>
      <c r="F14" s="11"/>
      <c r="G14" s="12" t="s">
        <v>162</v>
      </c>
      <c r="H14" s="42">
        <v>1</v>
      </c>
      <c r="I14" s="13"/>
      <c r="J14" s="14">
        <f t="shared" si="0"/>
        <v>0</v>
      </c>
    </row>
    <row r="15" spans="1:10" s="2" customFormat="1" ht="90.75">
      <c r="B15" s="9" t="s">
        <v>23</v>
      </c>
      <c r="C15" s="80" t="s">
        <v>535</v>
      </c>
      <c r="D15" s="27" t="s">
        <v>387</v>
      </c>
      <c r="E15" s="11"/>
      <c r="F15" s="11"/>
      <c r="G15" s="12" t="s">
        <v>161</v>
      </c>
      <c r="H15" s="42">
        <v>2</v>
      </c>
      <c r="I15" s="13"/>
      <c r="J15" s="14">
        <f t="shared" si="0"/>
        <v>0</v>
      </c>
    </row>
    <row r="16" spans="1:10" s="2" customFormat="1" ht="90.75">
      <c r="B16" s="9" t="s">
        <v>24</v>
      </c>
      <c r="C16" s="119" t="s">
        <v>536</v>
      </c>
      <c r="D16" s="88" t="s">
        <v>347</v>
      </c>
      <c r="E16" s="11"/>
      <c r="F16" s="11"/>
      <c r="G16" s="12" t="s">
        <v>162</v>
      </c>
      <c r="H16" s="42">
        <v>2</v>
      </c>
      <c r="I16" s="13"/>
      <c r="J16" s="14">
        <f t="shared" si="0"/>
        <v>0</v>
      </c>
    </row>
    <row r="17" spans="1:10" s="2" customFormat="1" ht="90.75">
      <c r="B17" s="9" t="s">
        <v>26</v>
      </c>
      <c r="C17" s="80" t="s">
        <v>537</v>
      </c>
      <c r="D17" s="27" t="s">
        <v>348</v>
      </c>
      <c r="E17" s="11"/>
      <c r="F17" s="11"/>
      <c r="G17" s="12" t="s">
        <v>161</v>
      </c>
      <c r="H17" s="42">
        <v>2</v>
      </c>
      <c r="I17" s="13"/>
      <c r="J17" s="14">
        <f t="shared" si="0"/>
        <v>0</v>
      </c>
    </row>
    <row r="18" spans="1:10" s="2" customFormat="1" ht="30" customHeight="1">
      <c r="B18" s="400" t="s">
        <v>0</v>
      </c>
      <c r="C18" s="418"/>
      <c r="D18" s="418"/>
      <c r="E18" s="418"/>
      <c r="F18" s="418"/>
      <c r="G18" s="418"/>
      <c r="H18" s="418"/>
      <c r="I18" s="418"/>
      <c r="J18" s="1">
        <f>SUM(J10:J17)</f>
        <v>0</v>
      </c>
    </row>
    <row r="19" spans="1:10" s="2" customFormat="1" ht="30.75" customHeight="1">
      <c r="B19" s="3" t="s">
        <v>1</v>
      </c>
      <c r="C19" s="403" t="s">
        <v>2</v>
      </c>
      <c r="D19" s="415"/>
      <c r="E19" s="415"/>
      <c r="F19" s="415"/>
      <c r="G19" s="415"/>
      <c r="H19" s="415"/>
      <c r="I19" s="415"/>
      <c r="J19" s="415"/>
    </row>
    <row r="20" spans="1:10" s="2" customFormat="1" ht="28.5" customHeight="1">
      <c r="B20" s="3" t="s">
        <v>3</v>
      </c>
      <c r="C20" s="405" t="s">
        <v>4</v>
      </c>
      <c r="D20" s="406"/>
      <c r="E20" s="406"/>
      <c r="F20" s="406"/>
      <c r="G20" s="406"/>
      <c r="H20" s="406"/>
      <c r="I20" s="406"/>
      <c r="J20" s="406"/>
    </row>
    <row r="21" spans="1:10" s="2" customFormat="1" ht="41.25" customHeight="1">
      <c r="B21" s="3" t="s">
        <v>5</v>
      </c>
      <c r="C21" s="407" t="s">
        <v>1085</v>
      </c>
      <c r="D21" s="406"/>
      <c r="E21" s="406"/>
      <c r="F21" s="406"/>
      <c r="G21" s="406"/>
      <c r="H21" s="406"/>
      <c r="I21" s="406"/>
      <c r="J21" s="406"/>
    </row>
    <row r="23" spans="1:10" s="32" customFormat="1" ht="11.25" customHeight="1">
      <c r="A23" s="19"/>
      <c r="B23" s="19" t="s">
        <v>25</v>
      </c>
      <c r="C23" s="4"/>
      <c r="D23" s="4"/>
      <c r="E23" s="4"/>
      <c r="F23" s="4"/>
      <c r="G23" s="4"/>
      <c r="H23" s="68"/>
      <c r="I23" s="4"/>
      <c r="J23" s="4"/>
    </row>
    <row r="24" spans="1:10" s="32" customFormat="1" ht="15" customHeight="1">
      <c r="A24" s="20"/>
      <c r="B24" s="20"/>
      <c r="C24" s="33"/>
      <c r="D24" s="21"/>
      <c r="E24" s="21"/>
      <c r="F24" s="21"/>
      <c r="G24" s="17"/>
      <c r="H24" s="17"/>
      <c r="I24" s="17"/>
      <c r="J24" s="33"/>
    </row>
    <row r="25" spans="1:10" ht="27" customHeight="1">
      <c r="B25" s="43" t="s">
        <v>18</v>
      </c>
      <c r="C25" s="376" t="s">
        <v>197</v>
      </c>
      <c r="D25" s="376"/>
      <c r="E25" s="376"/>
      <c r="F25" s="376"/>
      <c r="G25" s="376"/>
      <c r="H25" s="376"/>
      <c r="I25" s="376"/>
      <c r="J25" s="376"/>
    </row>
    <row r="26" spans="1:10" ht="15" customHeight="1">
      <c r="B26" s="43" t="s">
        <v>19</v>
      </c>
      <c r="C26" s="22" t="s">
        <v>558</v>
      </c>
      <c r="D26" s="98"/>
      <c r="E26" s="98"/>
      <c r="F26" s="98"/>
      <c r="G26" s="98"/>
      <c r="H26" s="110"/>
      <c r="I26" s="15"/>
      <c r="J26" s="15"/>
    </row>
    <row r="27" spans="1:10" ht="28.5" customHeight="1">
      <c r="B27" s="43" t="s">
        <v>20</v>
      </c>
      <c r="C27" s="376" t="s">
        <v>967</v>
      </c>
      <c r="D27" s="376"/>
      <c r="E27" s="376"/>
      <c r="F27" s="376"/>
      <c r="G27" s="376"/>
      <c r="H27" s="376"/>
      <c r="I27" s="376"/>
      <c r="J27" s="376"/>
    </row>
    <row r="28" spans="1:10" ht="15" customHeight="1">
      <c r="B28" s="43" t="s">
        <v>21</v>
      </c>
      <c r="C28" s="22" t="s">
        <v>199</v>
      </c>
      <c r="D28" s="34"/>
      <c r="E28" s="34"/>
      <c r="F28" s="34"/>
      <c r="G28" s="34"/>
    </row>
    <row r="29" spans="1:10">
      <c r="B29" s="43" t="s">
        <v>22</v>
      </c>
      <c r="C29" s="32" t="s">
        <v>38</v>
      </c>
      <c r="D29" s="34" t="s">
        <v>912</v>
      </c>
    </row>
    <row r="30" spans="1:10">
      <c r="B30" s="43"/>
      <c r="C30" s="50"/>
      <c r="D30" s="34" t="s">
        <v>913</v>
      </c>
    </row>
    <row r="31" spans="1:10">
      <c r="B31" s="43"/>
      <c r="C31" s="50"/>
      <c r="D31" s="68" t="s">
        <v>914</v>
      </c>
    </row>
    <row r="32" spans="1:10">
      <c r="B32" s="43"/>
    </row>
    <row r="33" spans="2:2">
      <c r="B33" s="43"/>
    </row>
    <row r="34" spans="2:2">
      <c r="B34" s="43"/>
    </row>
  </sheetData>
  <autoFilter ref="A3:J21" xr:uid="{00000000-0009-0000-0000-00000B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1:J17">
    <sortCondition ref="C17"/>
  </sortState>
  <mergeCells count="20">
    <mergeCell ref="B18:I18"/>
    <mergeCell ref="C19:J19"/>
    <mergeCell ref="C20:J20"/>
    <mergeCell ref="C21:J21"/>
    <mergeCell ref="C27:J27"/>
    <mergeCell ref="C25:J25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</mergeCells>
  <pageMargins left="0.7" right="0.7" top="0.75" bottom="0.75" header="0.3" footer="0.3"/>
  <pageSetup paperSize="9" scale="4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2"/>
  <dimension ref="A1:J30"/>
  <sheetViews>
    <sheetView view="pageBreakPreview" zoomScaleNormal="9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81" t="str">
        <f ca="1">MID(CELL("nazwa_pliku",A1),FIND("]",CELL("nazwa_pliku",A1),1)+1,100)</f>
        <v>Część 12</v>
      </c>
      <c r="B4" s="381"/>
      <c r="C4" s="381"/>
      <c r="D4" s="381"/>
      <c r="E4" s="381"/>
      <c r="F4" s="381"/>
      <c r="G4" s="381"/>
      <c r="H4" s="381"/>
      <c r="I4" s="381"/>
      <c r="J4" s="381"/>
    </row>
    <row r="5" spans="1:10" s="2" customFormat="1" ht="12.75">
      <c r="A5" s="394" t="s">
        <v>247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28" t="s">
        <v>8</v>
      </c>
      <c r="C7" s="429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428"/>
      <c r="C8" s="429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428"/>
      <c r="C9" s="430"/>
      <c r="D9" s="412"/>
      <c r="E9" s="431"/>
      <c r="F9" s="431"/>
      <c r="G9" s="412"/>
      <c r="H9" s="412"/>
      <c r="I9" s="413"/>
      <c r="J9" s="413"/>
    </row>
    <row r="10" spans="1:10" s="2" customFormat="1" ht="51">
      <c r="B10" s="272" t="s">
        <v>18</v>
      </c>
      <c r="C10" s="222" t="s">
        <v>896</v>
      </c>
      <c r="D10" s="224" t="s">
        <v>1122</v>
      </c>
      <c r="E10" s="73"/>
      <c r="F10" s="73"/>
      <c r="G10" s="100" t="s">
        <v>167</v>
      </c>
      <c r="H10" s="42">
        <v>4</v>
      </c>
      <c r="I10" s="13"/>
      <c r="J10" s="14">
        <f>H10*I10</f>
        <v>0</v>
      </c>
    </row>
    <row r="11" spans="1:10" s="2" customFormat="1" ht="114.75">
      <c r="B11" s="195" t="s">
        <v>19</v>
      </c>
      <c r="C11" s="337" t="s">
        <v>328</v>
      </c>
      <c r="D11" s="227" t="s">
        <v>1121</v>
      </c>
      <c r="E11" s="149"/>
      <c r="F11" s="149"/>
      <c r="G11" s="179" t="s">
        <v>167</v>
      </c>
      <c r="H11" s="351">
        <v>48</v>
      </c>
      <c r="I11" s="151"/>
      <c r="J11" s="14">
        <f t="shared" ref="J11:J19" si="0">H11*I11</f>
        <v>0</v>
      </c>
    </row>
    <row r="12" spans="1:10" s="2" customFormat="1" ht="76.5">
      <c r="B12" s="163" t="s">
        <v>20</v>
      </c>
      <c r="C12" s="84" t="s">
        <v>895</v>
      </c>
      <c r="D12" s="227" t="s">
        <v>1123</v>
      </c>
      <c r="E12" s="11"/>
      <c r="F12" s="11"/>
      <c r="G12" s="100" t="s">
        <v>167</v>
      </c>
      <c r="H12" s="352">
        <v>29</v>
      </c>
      <c r="I12" s="13"/>
      <c r="J12" s="14">
        <f t="shared" si="0"/>
        <v>0</v>
      </c>
    </row>
    <row r="13" spans="1:10" s="2" customFormat="1" ht="85.5" customHeight="1">
      <c r="B13" s="9" t="s">
        <v>21</v>
      </c>
      <c r="C13" s="76" t="s">
        <v>330</v>
      </c>
      <c r="D13" s="99" t="s">
        <v>546</v>
      </c>
      <c r="E13" s="11"/>
      <c r="F13" s="11"/>
      <c r="G13" s="100" t="s">
        <v>245</v>
      </c>
      <c r="H13" s="352">
        <v>3</v>
      </c>
      <c r="I13" s="13"/>
      <c r="J13" s="14">
        <f t="shared" si="0"/>
        <v>0</v>
      </c>
    </row>
    <row r="14" spans="1:10" s="2" customFormat="1" ht="102">
      <c r="B14" s="163" t="s">
        <v>22</v>
      </c>
      <c r="C14" s="133" t="s">
        <v>329</v>
      </c>
      <c r="D14" s="133" t="s">
        <v>1124</v>
      </c>
      <c r="E14" s="11"/>
      <c r="F14" s="11"/>
      <c r="G14" s="100" t="s">
        <v>246</v>
      </c>
      <c r="H14" s="352">
        <v>105</v>
      </c>
      <c r="I14" s="13"/>
      <c r="J14" s="14">
        <f t="shared" si="0"/>
        <v>0</v>
      </c>
    </row>
    <row r="15" spans="1:10" s="2" customFormat="1" ht="102">
      <c r="B15" s="335" t="s">
        <v>23</v>
      </c>
      <c r="C15" s="336" t="s">
        <v>331</v>
      </c>
      <c r="D15" s="227" t="s">
        <v>547</v>
      </c>
      <c r="E15" s="11"/>
      <c r="F15" s="11"/>
      <c r="G15" s="100" t="s">
        <v>167</v>
      </c>
      <c r="H15" s="352">
        <v>38</v>
      </c>
      <c r="I15" s="13"/>
      <c r="J15" s="14">
        <f t="shared" si="0"/>
        <v>0</v>
      </c>
    </row>
    <row r="16" spans="1:10" s="2" customFormat="1" ht="49.5" customHeight="1">
      <c r="B16" s="9" t="s">
        <v>24</v>
      </c>
      <c r="C16" s="84" t="s">
        <v>897</v>
      </c>
      <c r="D16" s="133" t="s">
        <v>691</v>
      </c>
      <c r="E16" s="11"/>
      <c r="F16" s="11"/>
      <c r="G16" s="100" t="s">
        <v>166</v>
      </c>
      <c r="H16" s="42">
        <v>1</v>
      </c>
      <c r="I16" s="13"/>
      <c r="J16" s="14">
        <f t="shared" si="0"/>
        <v>0</v>
      </c>
    </row>
    <row r="17" spans="1:10" s="2" customFormat="1" ht="49.5" customHeight="1">
      <c r="B17" s="232" t="s">
        <v>26</v>
      </c>
      <c r="C17" s="133" t="s">
        <v>898</v>
      </c>
      <c r="D17" s="133" t="s">
        <v>691</v>
      </c>
      <c r="E17" s="149"/>
      <c r="F17" s="149"/>
      <c r="G17" s="179" t="s">
        <v>166</v>
      </c>
      <c r="H17" s="351">
        <v>1</v>
      </c>
      <c r="I17" s="151"/>
      <c r="J17" s="14">
        <f t="shared" si="0"/>
        <v>0</v>
      </c>
    </row>
    <row r="18" spans="1:10" s="2" customFormat="1" ht="102">
      <c r="B18" s="195" t="s">
        <v>29</v>
      </c>
      <c r="C18" s="227" t="s">
        <v>332</v>
      </c>
      <c r="D18" s="227" t="s">
        <v>1125</v>
      </c>
      <c r="E18" s="11"/>
      <c r="F18" s="11"/>
      <c r="G18" s="100" t="s">
        <v>167</v>
      </c>
      <c r="H18" s="352">
        <v>17</v>
      </c>
      <c r="I18" s="13"/>
      <c r="J18" s="14">
        <f t="shared" si="0"/>
        <v>0</v>
      </c>
    </row>
    <row r="19" spans="1:10" s="2" customFormat="1" ht="114.75">
      <c r="B19" s="9" t="s">
        <v>30</v>
      </c>
      <c r="C19" s="133" t="s">
        <v>388</v>
      </c>
      <c r="D19" s="133" t="s">
        <v>1126</v>
      </c>
      <c r="E19" s="11"/>
      <c r="F19" s="11"/>
      <c r="G19" s="100" t="s">
        <v>167</v>
      </c>
      <c r="H19" s="352">
        <v>52</v>
      </c>
      <c r="I19" s="13"/>
      <c r="J19" s="14">
        <f t="shared" si="0"/>
        <v>0</v>
      </c>
    </row>
    <row r="20" spans="1:10" s="2" customFormat="1" ht="30" customHeight="1">
      <c r="B20" s="416" t="s">
        <v>0</v>
      </c>
      <c r="C20" s="414"/>
      <c r="D20" s="414"/>
      <c r="E20" s="414"/>
      <c r="F20" s="414"/>
      <c r="G20" s="414"/>
      <c r="H20" s="414"/>
      <c r="I20" s="414"/>
      <c r="J20" s="59">
        <f>SUM(J10:J19)</f>
        <v>0</v>
      </c>
    </row>
    <row r="21" spans="1:10" s="2" customFormat="1" ht="35.25" customHeight="1">
      <c r="B21" s="3" t="s">
        <v>1</v>
      </c>
      <c r="C21" s="403" t="s">
        <v>2</v>
      </c>
      <c r="D21" s="415"/>
      <c r="E21" s="415"/>
      <c r="F21" s="415"/>
      <c r="G21" s="415"/>
      <c r="H21" s="415"/>
      <c r="I21" s="415"/>
      <c r="J21" s="415"/>
    </row>
    <row r="22" spans="1:10" s="2" customFormat="1" ht="35.25" customHeight="1">
      <c r="B22" s="3" t="s">
        <v>3</v>
      </c>
      <c r="C22" s="405" t="s">
        <v>4</v>
      </c>
      <c r="D22" s="406"/>
      <c r="E22" s="406"/>
      <c r="F22" s="406"/>
      <c r="G22" s="406"/>
      <c r="H22" s="406"/>
      <c r="I22" s="406"/>
      <c r="J22" s="406"/>
    </row>
    <row r="24" spans="1:10" s="32" customFormat="1" ht="11.25" customHeight="1">
      <c r="A24" s="19"/>
      <c r="B24" s="19" t="s">
        <v>25</v>
      </c>
      <c r="C24" s="4"/>
      <c r="D24" s="4"/>
      <c r="E24" s="4"/>
      <c r="F24" s="4"/>
      <c r="G24" s="4"/>
      <c r="H24" s="4"/>
      <c r="I24" s="4"/>
      <c r="J24" s="4"/>
    </row>
    <row r="25" spans="1:10" s="32" customFormat="1" ht="15" customHeight="1">
      <c r="A25" s="20"/>
      <c r="B25" s="20"/>
      <c r="C25" s="33"/>
      <c r="D25" s="21"/>
      <c r="E25" s="21"/>
      <c r="F25" s="21"/>
      <c r="G25" s="17"/>
      <c r="H25" s="17"/>
      <c r="I25" s="17"/>
      <c r="J25" s="33"/>
    </row>
    <row r="26" spans="1:10" ht="26.25" customHeight="1">
      <c r="B26" s="43" t="s">
        <v>18</v>
      </c>
      <c r="C26" s="432" t="s">
        <v>233</v>
      </c>
      <c r="D26" s="432"/>
      <c r="E26" s="432"/>
      <c r="F26" s="432"/>
      <c r="G26" s="432"/>
      <c r="H26" s="432"/>
      <c r="I26" s="432"/>
      <c r="J26" s="432"/>
    </row>
    <row r="27" spans="1:10" ht="27" customHeight="1">
      <c r="B27" s="43" t="s">
        <v>19</v>
      </c>
      <c r="C27" s="432" t="s">
        <v>248</v>
      </c>
      <c r="D27" s="432"/>
      <c r="E27" s="432"/>
      <c r="F27" s="432"/>
      <c r="G27" s="432"/>
      <c r="H27" s="432"/>
      <c r="I27" s="432"/>
      <c r="J27" s="432"/>
    </row>
    <row r="28" spans="1:10">
      <c r="B28" s="43" t="s">
        <v>20</v>
      </c>
      <c r="C28" s="22" t="s">
        <v>152</v>
      </c>
      <c r="D28" s="16"/>
      <c r="E28" s="16"/>
      <c r="F28" s="16"/>
      <c r="G28" s="16"/>
      <c r="H28" s="16"/>
      <c r="I28" s="16"/>
      <c r="J28" s="16"/>
    </row>
    <row r="29" spans="1:10">
      <c r="B29" s="43" t="s">
        <v>21</v>
      </c>
      <c r="C29" s="101" t="s">
        <v>249</v>
      </c>
      <c r="D29" s="21"/>
      <c r="E29" s="16"/>
      <c r="F29" s="16"/>
      <c r="G29" s="16"/>
      <c r="H29" s="16"/>
      <c r="I29" s="16"/>
      <c r="J29" s="16"/>
    </row>
    <row r="30" spans="1:10" ht="15" customHeight="1">
      <c r="B30" s="43" t="s">
        <v>23</v>
      </c>
      <c r="C30" s="52" t="s">
        <v>40</v>
      </c>
      <c r="D30" s="50" t="s">
        <v>33</v>
      </c>
    </row>
  </sheetData>
  <autoFilter ref="A3:J22" xr:uid="{00000000-0009-0000-0000-00000C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9">
    <mergeCell ref="C27:J27"/>
    <mergeCell ref="C26:J26"/>
    <mergeCell ref="B20:I20"/>
    <mergeCell ref="C21:J21"/>
    <mergeCell ref="C22:J22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</mergeCells>
  <pageMargins left="0.7" right="0.7" top="0.75" bottom="0.75" header="0.3" footer="0.3"/>
  <pageSetup paperSize="9" scale="4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3"/>
  <dimension ref="A1:J47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style="67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81" t="str">
        <f ca="1">MID(CELL("nazwa_pliku",A1),FIND("]",CELL("nazwa_pliku",A1),1)+1,100)</f>
        <v>Część 13</v>
      </c>
      <c r="B4" s="381"/>
      <c r="C4" s="381"/>
      <c r="D4" s="381"/>
      <c r="E4" s="381"/>
      <c r="F4" s="381"/>
      <c r="G4" s="381"/>
      <c r="H4" s="381"/>
      <c r="I4" s="381"/>
      <c r="J4" s="381"/>
    </row>
    <row r="5" spans="1:10" s="2" customFormat="1" ht="12.75">
      <c r="A5" s="394" t="s">
        <v>252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3.5" customHeight="1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95" t="s">
        <v>8</v>
      </c>
      <c r="C7" s="397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395"/>
      <c r="C8" s="397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396"/>
      <c r="C9" s="398"/>
      <c r="D9" s="389"/>
      <c r="E9" s="393"/>
      <c r="F9" s="393"/>
      <c r="G9" s="389"/>
      <c r="H9" s="389"/>
      <c r="I9" s="392"/>
      <c r="J9" s="392"/>
    </row>
    <row r="10" spans="1:10" s="129" customFormat="1" ht="90.75" customHeight="1">
      <c r="B10" s="9" t="s">
        <v>18</v>
      </c>
      <c r="C10" s="26" t="s">
        <v>334</v>
      </c>
      <c r="D10" s="103" t="s">
        <v>335</v>
      </c>
      <c r="E10" s="11"/>
      <c r="F10" s="11"/>
      <c r="G10" s="12" t="s">
        <v>162</v>
      </c>
      <c r="H10" s="353">
        <v>1</v>
      </c>
      <c r="I10" s="13"/>
      <c r="J10" s="14">
        <f>H10*I10</f>
        <v>0</v>
      </c>
    </row>
    <row r="11" spans="1:10" s="2" customFormat="1" ht="89.25">
      <c r="B11" s="9" t="s">
        <v>19</v>
      </c>
      <c r="C11" s="10" t="s">
        <v>333</v>
      </c>
      <c r="D11" s="102" t="s">
        <v>1127</v>
      </c>
      <c r="E11" s="11"/>
      <c r="F11" s="11"/>
      <c r="G11" s="12" t="s">
        <v>162</v>
      </c>
      <c r="H11" s="353">
        <v>3</v>
      </c>
      <c r="I11" s="13"/>
      <c r="J11" s="14">
        <f t="shared" ref="J11:J29" si="0">H11*I11</f>
        <v>0</v>
      </c>
    </row>
    <row r="12" spans="1:10" s="2" customFormat="1" ht="76.5">
      <c r="B12" s="9" t="s">
        <v>20</v>
      </c>
      <c r="C12" s="119" t="s">
        <v>446</v>
      </c>
      <c r="D12" s="88" t="s">
        <v>1128</v>
      </c>
      <c r="E12" s="11"/>
      <c r="F12" s="11"/>
      <c r="G12" s="12" t="s">
        <v>162</v>
      </c>
      <c r="H12" s="353">
        <v>2</v>
      </c>
      <c r="I12" s="13"/>
      <c r="J12" s="14">
        <f t="shared" si="0"/>
        <v>0</v>
      </c>
    </row>
    <row r="13" spans="1:10" s="2" customFormat="1" ht="76.5">
      <c r="B13" s="9" t="s">
        <v>21</v>
      </c>
      <c r="C13" s="119" t="s">
        <v>446</v>
      </c>
      <c r="D13" s="88" t="s">
        <v>1128</v>
      </c>
      <c r="E13" s="11"/>
      <c r="F13" s="11"/>
      <c r="G13" s="12" t="s">
        <v>162</v>
      </c>
      <c r="H13" s="353">
        <v>1</v>
      </c>
      <c r="I13" s="13"/>
      <c r="J13" s="14">
        <f t="shared" si="0"/>
        <v>0</v>
      </c>
    </row>
    <row r="14" spans="1:10" s="2" customFormat="1" ht="76.5">
      <c r="B14" s="9" t="s">
        <v>22</v>
      </c>
      <c r="C14" s="119" t="s">
        <v>709</v>
      </c>
      <c r="D14" s="88" t="s">
        <v>1129</v>
      </c>
      <c r="E14" s="11"/>
      <c r="F14" s="11"/>
      <c r="G14" s="12" t="s">
        <v>162</v>
      </c>
      <c r="H14" s="354">
        <v>1</v>
      </c>
      <c r="I14" s="13"/>
      <c r="J14" s="14">
        <f t="shared" si="0"/>
        <v>0</v>
      </c>
    </row>
    <row r="15" spans="1:10" s="2" customFormat="1" ht="76.5">
      <c r="B15" s="9" t="s">
        <v>23</v>
      </c>
      <c r="C15" s="119" t="s">
        <v>708</v>
      </c>
      <c r="D15" s="88" t="s">
        <v>1130</v>
      </c>
      <c r="E15" s="11"/>
      <c r="F15" s="11"/>
      <c r="G15" s="12" t="s">
        <v>162</v>
      </c>
      <c r="H15" s="353">
        <v>1</v>
      </c>
      <c r="I15" s="13"/>
      <c r="J15" s="14">
        <f t="shared" si="0"/>
        <v>0</v>
      </c>
    </row>
    <row r="16" spans="1:10" s="2" customFormat="1" ht="63.75">
      <c r="B16" s="9" t="s">
        <v>24</v>
      </c>
      <c r="C16" s="119" t="s">
        <v>179</v>
      </c>
      <c r="D16" s="18" t="s">
        <v>905</v>
      </c>
      <c r="E16" s="11"/>
      <c r="F16" s="11"/>
      <c r="G16" s="12" t="s">
        <v>285</v>
      </c>
      <c r="H16" s="355">
        <v>2</v>
      </c>
      <c r="I16" s="13"/>
      <c r="J16" s="14">
        <f t="shared" si="0"/>
        <v>0</v>
      </c>
    </row>
    <row r="17" spans="2:10" s="129" customFormat="1" ht="76.5">
      <c r="B17" s="9" t="s">
        <v>26</v>
      </c>
      <c r="C17" s="222" t="s">
        <v>711</v>
      </c>
      <c r="D17" s="88" t="s">
        <v>1131</v>
      </c>
      <c r="E17" s="11"/>
      <c r="F17" s="11"/>
      <c r="G17" s="73" t="s">
        <v>624</v>
      </c>
      <c r="H17" s="353">
        <v>1</v>
      </c>
      <c r="I17" s="13"/>
      <c r="J17" s="14">
        <f t="shared" si="0"/>
        <v>0</v>
      </c>
    </row>
    <row r="18" spans="2:10" s="129" customFormat="1" ht="76.5">
      <c r="B18" s="9" t="s">
        <v>29</v>
      </c>
      <c r="C18" s="26" t="s">
        <v>712</v>
      </c>
      <c r="D18" s="88" t="s">
        <v>1132</v>
      </c>
      <c r="E18" s="11"/>
      <c r="F18" s="11"/>
      <c r="G18" s="73" t="s">
        <v>624</v>
      </c>
      <c r="H18" s="353">
        <v>1</v>
      </c>
      <c r="I18" s="13"/>
      <c r="J18" s="14">
        <f t="shared" si="0"/>
        <v>0</v>
      </c>
    </row>
    <row r="19" spans="2:10" s="2" customFormat="1" ht="89.25">
      <c r="B19" s="9" t="s">
        <v>30</v>
      </c>
      <c r="C19" s="297" t="s">
        <v>336</v>
      </c>
      <c r="D19" s="103" t="s">
        <v>1133</v>
      </c>
      <c r="E19" s="11"/>
      <c r="F19" s="11"/>
      <c r="G19" s="12" t="s">
        <v>162</v>
      </c>
      <c r="H19" s="354">
        <v>1</v>
      </c>
      <c r="I19" s="13"/>
      <c r="J19" s="14">
        <f t="shared" si="0"/>
        <v>0</v>
      </c>
    </row>
    <row r="20" spans="2:10" s="2" customFormat="1" ht="89.25">
      <c r="B20" s="9" t="s">
        <v>31</v>
      </c>
      <c r="C20" s="44" t="s">
        <v>510</v>
      </c>
      <c r="D20" s="79" t="s">
        <v>1134</v>
      </c>
      <c r="E20" s="11"/>
      <c r="F20" s="11"/>
      <c r="G20" s="12" t="s">
        <v>162</v>
      </c>
      <c r="H20" s="353">
        <v>1</v>
      </c>
      <c r="I20" s="13"/>
      <c r="J20" s="14">
        <f t="shared" si="0"/>
        <v>0</v>
      </c>
    </row>
    <row r="21" spans="2:10" s="2" customFormat="1" ht="89.25">
      <c r="B21" s="9" t="s">
        <v>39</v>
      </c>
      <c r="C21" s="78" t="s">
        <v>337</v>
      </c>
      <c r="D21" s="79" t="s">
        <v>338</v>
      </c>
      <c r="E21" s="11"/>
      <c r="F21" s="11"/>
      <c r="G21" s="42" t="s">
        <v>162</v>
      </c>
      <c r="H21" s="354">
        <v>2</v>
      </c>
      <c r="I21" s="13"/>
      <c r="J21" s="14">
        <f t="shared" si="0"/>
        <v>0</v>
      </c>
    </row>
    <row r="22" spans="2:10" s="2" customFormat="1" ht="89.25">
      <c r="B22" s="9" t="s">
        <v>41</v>
      </c>
      <c r="C22" s="78" t="s">
        <v>337</v>
      </c>
      <c r="D22" s="79" t="s">
        <v>610</v>
      </c>
      <c r="E22" s="11"/>
      <c r="F22" s="11"/>
      <c r="G22" s="42" t="s">
        <v>192</v>
      </c>
      <c r="H22" s="353">
        <v>2</v>
      </c>
      <c r="I22" s="13"/>
      <c r="J22" s="14">
        <f t="shared" si="0"/>
        <v>0</v>
      </c>
    </row>
    <row r="23" spans="2:10" s="2" customFormat="1" ht="76.5">
      <c r="B23" s="9" t="s">
        <v>42</v>
      </c>
      <c r="C23" s="26" t="s">
        <v>899</v>
      </c>
      <c r="D23" s="88" t="s">
        <v>1135</v>
      </c>
      <c r="E23" s="11"/>
      <c r="F23" s="11"/>
      <c r="G23" s="73" t="s">
        <v>900</v>
      </c>
      <c r="H23" s="353">
        <v>1</v>
      </c>
      <c r="I23" s="13"/>
      <c r="J23" s="14">
        <f t="shared" si="0"/>
        <v>0</v>
      </c>
    </row>
    <row r="24" spans="2:10" s="2" customFormat="1" ht="89.25">
      <c r="B24" s="9" t="s">
        <v>43</v>
      </c>
      <c r="C24" s="10" t="s">
        <v>511</v>
      </c>
      <c r="D24" s="79" t="s">
        <v>1136</v>
      </c>
      <c r="E24" s="11"/>
      <c r="F24" s="11"/>
      <c r="G24" s="12" t="s">
        <v>162</v>
      </c>
      <c r="H24" s="353">
        <v>1</v>
      </c>
      <c r="I24" s="13"/>
      <c r="J24" s="14">
        <f t="shared" si="0"/>
        <v>0</v>
      </c>
    </row>
    <row r="25" spans="2:10" s="2" customFormat="1" ht="89.25">
      <c r="B25" s="9" t="s">
        <v>44</v>
      </c>
      <c r="C25" s="10" t="s">
        <v>509</v>
      </c>
      <c r="D25" s="103" t="s">
        <v>1137</v>
      </c>
      <c r="E25" s="11"/>
      <c r="F25" s="11"/>
      <c r="G25" s="12" t="s">
        <v>162</v>
      </c>
      <c r="H25" s="354">
        <v>1</v>
      </c>
      <c r="I25" s="13"/>
      <c r="J25" s="14">
        <f t="shared" si="0"/>
        <v>0</v>
      </c>
    </row>
    <row r="26" spans="2:10" s="2" customFormat="1" ht="89.25">
      <c r="B26" s="9" t="s">
        <v>45</v>
      </c>
      <c r="C26" s="10" t="s">
        <v>339</v>
      </c>
      <c r="D26" s="103" t="s">
        <v>1138</v>
      </c>
      <c r="E26" s="11"/>
      <c r="F26" s="11"/>
      <c r="G26" s="12" t="s">
        <v>162</v>
      </c>
      <c r="H26" s="354">
        <v>2</v>
      </c>
      <c r="I26" s="13"/>
      <c r="J26" s="14">
        <f t="shared" si="0"/>
        <v>0</v>
      </c>
    </row>
    <row r="27" spans="2:10" s="2" customFormat="1" ht="76.5">
      <c r="B27" s="9" t="s">
        <v>46</v>
      </c>
      <c r="C27" s="26" t="s">
        <v>710</v>
      </c>
      <c r="D27" s="88" t="s">
        <v>1139</v>
      </c>
      <c r="E27" s="11"/>
      <c r="F27" s="11"/>
      <c r="G27" s="73" t="s">
        <v>258</v>
      </c>
      <c r="H27" s="354">
        <v>1</v>
      </c>
      <c r="I27" s="13"/>
      <c r="J27" s="14">
        <f t="shared" si="0"/>
        <v>0</v>
      </c>
    </row>
    <row r="28" spans="2:10" s="2" customFormat="1" ht="76.5">
      <c r="B28" s="9" t="s">
        <v>49</v>
      </c>
      <c r="C28" s="26" t="s">
        <v>623</v>
      </c>
      <c r="D28" s="88" t="s">
        <v>1140</v>
      </c>
      <c r="E28" s="11"/>
      <c r="F28" s="11"/>
      <c r="G28" s="73" t="s">
        <v>258</v>
      </c>
      <c r="H28" s="354">
        <v>1</v>
      </c>
      <c r="I28" s="13"/>
      <c r="J28" s="14">
        <f t="shared" si="0"/>
        <v>0</v>
      </c>
    </row>
    <row r="29" spans="2:10" s="2" customFormat="1" ht="76.5">
      <c r="B29" s="9" t="s">
        <v>50</v>
      </c>
      <c r="C29" s="26" t="s">
        <v>623</v>
      </c>
      <c r="D29" s="88" t="s">
        <v>1140</v>
      </c>
      <c r="E29" s="11"/>
      <c r="F29" s="11"/>
      <c r="G29" s="73" t="s">
        <v>258</v>
      </c>
      <c r="H29" s="354">
        <v>1</v>
      </c>
      <c r="I29" s="13"/>
      <c r="J29" s="14">
        <f t="shared" si="0"/>
        <v>0</v>
      </c>
    </row>
    <row r="30" spans="2:10" s="2" customFormat="1" ht="30" customHeight="1">
      <c r="B30" s="416" t="s">
        <v>0</v>
      </c>
      <c r="C30" s="414"/>
      <c r="D30" s="414"/>
      <c r="E30" s="414"/>
      <c r="F30" s="414"/>
      <c r="G30" s="414"/>
      <c r="H30" s="414"/>
      <c r="I30" s="414"/>
      <c r="J30" s="59">
        <f>SUM(J10:J29)</f>
        <v>0</v>
      </c>
    </row>
    <row r="31" spans="2:10" s="2" customFormat="1" ht="30" customHeight="1">
      <c r="B31" s="3" t="s">
        <v>1</v>
      </c>
      <c r="C31" s="403" t="s">
        <v>2</v>
      </c>
      <c r="D31" s="415"/>
      <c r="E31" s="415"/>
      <c r="F31" s="415"/>
      <c r="G31" s="415"/>
      <c r="H31" s="415"/>
      <c r="I31" s="415"/>
      <c r="J31" s="415"/>
    </row>
    <row r="32" spans="2:10" s="2" customFormat="1" ht="29.25" customHeight="1">
      <c r="B32" s="3" t="s">
        <v>3</v>
      </c>
      <c r="C32" s="405" t="s">
        <v>4</v>
      </c>
      <c r="D32" s="406"/>
      <c r="E32" s="406"/>
      <c r="F32" s="406"/>
      <c r="G32" s="406"/>
      <c r="H32" s="406"/>
      <c r="I32" s="406"/>
      <c r="J32" s="406"/>
    </row>
    <row r="33" spans="1:10" s="2" customFormat="1" ht="41.25" customHeight="1">
      <c r="B33" s="3" t="s">
        <v>5</v>
      </c>
      <c r="C33" s="407" t="s">
        <v>1085</v>
      </c>
      <c r="D33" s="406"/>
      <c r="E33" s="406"/>
      <c r="F33" s="406"/>
      <c r="G33" s="406"/>
      <c r="H33" s="406"/>
      <c r="I33" s="406"/>
      <c r="J33" s="406"/>
    </row>
    <row r="34" spans="1:10" s="2" customFormat="1" ht="26.25" customHeight="1">
      <c r="B34" s="3"/>
      <c r="C34" s="255"/>
      <c r="D34" s="127"/>
      <c r="E34" s="127"/>
      <c r="F34" s="127"/>
      <c r="G34" s="127"/>
      <c r="H34" s="127"/>
      <c r="I34" s="127"/>
      <c r="J34" s="127"/>
    </row>
    <row r="35" spans="1:10" s="32" customFormat="1" ht="11.25" customHeight="1">
      <c r="A35" s="19"/>
      <c r="B35" s="19" t="s">
        <v>25</v>
      </c>
      <c r="C35" s="4"/>
      <c r="D35" s="4"/>
      <c r="E35" s="4"/>
      <c r="F35" s="4"/>
      <c r="G35" s="4"/>
      <c r="H35" s="4"/>
      <c r="I35" s="4"/>
      <c r="J35" s="4"/>
    </row>
    <row r="36" spans="1:10" s="32" customFormat="1" ht="15" customHeight="1">
      <c r="A36" s="20"/>
      <c r="B36" s="20"/>
      <c r="C36" s="33"/>
      <c r="D36" s="21"/>
      <c r="E36" s="21"/>
      <c r="F36" s="21"/>
      <c r="G36" s="17"/>
      <c r="H36" s="17"/>
      <c r="I36" s="17"/>
      <c r="J36" s="33"/>
    </row>
    <row r="37" spans="1:10" s="65" customFormat="1" ht="41.25" customHeight="1">
      <c r="B37" s="162" t="s">
        <v>18</v>
      </c>
      <c r="C37" s="376" t="s">
        <v>538</v>
      </c>
      <c r="D37" s="376"/>
      <c r="E37" s="376"/>
      <c r="F37" s="376"/>
      <c r="G37" s="376"/>
      <c r="H37" s="376"/>
      <c r="I37" s="376"/>
      <c r="J37" s="376"/>
    </row>
    <row r="38" spans="1:10" s="65" customFormat="1" ht="42.75" customHeight="1">
      <c r="B38" s="162" t="s">
        <v>19</v>
      </c>
      <c r="C38" s="376" t="s">
        <v>400</v>
      </c>
      <c r="D38" s="376"/>
      <c r="E38" s="376"/>
      <c r="F38" s="376"/>
      <c r="G38" s="376"/>
      <c r="H38" s="376"/>
      <c r="I38" s="376"/>
      <c r="J38" s="376"/>
    </row>
    <row r="39" spans="1:10" s="65" customFormat="1" ht="16.5" customHeight="1">
      <c r="B39" s="162" t="s">
        <v>20</v>
      </c>
      <c r="C39" s="22" t="s">
        <v>251</v>
      </c>
      <c r="D39" s="25"/>
      <c r="E39" s="25"/>
      <c r="F39" s="25"/>
      <c r="G39" s="25"/>
      <c r="H39" s="104"/>
      <c r="I39" s="104"/>
      <c r="J39" s="104"/>
    </row>
    <row r="40" spans="1:10" s="65" customFormat="1" ht="15" customHeight="1">
      <c r="B40" s="162" t="s">
        <v>21</v>
      </c>
      <c r="C40" s="376" t="s">
        <v>229</v>
      </c>
      <c r="D40" s="376"/>
      <c r="E40" s="376"/>
      <c r="F40" s="376"/>
      <c r="G40" s="376"/>
      <c r="H40" s="104"/>
      <c r="I40" s="104"/>
      <c r="J40" s="104"/>
    </row>
    <row r="41" spans="1:10" s="65" customFormat="1" ht="15" customHeight="1">
      <c r="B41" s="162" t="s">
        <v>22</v>
      </c>
      <c r="C41" s="68" t="s">
        <v>34</v>
      </c>
      <c r="D41" s="68" t="s">
        <v>951</v>
      </c>
      <c r="E41" s="67"/>
      <c r="F41" s="67"/>
      <c r="G41" s="67"/>
      <c r="H41" s="67"/>
      <c r="I41" s="67"/>
      <c r="J41" s="67"/>
    </row>
    <row r="42" spans="1:10" s="66" customFormat="1" ht="18" customHeight="1">
      <c r="D42" s="68" t="s">
        <v>911</v>
      </c>
      <c r="E42" s="218"/>
      <c r="F42" s="218"/>
      <c r="G42" s="218"/>
      <c r="H42" s="218"/>
      <c r="I42" s="218"/>
      <c r="J42" s="218"/>
    </row>
    <row r="43" spans="1:10">
      <c r="B43" s="43"/>
    </row>
    <row r="44" spans="1:10">
      <c r="B44" s="43"/>
    </row>
    <row r="45" spans="1:10">
      <c r="B45" s="43"/>
    </row>
    <row r="46" spans="1:10">
      <c r="B46" s="45"/>
    </row>
    <row r="47" spans="1:10">
      <c r="B47" s="45"/>
    </row>
  </sheetData>
  <autoFilter ref="A3:J35" xr:uid="{00000000-0009-0000-0000-00000D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1:J29">
    <sortCondition ref="C10"/>
  </sortState>
  <mergeCells count="21">
    <mergeCell ref="C38:J38"/>
    <mergeCell ref="F8:F9"/>
    <mergeCell ref="C40:G40"/>
    <mergeCell ref="B30:I30"/>
    <mergeCell ref="C31:J31"/>
    <mergeCell ref="C32:J32"/>
    <mergeCell ref="C33:J33"/>
    <mergeCell ref="C37:J37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</mergeCells>
  <phoneticPr fontId="38" type="noConversion"/>
  <pageMargins left="0.7" right="0.7" top="0.75" bottom="0.75" header="0.3" footer="0.3"/>
  <pageSetup paperSize="9" scale="4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4">
    <pageSetUpPr fitToPage="1"/>
  </sheetPr>
  <dimension ref="A1:J24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81" t="str">
        <f ca="1">MID(CELL("nazwa_pliku",A1),FIND("]",CELL("nazwa_pliku",A1),1)+1,100)</f>
        <v>Część 14</v>
      </c>
      <c r="B4" s="381"/>
      <c r="C4" s="381"/>
      <c r="D4" s="381"/>
      <c r="E4" s="381"/>
      <c r="F4" s="381"/>
      <c r="G4" s="381"/>
      <c r="H4" s="381"/>
      <c r="I4" s="381"/>
      <c r="J4" s="381"/>
    </row>
    <row r="5" spans="1:10" s="2" customFormat="1" ht="12.75">
      <c r="A5" s="394" t="s">
        <v>254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8" customHeight="1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95" t="s">
        <v>8</v>
      </c>
      <c r="C7" s="397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395"/>
      <c r="C8" s="397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396"/>
      <c r="C9" s="398"/>
      <c r="D9" s="389"/>
      <c r="E9" s="393"/>
      <c r="F9" s="393"/>
      <c r="G9" s="389"/>
      <c r="H9" s="389"/>
      <c r="I9" s="392"/>
      <c r="J9" s="392"/>
    </row>
    <row r="10" spans="1:10" s="128" customFormat="1" ht="102">
      <c r="B10" s="9" t="s">
        <v>18</v>
      </c>
      <c r="C10" s="298" t="s">
        <v>512</v>
      </c>
      <c r="D10" s="274" t="s">
        <v>1141</v>
      </c>
      <c r="E10" s="150"/>
      <c r="F10" s="150"/>
      <c r="G10" s="166" t="s">
        <v>253</v>
      </c>
      <c r="H10" s="356">
        <v>1</v>
      </c>
      <c r="I10" s="152"/>
      <c r="J10" s="153">
        <f>H10*I10</f>
        <v>0</v>
      </c>
    </row>
    <row r="11" spans="1:10" s="2" customFormat="1" ht="102">
      <c r="B11" s="9" t="s">
        <v>19</v>
      </c>
      <c r="C11" s="44" t="s">
        <v>512</v>
      </c>
      <c r="D11" s="79" t="s">
        <v>1142</v>
      </c>
      <c r="E11" s="11"/>
      <c r="F11" s="11"/>
      <c r="G11" s="12" t="s">
        <v>253</v>
      </c>
      <c r="H11" s="42">
        <v>1</v>
      </c>
      <c r="I11" s="13"/>
      <c r="J11" s="14">
        <f>H11*I11</f>
        <v>0</v>
      </c>
    </row>
    <row r="12" spans="1:10" s="2" customFormat="1" ht="30" customHeight="1">
      <c r="B12" s="416" t="s">
        <v>0</v>
      </c>
      <c r="C12" s="414"/>
      <c r="D12" s="414"/>
      <c r="E12" s="414"/>
      <c r="F12" s="414"/>
      <c r="G12" s="414"/>
      <c r="H12" s="414"/>
      <c r="I12" s="414"/>
      <c r="J12" s="59">
        <f>SUM(J10:J11)</f>
        <v>0</v>
      </c>
    </row>
    <row r="13" spans="1:10" s="2" customFormat="1" ht="27.75" customHeight="1">
      <c r="B13" s="3" t="s">
        <v>1</v>
      </c>
      <c r="C13" s="403" t="s">
        <v>2</v>
      </c>
      <c r="D13" s="415"/>
      <c r="E13" s="415"/>
      <c r="F13" s="415"/>
      <c r="G13" s="415"/>
      <c r="H13" s="415"/>
      <c r="I13" s="415"/>
      <c r="J13" s="415"/>
    </row>
    <row r="14" spans="1:10" s="2" customFormat="1" ht="29.25" customHeight="1">
      <c r="B14" s="3" t="s">
        <v>3</v>
      </c>
      <c r="C14" s="405" t="s">
        <v>4</v>
      </c>
      <c r="D14" s="406"/>
      <c r="E14" s="406"/>
      <c r="F14" s="406"/>
      <c r="G14" s="406"/>
      <c r="H14" s="406"/>
      <c r="I14" s="406"/>
      <c r="J14" s="406"/>
    </row>
    <row r="15" spans="1:10" s="2" customFormat="1" ht="43.5" customHeight="1">
      <c r="B15" s="3" t="s">
        <v>5</v>
      </c>
      <c r="C15" s="407" t="s">
        <v>412</v>
      </c>
      <c r="D15" s="406"/>
      <c r="E15" s="406"/>
      <c r="F15" s="406"/>
      <c r="G15" s="406"/>
      <c r="H15" s="406"/>
      <c r="I15" s="406"/>
      <c r="J15" s="406"/>
    </row>
    <row r="17" spans="1:10" s="32" customFormat="1" ht="11.25" customHeight="1">
      <c r="A17" s="19"/>
      <c r="B17" s="19" t="s">
        <v>25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5" customHeight="1">
      <c r="A18" s="20"/>
      <c r="B18" s="20"/>
      <c r="C18" s="33"/>
      <c r="D18" s="21"/>
      <c r="E18" s="21"/>
      <c r="F18" s="21"/>
      <c r="G18" s="17"/>
      <c r="H18" s="17"/>
      <c r="I18" s="17"/>
      <c r="J18" s="33"/>
    </row>
    <row r="19" spans="1:10" ht="41.25" customHeight="1">
      <c r="B19" s="43" t="s">
        <v>18</v>
      </c>
      <c r="C19" s="376" t="s">
        <v>250</v>
      </c>
      <c r="D19" s="376"/>
      <c r="E19" s="376"/>
      <c r="F19" s="376"/>
      <c r="G19" s="376"/>
      <c r="H19" s="376"/>
      <c r="I19" s="376"/>
      <c r="J19" s="376"/>
    </row>
    <row r="20" spans="1:10" ht="16.5" customHeight="1">
      <c r="B20" s="43" t="s">
        <v>19</v>
      </c>
      <c r="C20" s="22" t="s">
        <v>251</v>
      </c>
      <c r="D20" s="25"/>
      <c r="E20" s="25"/>
      <c r="F20" s="25"/>
      <c r="G20" s="25"/>
      <c r="H20" s="104"/>
      <c r="I20" s="104"/>
      <c r="J20" s="104"/>
    </row>
    <row r="21" spans="1:10" ht="18.75" customHeight="1">
      <c r="B21" s="43" t="s">
        <v>20</v>
      </c>
      <c r="C21" s="376" t="s">
        <v>910</v>
      </c>
      <c r="D21" s="376"/>
      <c r="E21" s="376"/>
      <c r="F21" s="376"/>
      <c r="G21" s="376"/>
      <c r="H21" s="104"/>
      <c r="I21" s="104"/>
      <c r="J21" s="104"/>
    </row>
    <row r="22" spans="1:10" ht="15" customHeight="1">
      <c r="B22" s="43" t="s">
        <v>21</v>
      </c>
      <c r="C22" s="51" t="s">
        <v>32</v>
      </c>
      <c r="D22" s="34" t="s">
        <v>953</v>
      </c>
    </row>
    <row r="23" spans="1:10" ht="15" customHeight="1">
      <c r="B23" s="43"/>
      <c r="C23" s="51"/>
      <c r="D23" s="34" t="s">
        <v>952</v>
      </c>
    </row>
    <row r="24" spans="1:10">
      <c r="B24" s="43"/>
    </row>
  </sheetData>
  <autoFilter ref="A3:J15" xr:uid="{00000000-0009-0000-0000-00000E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1:J23">
    <sortCondition ref="C11:C23"/>
  </sortState>
  <mergeCells count="20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21:G21"/>
    <mergeCell ref="B12:I12"/>
    <mergeCell ref="C13:J13"/>
    <mergeCell ref="C14:J14"/>
    <mergeCell ref="C15:J15"/>
    <mergeCell ref="C19:J19"/>
  </mergeCells>
  <phoneticPr fontId="38" type="noConversion"/>
  <pageMargins left="0.7" right="0.7" top="0.75" bottom="0.75" header="0.3" footer="0.3"/>
  <pageSetup paperSize="9" scale="53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34"/>
  <dimension ref="A1:J27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94" t="str">
        <f ca="1">MID(CELL("nazwa_pliku",A1),FIND("]",CELL("nazwa_pliku",A1),1)+1,100)</f>
        <v>Część 15</v>
      </c>
      <c r="B4" s="394"/>
      <c r="C4" s="394"/>
      <c r="D4" s="394"/>
      <c r="E4" s="394"/>
      <c r="F4" s="394"/>
      <c r="G4" s="394"/>
      <c r="H4" s="394"/>
      <c r="I4" s="394"/>
      <c r="J4" s="394"/>
    </row>
    <row r="5" spans="1:10" s="2" customFormat="1" ht="12.75">
      <c r="A5" s="394" t="s">
        <v>433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24" t="s">
        <v>8</v>
      </c>
      <c r="C7" s="439" t="s">
        <v>9</v>
      </c>
      <c r="D7" s="412" t="s">
        <v>10</v>
      </c>
      <c r="E7" s="441" t="s">
        <v>11</v>
      </c>
      <c r="F7" s="442"/>
      <c r="G7" s="412" t="s">
        <v>12</v>
      </c>
      <c r="H7" s="412" t="s">
        <v>13</v>
      </c>
      <c r="I7" s="413" t="s">
        <v>14</v>
      </c>
      <c r="J7" s="413" t="s">
        <v>15</v>
      </c>
    </row>
    <row r="8" spans="1:10" s="2" customFormat="1" ht="12.75" customHeight="1">
      <c r="B8" s="437"/>
      <c r="C8" s="386"/>
      <c r="D8" s="440"/>
      <c r="E8" s="412" t="s">
        <v>16</v>
      </c>
      <c r="F8" s="412" t="s">
        <v>17</v>
      </c>
      <c r="G8" s="440"/>
      <c r="H8" s="440"/>
      <c r="I8" s="434"/>
      <c r="J8" s="434"/>
    </row>
    <row r="9" spans="1:10" s="2" customFormat="1" ht="12.75">
      <c r="B9" s="438"/>
      <c r="C9" s="387"/>
      <c r="D9" s="436"/>
      <c r="E9" s="436"/>
      <c r="F9" s="436"/>
      <c r="G9" s="436"/>
      <c r="H9" s="436"/>
      <c r="I9" s="435"/>
      <c r="J9" s="435"/>
    </row>
    <row r="10" spans="1:10" s="2" customFormat="1" ht="62.25" customHeight="1">
      <c r="B10" s="163" t="s">
        <v>18</v>
      </c>
      <c r="C10" s="170" t="s">
        <v>434</v>
      </c>
      <c r="D10" s="171" t="s">
        <v>737</v>
      </c>
      <c r="E10" s="11"/>
      <c r="F10" s="11"/>
      <c r="G10" s="148" t="s">
        <v>435</v>
      </c>
      <c r="H10" s="357">
        <v>4</v>
      </c>
      <c r="I10" s="13"/>
      <c r="J10" s="14">
        <f>H10*I10</f>
        <v>0</v>
      </c>
    </row>
    <row r="11" spans="1:10" s="2" customFormat="1" ht="62.25" customHeight="1">
      <c r="B11" s="163" t="s">
        <v>19</v>
      </c>
      <c r="C11" s="170" t="s">
        <v>738</v>
      </c>
      <c r="D11" s="171" t="s">
        <v>739</v>
      </c>
      <c r="E11" s="11"/>
      <c r="F11" s="11"/>
      <c r="G11" s="148" t="s">
        <v>435</v>
      </c>
      <c r="H11" s="357">
        <v>4</v>
      </c>
      <c r="I11" s="13"/>
      <c r="J11" s="14">
        <f t="shared" ref="J11:J17" si="0">H11*I11</f>
        <v>0</v>
      </c>
    </row>
    <row r="12" spans="1:10" s="2" customFormat="1" ht="62.25" customHeight="1">
      <c r="B12" s="163" t="s">
        <v>20</v>
      </c>
      <c r="C12" s="170" t="s">
        <v>740</v>
      </c>
      <c r="D12" s="171" t="s">
        <v>741</v>
      </c>
      <c r="E12" s="11"/>
      <c r="F12" s="11"/>
      <c r="G12" s="148" t="s">
        <v>435</v>
      </c>
      <c r="H12" s="357">
        <v>4</v>
      </c>
      <c r="I12" s="13"/>
      <c r="J12" s="14">
        <f t="shared" si="0"/>
        <v>0</v>
      </c>
    </row>
    <row r="13" spans="1:10" s="2" customFormat="1" ht="62.25" customHeight="1">
      <c r="B13" s="163" t="s">
        <v>21</v>
      </c>
      <c r="C13" s="170" t="s">
        <v>742</v>
      </c>
      <c r="D13" s="171" t="s">
        <v>743</v>
      </c>
      <c r="E13" s="11"/>
      <c r="F13" s="11"/>
      <c r="G13" s="148" t="s">
        <v>435</v>
      </c>
      <c r="H13" s="357">
        <v>4</v>
      </c>
      <c r="I13" s="13"/>
      <c r="J13" s="14">
        <f t="shared" si="0"/>
        <v>0</v>
      </c>
    </row>
    <row r="14" spans="1:10" s="2" customFormat="1" ht="62.25" customHeight="1">
      <c r="B14" s="163" t="s">
        <v>22</v>
      </c>
      <c r="C14" s="170" t="s">
        <v>744</v>
      </c>
      <c r="D14" s="171" t="s">
        <v>745</v>
      </c>
      <c r="E14" s="11"/>
      <c r="F14" s="11"/>
      <c r="G14" s="148" t="s">
        <v>435</v>
      </c>
      <c r="H14" s="357">
        <v>4</v>
      </c>
      <c r="I14" s="13"/>
      <c r="J14" s="14">
        <f t="shared" si="0"/>
        <v>0</v>
      </c>
    </row>
    <row r="15" spans="1:10" s="2" customFormat="1" ht="62.25" customHeight="1">
      <c r="B15" s="163" t="s">
        <v>23</v>
      </c>
      <c r="C15" s="170" t="s">
        <v>746</v>
      </c>
      <c r="D15" s="171" t="s">
        <v>747</v>
      </c>
      <c r="E15" s="11"/>
      <c r="F15" s="11"/>
      <c r="G15" s="148" t="s">
        <v>435</v>
      </c>
      <c r="H15" s="357">
        <v>4</v>
      </c>
      <c r="I15" s="13"/>
      <c r="J15" s="14">
        <f t="shared" si="0"/>
        <v>0</v>
      </c>
    </row>
    <row r="16" spans="1:10" s="2" customFormat="1" ht="62.25" customHeight="1">
      <c r="B16" s="163" t="s">
        <v>24</v>
      </c>
      <c r="C16" s="170" t="s">
        <v>424</v>
      </c>
      <c r="D16" s="171" t="s">
        <v>748</v>
      </c>
      <c r="E16" s="11"/>
      <c r="F16" s="11"/>
      <c r="G16" s="148" t="s">
        <v>435</v>
      </c>
      <c r="H16" s="357">
        <v>4</v>
      </c>
      <c r="I16" s="13"/>
      <c r="J16" s="14">
        <f t="shared" si="0"/>
        <v>0</v>
      </c>
    </row>
    <row r="17" spans="1:10" s="2" customFormat="1" ht="76.5">
      <c r="B17" s="163" t="s">
        <v>26</v>
      </c>
      <c r="C17" s="170" t="s">
        <v>749</v>
      </c>
      <c r="D17" s="171" t="s">
        <v>1143</v>
      </c>
      <c r="E17" s="11"/>
      <c r="F17" s="11"/>
      <c r="G17" s="148" t="s">
        <v>435</v>
      </c>
      <c r="H17" s="357">
        <v>4</v>
      </c>
      <c r="I17" s="13"/>
      <c r="J17" s="14">
        <f t="shared" si="0"/>
        <v>0</v>
      </c>
    </row>
    <row r="18" spans="1:10" s="2" customFormat="1" ht="30" customHeight="1">
      <c r="B18" s="433" t="s">
        <v>0</v>
      </c>
      <c r="C18" s="401"/>
      <c r="D18" s="401"/>
      <c r="E18" s="401"/>
      <c r="F18" s="401"/>
      <c r="G18" s="401"/>
      <c r="H18" s="401"/>
      <c r="I18" s="402"/>
      <c r="J18" s="59">
        <f>SUM(J10:J17)</f>
        <v>0</v>
      </c>
    </row>
    <row r="19" spans="1:10" s="2" customFormat="1" ht="30" customHeight="1">
      <c r="B19" s="3" t="s">
        <v>1</v>
      </c>
      <c r="C19" s="370" t="s">
        <v>2</v>
      </c>
      <c r="D19" s="370"/>
      <c r="E19" s="370"/>
      <c r="F19" s="370"/>
      <c r="G19" s="370"/>
      <c r="H19" s="370"/>
      <c r="I19" s="370"/>
      <c r="J19" s="371"/>
    </row>
    <row r="20" spans="1:10" s="2" customFormat="1" ht="30" customHeight="1">
      <c r="B20" s="3" t="s">
        <v>3</v>
      </c>
      <c r="C20" s="405" t="s">
        <v>4</v>
      </c>
      <c r="D20" s="405"/>
      <c r="E20" s="405"/>
      <c r="F20" s="405"/>
      <c r="G20" s="405"/>
      <c r="H20" s="405"/>
      <c r="I20" s="405"/>
      <c r="J20" s="405"/>
    </row>
    <row r="22" spans="1:10" s="32" customFormat="1" ht="11.25" customHeight="1">
      <c r="A22" s="19"/>
      <c r="B22" s="19" t="s">
        <v>25</v>
      </c>
      <c r="C22" s="4"/>
      <c r="D22" s="4"/>
      <c r="E22" s="4"/>
      <c r="F22" s="4"/>
      <c r="G22" s="4"/>
      <c r="H22" s="4"/>
      <c r="I22" s="4"/>
      <c r="J22" s="4"/>
    </row>
    <row r="23" spans="1:10" s="32" customFormat="1" ht="15" customHeight="1">
      <c r="A23" s="20"/>
      <c r="B23" s="20"/>
      <c r="C23" s="33"/>
      <c r="D23" s="21"/>
      <c r="E23" s="21"/>
      <c r="F23" s="21"/>
      <c r="G23" s="17"/>
      <c r="H23" s="17"/>
      <c r="I23" s="17"/>
      <c r="J23" s="33"/>
    </row>
    <row r="24" spans="1:10" ht="42" customHeight="1">
      <c r="B24" s="43" t="s">
        <v>18</v>
      </c>
      <c r="C24" s="376" t="s">
        <v>250</v>
      </c>
      <c r="D24" s="376"/>
      <c r="E24" s="376"/>
      <c r="F24" s="376"/>
      <c r="G24" s="376"/>
      <c r="H24" s="376"/>
      <c r="I24" s="376"/>
      <c r="J24" s="376"/>
    </row>
    <row r="25" spans="1:10" ht="15" customHeight="1">
      <c r="B25" s="43" t="s">
        <v>19</v>
      </c>
      <c r="C25" s="376" t="s">
        <v>909</v>
      </c>
      <c r="D25" s="376"/>
      <c r="E25" s="376"/>
      <c r="F25" s="376"/>
      <c r="G25" s="376"/>
      <c r="H25" s="376"/>
      <c r="I25" s="376"/>
      <c r="J25" s="376"/>
    </row>
    <row r="26" spans="1:10" ht="15" customHeight="1">
      <c r="B26" s="43" t="s">
        <v>20</v>
      </c>
      <c r="C26" s="376" t="s">
        <v>311</v>
      </c>
      <c r="D26" s="376"/>
      <c r="E26" s="376"/>
      <c r="F26" s="376"/>
      <c r="G26" s="376"/>
      <c r="H26" s="376"/>
      <c r="I26" s="376"/>
      <c r="J26" s="376"/>
    </row>
    <row r="27" spans="1:10" ht="15" customHeight="1">
      <c r="B27" s="43" t="s">
        <v>21</v>
      </c>
      <c r="C27" s="34" t="s">
        <v>27</v>
      </c>
      <c r="D27" s="25" t="s">
        <v>263</v>
      </c>
    </row>
  </sheetData>
  <autoFilter ref="A3:J20" xr:uid="{00000000-0009-0000-0000-00000F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B18:I18"/>
    <mergeCell ref="I7:I9"/>
    <mergeCell ref="J7:J9"/>
    <mergeCell ref="E8:E9"/>
    <mergeCell ref="F8:F9"/>
    <mergeCell ref="C26:J26"/>
    <mergeCell ref="C19:J19"/>
    <mergeCell ref="C20:J20"/>
    <mergeCell ref="C24:J24"/>
    <mergeCell ref="C25:J25"/>
  </mergeCells>
  <pageMargins left="0.7" right="0.7" top="0.75" bottom="0.75" header="0.3" footer="0.3"/>
  <pageSetup paperSize="9" scale="46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36"/>
  <dimension ref="A1:J30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94" t="str">
        <f ca="1">MID(CELL("nazwa_pliku",A1),FIND("]",CELL("nazwa_pliku",A1),1)+1,100)</f>
        <v>Część 16</v>
      </c>
      <c r="B4" s="394"/>
      <c r="C4" s="394"/>
      <c r="D4" s="394"/>
      <c r="E4" s="394"/>
      <c r="F4" s="394"/>
      <c r="G4" s="394"/>
      <c r="H4" s="394"/>
      <c r="I4" s="394"/>
      <c r="J4" s="394"/>
    </row>
    <row r="5" spans="1:10" s="2" customFormat="1" ht="12.75">
      <c r="A5" s="394" t="s">
        <v>530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24" t="s">
        <v>8</v>
      </c>
      <c r="C7" s="439" t="s">
        <v>9</v>
      </c>
      <c r="D7" s="412" t="s">
        <v>10</v>
      </c>
      <c r="E7" s="441" t="s">
        <v>11</v>
      </c>
      <c r="F7" s="442"/>
      <c r="G7" s="412" t="s">
        <v>12</v>
      </c>
      <c r="H7" s="412" t="s">
        <v>13</v>
      </c>
      <c r="I7" s="413" t="s">
        <v>14</v>
      </c>
      <c r="J7" s="413" t="s">
        <v>15</v>
      </c>
    </row>
    <row r="8" spans="1:10" s="2" customFormat="1" ht="12.75" customHeight="1">
      <c r="B8" s="437"/>
      <c r="C8" s="386"/>
      <c r="D8" s="440"/>
      <c r="E8" s="412" t="s">
        <v>16</v>
      </c>
      <c r="F8" s="412" t="s">
        <v>17</v>
      </c>
      <c r="G8" s="440"/>
      <c r="H8" s="440"/>
      <c r="I8" s="434"/>
      <c r="J8" s="434"/>
    </row>
    <row r="9" spans="1:10" s="2" customFormat="1" ht="12.75">
      <c r="B9" s="438"/>
      <c r="C9" s="387"/>
      <c r="D9" s="436"/>
      <c r="E9" s="436"/>
      <c r="F9" s="436"/>
      <c r="G9" s="436"/>
      <c r="H9" s="436"/>
      <c r="I9" s="435"/>
      <c r="J9" s="435"/>
    </row>
    <row r="10" spans="1:10" s="2" customFormat="1" ht="51">
      <c r="B10" s="163" t="s">
        <v>18</v>
      </c>
      <c r="C10" s="119" t="s">
        <v>465</v>
      </c>
      <c r="D10" s="88" t="s">
        <v>1144</v>
      </c>
      <c r="E10" s="11"/>
      <c r="F10" s="11"/>
      <c r="G10" s="12" t="s">
        <v>529</v>
      </c>
      <c r="H10" s="357">
        <v>1</v>
      </c>
      <c r="I10" s="13"/>
      <c r="J10" s="14">
        <f>H10*I10</f>
        <v>0</v>
      </c>
    </row>
    <row r="11" spans="1:10" s="2" customFormat="1" ht="51">
      <c r="B11" s="163" t="s">
        <v>19</v>
      </c>
      <c r="C11" s="147" t="s">
        <v>241</v>
      </c>
      <c r="D11" s="196" t="s">
        <v>364</v>
      </c>
      <c r="E11" s="11"/>
      <c r="F11" s="11"/>
      <c r="G11" s="105" t="s">
        <v>523</v>
      </c>
      <c r="H11" s="358">
        <v>1</v>
      </c>
      <c r="I11" s="13"/>
      <c r="J11" s="14">
        <f t="shared" ref="J11:J18" si="0">H11*I11</f>
        <v>0</v>
      </c>
    </row>
    <row r="12" spans="1:10" s="2" customFormat="1" ht="51">
      <c r="B12" s="163" t="s">
        <v>20</v>
      </c>
      <c r="C12" s="147" t="s">
        <v>365</v>
      </c>
      <c r="D12" s="196" t="s">
        <v>364</v>
      </c>
      <c r="E12" s="11"/>
      <c r="F12" s="11"/>
      <c r="G12" s="105" t="s">
        <v>523</v>
      </c>
      <c r="H12" s="358">
        <v>1</v>
      </c>
      <c r="I12" s="13"/>
      <c r="J12" s="14">
        <f t="shared" si="0"/>
        <v>0</v>
      </c>
    </row>
    <row r="13" spans="1:10" s="2" customFormat="1" ht="99.75" customHeight="1">
      <c r="B13" s="163" t="s">
        <v>21</v>
      </c>
      <c r="C13" s="119" t="s">
        <v>526</v>
      </c>
      <c r="D13" s="18" t="s">
        <v>525</v>
      </c>
      <c r="E13" s="11"/>
      <c r="F13" s="11"/>
      <c r="G13" s="12" t="s">
        <v>522</v>
      </c>
      <c r="H13" s="42">
        <v>2</v>
      </c>
      <c r="I13" s="13"/>
      <c r="J13" s="14">
        <f t="shared" si="0"/>
        <v>0</v>
      </c>
    </row>
    <row r="14" spans="1:10" s="2" customFormat="1" ht="51">
      <c r="B14" s="163" t="s">
        <v>22</v>
      </c>
      <c r="C14" s="131" t="s">
        <v>527</v>
      </c>
      <c r="D14" s="120" t="s">
        <v>402</v>
      </c>
      <c r="E14" s="11"/>
      <c r="F14" s="11"/>
      <c r="G14" s="12" t="s">
        <v>522</v>
      </c>
      <c r="H14" s="42">
        <v>2</v>
      </c>
      <c r="I14" s="13"/>
      <c r="J14" s="14">
        <f t="shared" si="0"/>
        <v>0</v>
      </c>
    </row>
    <row r="15" spans="1:10" s="2" customFormat="1" ht="51">
      <c r="B15" s="163" t="s">
        <v>23</v>
      </c>
      <c r="C15" s="10" t="s">
        <v>463</v>
      </c>
      <c r="D15" s="18" t="s">
        <v>505</v>
      </c>
      <c r="E15" s="11"/>
      <c r="F15" s="11"/>
      <c r="G15" s="12" t="s">
        <v>523</v>
      </c>
      <c r="H15" s="42">
        <v>1</v>
      </c>
      <c r="I15" s="13"/>
      <c r="J15" s="14">
        <f t="shared" si="0"/>
        <v>0</v>
      </c>
    </row>
    <row r="16" spans="1:10" s="2" customFormat="1" ht="63.75">
      <c r="B16" s="163" t="s">
        <v>24</v>
      </c>
      <c r="C16" s="131" t="s">
        <v>528</v>
      </c>
      <c r="D16" s="120" t="s">
        <v>1145</v>
      </c>
      <c r="E16" s="11"/>
      <c r="F16" s="11"/>
      <c r="G16" s="12" t="s">
        <v>524</v>
      </c>
      <c r="H16" s="42">
        <v>2</v>
      </c>
      <c r="I16" s="13"/>
      <c r="J16" s="14">
        <f>H16*I16</f>
        <v>0</v>
      </c>
    </row>
    <row r="17" spans="1:10" s="2" customFormat="1" ht="102">
      <c r="B17" s="163" t="s">
        <v>29</v>
      </c>
      <c r="C17" s="197" t="s">
        <v>519</v>
      </c>
      <c r="D17" s="198" t="s">
        <v>1146</v>
      </c>
      <c r="E17" s="11"/>
      <c r="F17" s="11"/>
      <c r="G17" s="109" t="s">
        <v>451</v>
      </c>
      <c r="H17" s="359">
        <v>1</v>
      </c>
      <c r="I17" s="13"/>
      <c r="J17" s="14">
        <f t="shared" si="0"/>
        <v>0</v>
      </c>
    </row>
    <row r="18" spans="1:10" s="2" customFormat="1" ht="63.75">
      <c r="B18" s="163" t="s">
        <v>30</v>
      </c>
      <c r="C18" s="119" t="s">
        <v>462</v>
      </c>
      <c r="D18" s="18" t="s">
        <v>1147</v>
      </c>
      <c r="E18" s="11"/>
      <c r="F18" s="11"/>
      <c r="G18" s="12" t="s">
        <v>524</v>
      </c>
      <c r="H18" s="42">
        <v>2</v>
      </c>
      <c r="I18" s="13"/>
      <c r="J18" s="14">
        <f t="shared" si="0"/>
        <v>0</v>
      </c>
    </row>
    <row r="19" spans="1:10" s="2" customFormat="1" ht="30" customHeight="1">
      <c r="B19" s="433" t="s">
        <v>0</v>
      </c>
      <c r="C19" s="401"/>
      <c r="D19" s="401"/>
      <c r="E19" s="401"/>
      <c r="F19" s="401"/>
      <c r="G19" s="401"/>
      <c r="H19" s="401"/>
      <c r="I19" s="402"/>
      <c r="J19" s="59">
        <f>SUM(J10:J18)</f>
        <v>0</v>
      </c>
    </row>
    <row r="20" spans="1:10" s="2" customFormat="1" ht="32.25" customHeight="1">
      <c r="B20" s="3" t="s">
        <v>1</v>
      </c>
      <c r="C20" s="370" t="s">
        <v>2</v>
      </c>
      <c r="D20" s="370"/>
      <c r="E20" s="370"/>
      <c r="F20" s="370"/>
      <c r="G20" s="370"/>
      <c r="H20" s="370"/>
      <c r="I20" s="370"/>
      <c r="J20" s="371"/>
    </row>
    <row r="21" spans="1:10" s="2" customFormat="1" ht="27" customHeight="1">
      <c r="B21" s="3" t="s">
        <v>3</v>
      </c>
      <c r="C21" s="405" t="s">
        <v>4</v>
      </c>
      <c r="D21" s="405"/>
      <c r="E21" s="405"/>
      <c r="F21" s="405"/>
      <c r="G21" s="405"/>
      <c r="H21" s="405"/>
      <c r="I21" s="405"/>
      <c r="J21" s="405"/>
    </row>
    <row r="22" spans="1:10" s="2" customFormat="1" ht="42" customHeight="1">
      <c r="B22" s="3" t="s">
        <v>5</v>
      </c>
      <c r="C22" s="407" t="s">
        <v>1148</v>
      </c>
      <c r="D22" s="406"/>
      <c r="E22" s="406"/>
      <c r="F22" s="406"/>
      <c r="G22" s="406"/>
      <c r="H22" s="406"/>
      <c r="I22" s="406"/>
      <c r="J22" s="406"/>
    </row>
    <row r="24" spans="1:10" s="32" customFormat="1" ht="11.25" customHeight="1">
      <c r="A24" s="19"/>
      <c r="B24" s="19" t="s">
        <v>25</v>
      </c>
      <c r="C24" s="4"/>
      <c r="D24" s="4"/>
      <c r="E24" s="4"/>
      <c r="F24" s="4"/>
      <c r="G24" s="4"/>
      <c r="H24" s="4"/>
      <c r="I24" s="4"/>
      <c r="J24" s="4"/>
    </row>
    <row r="25" spans="1:10" s="32" customFormat="1" ht="15" customHeight="1">
      <c r="A25" s="20"/>
      <c r="B25" s="20"/>
      <c r="C25" s="33"/>
      <c r="D25" s="21"/>
      <c r="E25" s="21"/>
      <c r="F25" s="21"/>
      <c r="G25" s="17"/>
      <c r="H25" s="17"/>
      <c r="I25" s="17"/>
      <c r="J25" s="33"/>
    </row>
    <row r="26" spans="1:10" ht="40.5" customHeight="1">
      <c r="B26" s="43" t="s">
        <v>18</v>
      </c>
      <c r="C26" s="376" t="s">
        <v>250</v>
      </c>
      <c r="D26" s="376"/>
      <c r="E26" s="376"/>
      <c r="F26" s="376"/>
      <c r="G26" s="376"/>
      <c r="H26" s="376"/>
      <c r="I26" s="376"/>
      <c r="J26" s="376"/>
    </row>
    <row r="27" spans="1:10" ht="27" customHeight="1">
      <c r="B27" s="43" t="s">
        <v>19</v>
      </c>
      <c r="C27" s="376" t="s">
        <v>554</v>
      </c>
      <c r="D27" s="376"/>
      <c r="E27" s="376"/>
      <c r="F27" s="376"/>
      <c r="G27" s="376"/>
      <c r="H27" s="376"/>
      <c r="I27" s="376"/>
      <c r="J27" s="376"/>
    </row>
    <row r="28" spans="1:10" ht="28.5" customHeight="1">
      <c r="B28" s="43" t="s">
        <v>20</v>
      </c>
      <c r="C28" s="417" t="s">
        <v>553</v>
      </c>
      <c r="D28" s="417"/>
      <c r="E28" s="417"/>
      <c r="F28" s="417"/>
      <c r="G28" s="417"/>
      <c r="H28" s="417"/>
      <c r="I28" s="417"/>
      <c r="J28" s="417"/>
    </row>
    <row r="29" spans="1:10" ht="13.5" customHeight="1">
      <c r="B29" s="43" t="s">
        <v>21</v>
      </c>
      <c r="C29" s="376" t="s">
        <v>311</v>
      </c>
      <c r="D29" s="376"/>
      <c r="E29" s="376"/>
      <c r="F29" s="376"/>
      <c r="G29" s="376"/>
      <c r="H29" s="376"/>
      <c r="I29" s="376"/>
      <c r="J29" s="376"/>
    </row>
    <row r="30" spans="1:10" ht="16.5" customHeight="1">
      <c r="B30" s="43" t="s">
        <v>22</v>
      </c>
      <c r="C30" s="34" t="s">
        <v>27</v>
      </c>
      <c r="D30" s="25" t="s">
        <v>263</v>
      </c>
    </row>
  </sheetData>
  <autoFilter ref="A3:J22" xr:uid="{00000000-0009-0000-0000-00001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2">
    <mergeCell ref="B19:I19"/>
    <mergeCell ref="I7:I9"/>
    <mergeCell ref="J7:J9"/>
    <mergeCell ref="C29:J29"/>
    <mergeCell ref="C28:J28"/>
    <mergeCell ref="C20:J20"/>
    <mergeCell ref="C21:J21"/>
    <mergeCell ref="C26:J26"/>
    <mergeCell ref="C22:J22"/>
    <mergeCell ref="C27:J27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</mergeCells>
  <pageMargins left="0.7" right="0.7" top="0.75" bottom="0.75" header="0.3" footer="0.3"/>
  <pageSetup paperSize="9" scale="6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35"/>
  <dimension ref="A1:J21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94" t="str">
        <f ca="1">MID(CELL("nazwa_pliku",A1),FIND("]",CELL("nazwa_pliku",A1),1)+1,100)</f>
        <v>Część 17</v>
      </c>
      <c r="B4" s="394"/>
      <c r="C4" s="394"/>
      <c r="D4" s="394"/>
      <c r="E4" s="394"/>
      <c r="F4" s="394"/>
      <c r="G4" s="394"/>
      <c r="H4" s="394"/>
      <c r="I4" s="394"/>
      <c r="J4" s="394"/>
    </row>
    <row r="5" spans="1:10" s="2" customFormat="1" ht="12.75">
      <c r="A5" s="394" t="s">
        <v>458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24" t="s">
        <v>8</v>
      </c>
      <c r="C7" s="439" t="s">
        <v>9</v>
      </c>
      <c r="D7" s="412" t="s">
        <v>10</v>
      </c>
      <c r="E7" s="441" t="s">
        <v>11</v>
      </c>
      <c r="F7" s="442"/>
      <c r="G7" s="412" t="s">
        <v>12</v>
      </c>
      <c r="H7" s="412" t="s">
        <v>13</v>
      </c>
      <c r="I7" s="413" t="s">
        <v>14</v>
      </c>
      <c r="J7" s="413" t="s">
        <v>15</v>
      </c>
    </row>
    <row r="8" spans="1:10" s="2" customFormat="1" ht="12.75" customHeight="1">
      <c r="B8" s="437"/>
      <c r="C8" s="386"/>
      <c r="D8" s="440"/>
      <c r="E8" s="412" t="s">
        <v>16</v>
      </c>
      <c r="F8" s="412" t="s">
        <v>17</v>
      </c>
      <c r="G8" s="440"/>
      <c r="H8" s="440"/>
      <c r="I8" s="434"/>
      <c r="J8" s="434"/>
    </row>
    <row r="9" spans="1:10" s="2" customFormat="1" ht="12.75">
      <c r="B9" s="438"/>
      <c r="C9" s="387"/>
      <c r="D9" s="436"/>
      <c r="E9" s="436"/>
      <c r="F9" s="436"/>
      <c r="G9" s="436"/>
      <c r="H9" s="436"/>
      <c r="I9" s="435"/>
      <c r="J9" s="435"/>
    </row>
    <row r="10" spans="1:10" s="2" customFormat="1" ht="111" customHeight="1">
      <c r="B10" s="163" t="s">
        <v>18</v>
      </c>
      <c r="C10" s="170" t="s">
        <v>513</v>
      </c>
      <c r="D10" s="171" t="s">
        <v>514</v>
      </c>
      <c r="E10" s="11"/>
      <c r="F10" s="11"/>
      <c r="G10" s="148" t="s">
        <v>457</v>
      </c>
      <c r="H10" s="357">
        <v>1</v>
      </c>
      <c r="I10" s="13"/>
      <c r="J10" s="14">
        <f>H10*I10</f>
        <v>0</v>
      </c>
    </row>
    <row r="11" spans="1:10" s="2" customFormat="1" ht="30" customHeight="1">
      <c r="B11" s="433" t="s">
        <v>0</v>
      </c>
      <c r="C11" s="401"/>
      <c r="D11" s="401"/>
      <c r="E11" s="401"/>
      <c r="F11" s="401"/>
      <c r="G11" s="401"/>
      <c r="H11" s="401"/>
      <c r="I11" s="402"/>
      <c r="J11" s="59">
        <f>SUM(J10:J10)</f>
        <v>0</v>
      </c>
    </row>
    <row r="12" spans="1:10" s="2" customFormat="1" ht="30.75" customHeight="1">
      <c r="B12" s="3" t="s">
        <v>1</v>
      </c>
      <c r="C12" s="370" t="s">
        <v>2</v>
      </c>
      <c r="D12" s="370"/>
      <c r="E12" s="370"/>
      <c r="F12" s="370"/>
      <c r="G12" s="370"/>
      <c r="H12" s="370"/>
      <c r="I12" s="370"/>
      <c r="J12" s="371"/>
    </row>
    <row r="13" spans="1:10" s="2" customFormat="1" ht="29.25" customHeight="1">
      <c r="B13" s="3" t="s">
        <v>3</v>
      </c>
      <c r="C13" s="405" t="s">
        <v>4</v>
      </c>
      <c r="D13" s="405"/>
      <c r="E13" s="405"/>
      <c r="F13" s="405"/>
      <c r="G13" s="405"/>
      <c r="H13" s="405"/>
      <c r="I13" s="405"/>
      <c r="J13" s="405"/>
    </row>
    <row r="14" spans="1:10" s="2" customFormat="1" ht="41.25" customHeight="1">
      <c r="B14" s="3" t="s">
        <v>5</v>
      </c>
      <c r="C14" s="407" t="s">
        <v>1149</v>
      </c>
      <c r="D14" s="407"/>
      <c r="E14" s="407"/>
      <c r="F14" s="407"/>
      <c r="G14" s="407"/>
      <c r="H14" s="407"/>
      <c r="I14" s="407"/>
      <c r="J14" s="407"/>
    </row>
    <row r="16" spans="1:10" s="32" customFormat="1" ht="11.25" customHeight="1">
      <c r="A16" s="19"/>
      <c r="B16" s="19" t="s">
        <v>25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5" customHeight="1">
      <c r="A17" s="20"/>
      <c r="B17" s="20"/>
      <c r="C17" s="33"/>
      <c r="D17" s="21"/>
      <c r="E17" s="21"/>
      <c r="F17" s="21"/>
      <c r="G17" s="17"/>
      <c r="H17" s="17"/>
      <c r="I17" s="17"/>
      <c r="J17" s="33"/>
    </row>
    <row r="18" spans="1:10" ht="39.75" customHeight="1">
      <c r="B18" s="43" t="s">
        <v>18</v>
      </c>
      <c r="C18" s="376" t="s">
        <v>250</v>
      </c>
      <c r="D18" s="376"/>
      <c r="E18" s="376"/>
      <c r="F18" s="376"/>
      <c r="G18" s="376"/>
      <c r="H18" s="376"/>
      <c r="I18" s="376"/>
      <c r="J18" s="376"/>
    </row>
    <row r="19" spans="1:10" ht="15" customHeight="1">
      <c r="B19" s="43" t="s">
        <v>19</v>
      </c>
      <c r="C19" s="417" t="s">
        <v>555</v>
      </c>
      <c r="D19" s="417"/>
      <c r="E19" s="417"/>
      <c r="F19" s="417"/>
      <c r="G19" s="417"/>
      <c r="H19" s="417"/>
      <c r="I19" s="417"/>
      <c r="J19" s="417"/>
    </row>
    <row r="20" spans="1:10" ht="15.75" customHeight="1">
      <c r="B20" s="43" t="s">
        <v>20</v>
      </c>
      <c r="C20" s="376" t="s">
        <v>311</v>
      </c>
      <c r="D20" s="376"/>
      <c r="E20" s="376"/>
      <c r="F20" s="376"/>
      <c r="G20" s="376"/>
      <c r="H20" s="376"/>
      <c r="I20" s="376"/>
      <c r="J20" s="376"/>
    </row>
    <row r="21" spans="1:10" ht="15.75" customHeight="1">
      <c r="B21" s="43" t="s">
        <v>21</v>
      </c>
      <c r="C21" s="34" t="s">
        <v>27</v>
      </c>
      <c r="D21" s="25" t="s">
        <v>263</v>
      </c>
    </row>
  </sheetData>
  <autoFilter ref="A3:J14" xr:uid="{00000000-0009-0000-0000-00001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B11:I11"/>
    <mergeCell ref="I7:I9"/>
    <mergeCell ref="J7:J9"/>
    <mergeCell ref="C20:J20"/>
    <mergeCell ref="C19:J19"/>
    <mergeCell ref="C12:J12"/>
    <mergeCell ref="C13:J13"/>
    <mergeCell ref="C14:J14"/>
    <mergeCell ref="C18:J18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</mergeCells>
  <pageMargins left="0.7" right="0.7" top="0.75" bottom="0.75" header="0.3" footer="0.3"/>
  <pageSetup paperSize="9" scale="46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8"/>
  <dimension ref="A1:J36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3.570312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443" t="s">
        <v>1187</v>
      </c>
      <c r="H1" s="443"/>
      <c r="I1" s="443"/>
      <c r="J1" s="443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81" t="str">
        <f ca="1">MID(CELL("nazwa_pliku",A1),FIND("]",CELL("nazwa_pliku",A1),1)+1,100)</f>
        <v>Część 18</v>
      </c>
      <c r="B4" s="381"/>
      <c r="C4" s="381"/>
      <c r="D4" s="381"/>
      <c r="E4" s="381"/>
      <c r="F4" s="381"/>
      <c r="G4" s="381"/>
      <c r="H4" s="381"/>
      <c r="I4" s="381"/>
      <c r="J4" s="381"/>
    </row>
    <row r="5" spans="1:10" s="2" customFormat="1" ht="12.75">
      <c r="A5" s="394" t="s">
        <v>257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95" t="s">
        <v>8</v>
      </c>
      <c r="C7" s="397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395"/>
      <c r="C8" s="397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396"/>
      <c r="C9" s="398"/>
      <c r="D9" s="389"/>
      <c r="E9" s="393"/>
      <c r="F9" s="393"/>
      <c r="G9" s="389"/>
      <c r="H9" s="389"/>
      <c r="I9" s="392"/>
      <c r="J9" s="392"/>
    </row>
    <row r="10" spans="1:10" s="2" customFormat="1" ht="114.75">
      <c r="B10" s="260" t="s">
        <v>18</v>
      </c>
      <c r="C10" s="26" t="s">
        <v>340</v>
      </c>
      <c r="D10" s="18" t="s">
        <v>404</v>
      </c>
      <c r="E10" s="54"/>
      <c r="F10" s="54"/>
      <c r="G10" s="12" t="s">
        <v>140</v>
      </c>
      <c r="H10" s="360">
        <v>1</v>
      </c>
      <c r="I10" s="55"/>
      <c r="J10" s="56">
        <f>H10*I10</f>
        <v>0</v>
      </c>
    </row>
    <row r="11" spans="1:10" s="2" customFormat="1" ht="76.5">
      <c r="B11" s="260" t="s">
        <v>19</v>
      </c>
      <c r="C11" s="107" t="s">
        <v>341</v>
      </c>
      <c r="D11" s="155" t="s">
        <v>771</v>
      </c>
      <c r="E11" s="54"/>
      <c r="F11" s="54"/>
      <c r="G11" s="12" t="s">
        <v>389</v>
      </c>
      <c r="H11" s="360">
        <v>2</v>
      </c>
      <c r="I11" s="55"/>
      <c r="J11" s="56">
        <f t="shared" ref="J11:J22" si="0">H11*I11</f>
        <v>0</v>
      </c>
    </row>
    <row r="12" spans="1:10" ht="114.75">
      <c r="A12" s="2"/>
      <c r="B12" s="260" t="s">
        <v>20</v>
      </c>
      <c r="C12" s="37" t="s">
        <v>697</v>
      </c>
      <c r="D12" s="38" t="s">
        <v>517</v>
      </c>
      <c r="E12" s="54"/>
      <c r="F12" s="54"/>
      <c r="G12" s="12" t="s">
        <v>385</v>
      </c>
      <c r="H12" s="360">
        <v>1</v>
      </c>
      <c r="I12" s="55"/>
      <c r="J12" s="56">
        <f t="shared" si="0"/>
        <v>0</v>
      </c>
    </row>
    <row r="13" spans="1:10" s="212" customFormat="1" ht="114.75">
      <c r="A13" s="2"/>
      <c r="B13" s="260" t="s">
        <v>21</v>
      </c>
      <c r="C13" s="37" t="s">
        <v>695</v>
      </c>
      <c r="D13" s="38" t="s">
        <v>788</v>
      </c>
      <c r="E13" s="54"/>
      <c r="F13" s="54"/>
      <c r="G13" s="12" t="s">
        <v>694</v>
      </c>
      <c r="H13" s="360">
        <v>1</v>
      </c>
      <c r="I13" s="55"/>
      <c r="J13" s="56">
        <f t="shared" si="0"/>
        <v>0</v>
      </c>
    </row>
    <row r="14" spans="1:10" s="212" customFormat="1" ht="102">
      <c r="A14" s="2"/>
      <c r="B14" s="365" t="s">
        <v>22</v>
      </c>
      <c r="C14" s="37" t="s">
        <v>696</v>
      </c>
      <c r="D14" s="38" t="s">
        <v>1150</v>
      </c>
      <c r="E14" s="54"/>
      <c r="F14" s="54"/>
      <c r="G14" s="12" t="s">
        <v>385</v>
      </c>
      <c r="H14" s="360">
        <v>1</v>
      </c>
      <c r="I14" s="55"/>
      <c r="J14" s="56">
        <f t="shared" si="0"/>
        <v>0</v>
      </c>
    </row>
    <row r="15" spans="1:10" s="2" customFormat="1" ht="140.25">
      <c r="B15" s="365" t="s">
        <v>23</v>
      </c>
      <c r="C15" s="273" t="s">
        <v>661</v>
      </c>
      <c r="D15" s="188" t="s">
        <v>1151</v>
      </c>
      <c r="E15" s="54"/>
      <c r="F15" s="54"/>
      <c r="G15" s="12" t="s">
        <v>258</v>
      </c>
      <c r="H15" s="360">
        <v>1</v>
      </c>
      <c r="I15" s="55"/>
      <c r="J15" s="56">
        <f t="shared" si="0"/>
        <v>0</v>
      </c>
    </row>
    <row r="16" spans="1:10" s="2" customFormat="1" ht="102">
      <c r="B16" s="365" t="s">
        <v>24</v>
      </c>
      <c r="C16" s="44" t="s">
        <v>662</v>
      </c>
      <c r="D16" s="242" t="s">
        <v>1152</v>
      </c>
      <c r="E16" s="54"/>
      <c r="F16" s="54"/>
      <c r="G16" s="12" t="s">
        <v>258</v>
      </c>
      <c r="H16" s="360">
        <v>1</v>
      </c>
      <c r="I16" s="55"/>
      <c r="J16" s="56">
        <f t="shared" si="0"/>
        <v>0</v>
      </c>
    </row>
    <row r="17" spans="1:10" s="2" customFormat="1" ht="102">
      <c r="B17" s="365" t="s">
        <v>26</v>
      </c>
      <c r="C17" s="44" t="s">
        <v>665</v>
      </c>
      <c r="D17" s="242" t="s">
        <v>1153</v>
      </c>
      <c r="E17" s="54"/>
      <c r="F17" s="54"/>
      <c r="G17" s="12" t="s">
        <v>258</v>
      </c>
      <c r="H17" s="360">
        <v>1</v>
      </c>
      <c r="I17" s="55"/>
      <c r="J17" s="56">
        <f t="shared" si="0"/>
        <v>0</v>
      </c>
    </row>
    <row r="18" spans="1:10" s="2" customFormat="1" ht="102">
      <c r="B18" s="365" t="s">
        <v>29</v>
      </c>
      <c r="C18" s="44" t="s">
        <v>663</v>
      </c>
      <c r="D18" s="242" t="s">
        <v>1154</v>
      </c>
      <c r="E18" s="54"/>
      <c r="F18" s="54"/>
      <c r="G18" s="12" t="s">
        <v>258</v>
      </c>
      <c r="H18" s="360">
        <v>1</v>
      </c>
      <c r="I18" s="55"/>
      <c r="J18" s="56">
        <f t="shared" si="0"/>
        <v>0</v>
      </c>
    </row>
    <row r="19" spans="1:10" s="2" customFormat="1" ht="102">
      <c r="B19" s="365" t="s">
        <v>30</v>
      </c>
      <c r="C19" s="44" t="s">
        <v>664</v>
      </c>
      <c r="D19" s="242" t="s">
        <v>1155</v>
      </c>
      <c r="E19" s="54"/>
      <c r="F19" s="54"/>
      <c r="G19" s="12" t="s">
        <v>258</v>
      </c>
      <c r="H19" s="360">
        <v>1</v>
      </c>
      <c r="I19" s="55"/>
      <c r="J19" s="56">
        <f t="shared" si="0"/>
        <v>0</v>
      </c>
    </row>
    <row r="20" spans="1:10" s="2" customFormat="1" ht="89.25">
      <c r="B20" s="365" t="s">
        <v>31</v>
      </c>
      <c r="C20" s="189" t="s">
        <v>515</v>
      </c>
      <c r="D20" s="190" t="s">
        <v>1156</v>
      </c>
      <c r="E20" s="54"/>
      <c r="F20" s="54"/>
      <c r="G20" s="12" t="s">
        <v>464</v>
      </c>
      <c r="H20" s="360">
        <v>1</v>
      </c>
      <c r="I20" s="55"/>
      <c r="J20" s="56">
        <f t="shared" si="0"/>
        <v>0</v>
      </c>
    </row>
    <row r="21" spans="1:10" ht="89.25">
      <c r="A21" s="2"/>
      <c r="B21" s="365" t="s">
        <v>39</v>
      </c>
      <c r="C21" s="189" t="s">
        <v>516</v>
      </c>
      <c r="D21" s="190" t="s">
        <v>1157</v>
      </c>
      <c r="E21" s="54"/>
      <c r="F21" s="54"/>
      <c r="G21" s="12" t="s">
        <v>464</v>
      </c>
      <c r="H21" s="360">
        <v>1</v>
      </c>
      <c r="I21" s="55"/>
      <c r="J21" s="56">
        <f t="shared" si="0"/>
        <v>0</v>
      </c>
    </row>
    <row r="22" spans="1:10" s="2" customFormat="1" ht="191.25">
      <c r="B22" s="365" t="s">
        <v>41</v>
      </c>
      <c r="C22" s="304" t="s">
        <v>260</v>
      </c>
      <c r="D22" s="108" t="s">
        <v>1158</v>
      </c>
      <c r="E22" s="54"/>
      <c r="F22" s="54"/>
      <c r="G22" s="12" t="s">
        <v>261</v>
      </c>
      <c r="H22" s="360">
        <v>1</v>
      </c>
      <c r="I22" s="55"/>
      <c r="J22" s="56">
        <f t="shared" si="0"/>
        <v>0</v>
      </c>
    </row>
    <row r="23" spans="1:10" s="32" customFormat="1" ht="30" customHeight="1">
      <c r="A23" s="19"/>
      <c r="B23" s="400" t="s">
        <v>0</v>
      </c>
      <c r="C23" s="418"/>
      <c r="D23" s="418"/>
      <c r="E23" s="418"/>
      <c r="F23" s="418"/>
      <c r="G23" s="418"/>
      <c r="H23" s="418"/>
      <c r="I23" s="418"/>
      <c r="J23" s="1">
        <f>SUM(J10:J22)</f>
        <v>0</v>
      </c>
    </row>
    <row r="24" spans="1:10" s="32" customFormat="1" ht="30.75" customHeight="1">
      <c r="A24" s="20"/>
      <c r="B24" s="3" t="s">
        <v>1</v>
      </c>
      <c r="C24" s="403" t="s">
        <v>2</v>
      </c>
      <c r="D24" s="415"/>
      <c r="E24" s="415"/>
      <c r="F24" s="415"/>
      <c r="G24" s="415"/>
      <c r="H24" s="415"/>
      <c r="I24" s="415"/>
      <c r="J24" s="415"/>
    </row>
    <row r="25" spans="1:10" ht="28.5" customHeight="1">
      <c r="B25" s="3" t="s">
        <v>3</v>
      </c>
      <c r="C25" s="405" t="s">
        <v>4</v>
      </c>
      <c r="D25" s="406"/>
      <c r="E25" s="406"/>
      <c r="F25" s="406"/>
      <c r="G25" s="406"/>
      <c r="H25" s="406"/>
      <c r="I25" s="406"/>
      <c r="J25" s="406"/>
    </row>
    <row r="26" spans="1:10" ht="40.5" customHeight="1">
      <c r="B26" s="3" t="s">
        <v>5</v>
      </c>
      <c r="C26" s="407" t="s">
        <v>1085</v>
      </c>
      <c r="D26" s="406"/>
      <c r="E26" s="406"/>
      <c r="F26" s="406"/>
      <c r="G26" s="406"/>
      <c r="H26" s="406"/>
      <c r="I26" s="406"/>
      <c r="J26" s="406"/>
    </row>
    <row r="27" spans="1:10" ht="13.5" customHeight="1"/>
    <row r="28" spans="1:10" ht="19.5" customHeight="1">
      <c r="B28" s="19" t="s">
        <v>25</v>
      </c>
      <c r="C28" s="4"/>
      <c r="D28" s="4"/>
      <c r="E28" s="4"/>
      <c r="F28" s="4"/>
      <c r="G28" s="4"/>
      <c r="H28" s="4"/>
      <c r="I28" s="4"/>
      <c r="J28" s="4"/>
    </row>
    <row r="29" spans="1:10">
      <c r="B29" s="20"/>
      <c r="C29" s="33"/>
      <c r="D29" s="21"/>
      <c r="E29" s="21"/>
      <c r="F29" s="21"/>
      <c r="G29" s="17"/>
      <c r="H29" s="17"/>
      <c r="I29" s="17"/>
      <c r="J29" s="33"/>
    </row>
    <row r="30" spans="1:10" s="32" customFormat="1" ht="41.25" customHeight="1">
      <c r="B30" s="43" t="s">
        <v>18</v>
      </c>
      <c r="C30" s="376" t="s">
        <v>954</v>
      </c>
      <c r="D30" s="376"/>
      <c r="E30" s="376"/>
      <c r="F30" s="376"/>
      <c r="G30" s="376"/>
      <c r="H30" s="376"/>
      <c r="I30" s="376"/>
      <c r="J30" s="376"/>
    </row>
    <row r="31" spans="1:10" s="32" customFormat="1" ht="27.75" customHeight="1">
      <c r="B31" s="43" t="s">
        <v>19</v>
      </c>
      <c r="C31" s="376" t="s">
        <v>908</v>
      </c>
      <c r="D31" s="376"/>
      <c r="E31" s="376"/>
      <c r="F31" s="376"/>
      <c r="G31" s="376"/>
      <c r="H31" s="376"/>
      <c r="I31" s="376"/>
      <c r="J31" s="376"/>
    </row>
    <row r="32" spans="1:10" s="32" customFormat="1" ht="14.25" customHeight="1">
      <c r="B32" s="43" t="s">
        <v>20</v>
      </c>
      <c r="C32" s="22" t="s">
        <v>955</v>
      </c>
      <c r="D32" s="16"/>
      <c r="E32" s="16"/>
      <c r="F32" s="16"/>
      <c r="G32" s="16"/>
      <c r="H32" s="16"/>
      <c r="I32" s="16"/>
      <c r="J32" s="16"/>
    </row>
    <row r="33" spans="2:10" s="32" customFormat="1" ht="30" customHeight="1">
      <c r="B33" s="43" t="s">
        <v>21</v>
      </c>
      <c r="C33" s="376" t="s">
        <v>548</v>
      </c>
      <c r="D33" s="376"/>
      <c r="E33" s="376"/>
      <c r="F33" s="376"/>
      <c r="G33" s="376"/>
      <c r="H33" s="376"/>
      <c r="I33" s="376"/>
      <c r="J33" s="376"/>
    </row>
    <row r="34" spans="2:10" s="32" customFormat="1" ht="15.75" customHeight="1">
      <c r="B34" s="43" t="s">
        <v>22</v>
      </c>
      <c r="C34" s="376" t="s">
        <v>255</v>
      </c>
      <c r="D34" s="376"/>
      <c r="E34" s="376"/>
      <c r="F34" s="376"/>
      <c r="G34" s="376"/>
      <c r="H34" s="376"/>
      <c r="I34" s="376"/>
      <c r="J34" s="376"/>
    </row>
    <row r="35" spans="2:10">
      <c r="B35" s="43" t="s">
        <v>23</v>
      </c>
      <c r="C35" s="25" t="s">
        <v>34</v>
      </c>
      <c r="D35" s="34" t="s">
        <v>47</v>
      </c>
    </row>
    <row r="36" spans="2:10">
      <c r="B36" s="35"/>
    </row>
  </sheetData>
  <autoFilter ref="A3:J26" xr:uid="{00000000-0009-0000-0000-00001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2">
    <mergeCell ref="B23:I23"/>
    <mergeCell ref="C24:J24"/>
    <mergeCell ref="C25:J25"/>
    <mergeCell ref="F8:F9"/>
    <mergeCell ref="C30:J30"/>
    <mergeCell ref="C31:J31"/>
    <mergeCell ref="C33:J33"/>
    <mergeCell ref="C34:J34"/>
    <mergeCell ref="C26:J26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</mergeCells>
  <pageMargins left="0.7" right="0.7" top="0.75" bottom="0.75" header="0.3" footer="0.3"/>
  <pageSetup paperSize="9" scale="40" orientation="portrait" r:id="rId1"/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J131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style="137" customWidth="1"/>
    <col min="2" max="2" width="5.5703125" style="282" customWidth="1"/>
    <col min="3" max="3" width="22.7109375" style="137" customWidth="1"/>
    <col min="4" max="4" width="42.42578125" style="137" customWidth="1"/>
    <col min="5" max="5" width="19" style="137" customWidth="1"/>
    <col min="6" max="6" width="18.5703125" style="137" customWidth="1"/>
    <col min="7" max="7" width="10.85546875" style="137" customWidth="1"/>
    <col min="8" max="8" width="8.28515625" style="137" customWidth="1"/>
    <col min="9" max="9" width="15.42578125" style="137" customWidth="1"/>
    <col min="10" max="10" width="16.140625" style="137" customWidth="1"/>
    <col min="11" max="16384" width="9.140625" style="137"/>
  </cols>
  <sheetData>
    <row r="1" spans="1:10" s="2" customFormat="1" ht="12.75" customHeight="1">
      <c r="B1" s="6"/>
      <c r="C1" s="2" t="s">
        <v>1047</v>
      </c>
      <c r="D1" s="16"/>
      <c r="E1" s="16"/>
      <c r="F1" s="16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5" customHeight="1">
      <c r="A4" s="381" t="str">
        <f ca="1">MID(CELL("nazwa_pliku",A1),FIND("]",CELL("nazwa_pliku",A1),1)+1,100)</f>
        <v>Część 01</v>
      </c>
      <c r="B4" s="381"/>
      <c r="C4" s="381"/>
      <c r="D4" s="381"/>
      <c r="E4" s="381"/>
      <c r="F4" s="381"/>
      <c r="G4" s="381"/>
      <c r="H4" s="381"/>
      <c r="I4" s="381"/>
      <c r="J4" s="381"/>
    </row>
    <row r="5" spans="1:10" s="2" customFormat="1" ht="12.75">
      <c r="A5" s="381" t="s">
        <v>151</v>
      </c>
      <c r="B5" s="381"/>
      <c r="C5" s="381"/>
      <c r="D5" s="381"/>
      <c r="E5" s="381"/>
      <c r="F5" s="381"/>
      <c r="G5" s="381"/>
      <c r="H5" s="381"/>
      <c r="I5" s="381"/>
      <c r="J5" s="381"/>
    </row>
    <row r="6" spans="1:10" s="2" customFormat="1">
      <c r="A6" s="246" t="str">
        <f>HYPERLINK("#'Suma'!A1","wstecz")</f>
        <v>wstecz</v>
      </c>
      <c r="B6" s="3"/>
      <c r="C6" s="7"/>
      <c r="D6" s="7"/>
      <c r="E6" s="7"/>
      <c r="F6" s="7"/>
      <c r="G6" s="7"/>
      <c r="H6" s="7"/>
      <c r="I6" s="7"/>
      <c r="J6" s="7"/>
    </row>
    <row r="7" spans="1:10" s="2" customFormat="1" ht="15" customHeight="1">
      <c r="B7" s="382" t="s">
        <v>8</v>
      </c>
      <c r="C7" s="385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 customHeight="1">
      <c r="B8" s="383"/>
      <c r="C8" s="386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384"/>
      <c r="C9" s="387"/>
      <c r="D9" s="389"/>
      <c r="E9" s="393"/>
      <c r="F9" s="393"/>
      <c r="G9" s="389"/>
      <c r="H9" s="389"/>
      <c r="I9" s="392"/>
      <c r="J9" s="392"/>
    </row>
    <row r="10" spans="1:10" s="2" customFormat="1" ht="25.5">
      <c r="B10" s="219" t="s">
        <v>18</v>
      </c>
      <c r="C10" s="80" t="s">
        <v>715</v>
      </c>
      <c r="D10" s="77" t="s">
        <v>142</v>
      </c>
      <c r="E10" s="11"/>
      <c r="F10" s="11"/>
      <c r="G10" s="12" t="s">
        <v>716</v>
      </c>
      <c r="H10" s="42">
        <v>1</v>
      </c>
      <c r="I10" s="13"/>
      <c r="J10" s="14">
        <f>H10*I10</f>
        <v>0</v>
      </c>
    </row>
    <row r="11" spans="1:10" s="2" customFormat="1" ht="38.25">
      <c r="B11" s="219" t="s">
        <v>19</v>
      </c>
      <c r="C11" s="183" t="s">
        <v>653</v>
      </c>
      <c r="D11" s="145" t="s">
        <v>993</v>
      </c>
      <c r="E11" s="11"/>
      <c r="F11" s="11"/>
      <c r="G11" s="12" t="s">
        <v>654</v>
      </c>
      <c r="H11" s="42">
        <v>1</v>
      </c>
      <c r="I11" s="13"/>
      <c r="J11" s="14">
        <f t="shared" ref="J11:J74" si="0">H11*I11</f>
        <v>0</v>
      </c>
    </row>
    <row r="12" spans="1:10" s="2" customFormat="1" ht="60" customHeight="1">
      <c r="B12" s="219" t="s">
        <v>20</v>
      </c>
      <c r="C12" s="75" t="s">
        <v>88</v>
      </c>
      <c r="D12" s="77" t="s">
        <v>89</v>
      </c>
      <c r="E12" s="11"/>
      <c r="F12" s="11"/>
      <c r="G12" s="12" t="s">
        <v>124</v>
      </c>
      <c r="H12" s="42">
        <v>5</v>
      </c>
      <c r="I12" s="13"/>
      <c r="J12" s="14">
        <f t="shared" si="0"/>
        <v>0</v>
      </c>
    </row>
    <row r="13" spans="1:10" s="2" customFormat="1" ht="63.75">
      <c r="B13" s="220" t="s">
        <v>21</v>
      </c>
      <c r="C13" s="325" t="s">
        <v>88</v>
      </c>
      <c r="D13" s="223" t="s">
        <v>992</v>
      </c>
      <c r="E13" s="11"/>
      <c r="F13" s="11"/>
      <c r="G13" s="12" t="s">
        <v>124</v>
      </c>
      <c r="H13" s="42">
        <v>5</v>
      </c>
      <c r="I13" s="13"/>
      <c r="J13" s="14">
        <f>H13*I13</f>
        <v>0</v>
      </c>
    </row>
    <row r="14" spans="1:10" s="2" customFormat="1" ht="38.25">
      <c r="B14" s="219" t="s">
        <v>22</v>
      </c>
      <c r="C14" s="74" t="s">
        <v>88</v>
      </c>
      <c r="D14" s="224" t="s">
        <v>994</v>
      </c>
      <c r="E14" s="11"/>
      <c r="F14" s="11"/>
      <c r="G14" s="12" t="s">
        <v>131</v>
      </c>
      <c r="H14" s="42">
        <v>2</v>
      </c>
      <c r="I14" s="13"/>
      <c r="J14" s="14">
        <f t="shared" si="0"/>
        <v>0</v>
      </c>
    </row>
    <row r="15" spans="1:10" s="2" customFormat="1" ht="38.25">
      <c r="B15" s="219" t="s">
        <v>23</v>
      </c>
      <c r="C15" s="74" t="s">
        <v>88</v>
      </c>
      <c r="D15" s="224" t="s">
        <v>995</v>
      </c>
      <c r="E15" s="11"/>
      <c r="F15" s="11"/>
      <c r="G15" s="12" t="s">
        <v>125</v>
      </c>
      <c r="H15" s="42">
        <v>2</v>
      </c>
      <c r="I15" s="13"/>
      <c r="J15" s="14">
        <f t="shared" si="0"/>
        <v>0</v>
      </c>
    </row>
    <row r="16" spans="1:10" s="2" customFormat="1" ht="102">
      <c r="B16" s="220" t="s">
        <v>22</v>
      </c>
      <c r="C16" s="221" t="s">
        <v>349</v>
      </c>
      <c r="D16" s="223" t="s">
        <v>476</v>
      </c>
      <c r="E16" s="11"/>
      <c r="F16" s="11"/>
      <c r="G16" s="12" t="s">
        <v>124</v>
      </c>
      <c r="H16" s="42">
        <v>11</v>
      </c>
      <c r="I16" s="13"/>
      <c r="J16" s="14">
        <f t="shared" si="0"/>
        <v>0</v>
      </c>
    </row>
    <row r="17" spans="2:10" s="2" customFormat="1" ht="38.25">
      <c r="B17" s="220" t="s">
        <v>24</v>
      </c>
      <c r="C17" s="10" t="s">
        <v>655</v>
      </c>
      <c r="D17" s="223" t="s">
        <v>996</v>
      </c>
      <c r="E17" s="11"/>
      <c r="F17" s="11"/>
      <c r="G17" s="12" t="s">
        <v>130</v>
      </c>
      <c r="H17" s="42">
        <v>1</v>
      </c>
      <c r="I17" s="13"/>
      <c r="J17" s="14">
        <f t="shared" si="0"/>
        <v>0</v>
      </c>
    </row>
    <row r="18" spans="2:10" s="2" customFormat="1" ht="63.75">
      <c r="B18" s="220" t="s">
        <v>26</v>
      </c>
      <c r="C18" s="84" t="s">
        <v>768</v>
      </c>
      <c r="D18" s="227" t="s">
        <v>997</v>
      </c>
      <c r="E18" s="11"/>
      <c r="F18" s="11"/>
      <c r="G18" s="12" t="s">
        <v>144</v>
      </c>
      <c r="H18" s="42">
        <v>1</v>
      </c>
      <c r="I18" s="13"/>
      <c r="J18" s="14">
        <f t="shared" si="0"/>
        <v>0</v>
      </c>
    </row>
    <row r="19" spans="2:10" s="2" customFormat="1" ht="103.5">
      <c r="B19" s="220" t="s">
        <v>29</v>
      </c>
      <c r="C19" s="81" t="s">
        <v>90</v>
      </c>
      <c r="D19" s="224" t="s">
        <v>998</v>
      </c>
      <c r="E19" s="11"/>
      <c r="F19" s="11"/>
      <c r="G19" s="12" t="s">
        <v>135</v>
      </c>
      <c r="H19" s="42">
        <v>2</v>
      </c>
      <c r="I19" s="13"/>
      <c r="J19" s="14">
        <f t="shared" si="0"/>
        <v>0</v>
      </c>
    </row>
    <row r="20" spans="2:10" s="2" customFormat="1" ht="103.5">
      <c r="B20" s="220" t="s">
        <v>30</v>
      </c>
      <c r="C20" s="247" t="s">
        <v>90</v>
      </c>
      <c r="D20" s="136" t="s">
        <v>999</v>
      </c>
      <c r="E20" s="11"/>
      <c r="F20" s="11"/>
      <c r="G20" s="12" t="s">
        <v>146</v>
      </c>
      <c r="H20" s="42">
        <v>1</v>
      </c>
      <c r="I20" s="13"/>
      <c r="J20" s="14">
        <f t="shared" si="0"/>
        <v>0</v>
      </c>
    </row>
    <row r="21" spans="2:10" s="2" customFormat="1" ht="63.75">
      <c r="B21" s="154" t="s">
        <v>31</v>
      </c>
      <c r="C21" s="131" t="s">
        <v>699</v>
      </c>
      <c r="D21" s="120" t="s">
        <v>795</v>
      </c>
      <c r="E21" s="11"/>
      <c r="F21" s="11"/>
      <c r="G21" s="12" t="s">
        <v>840</v>
      </c>
      <c r="H21" s="42">
        <v>1</v>
      </c>
      <c r="I21" s="13"/>
      <c r="J21" s="14">
        <f t="shared" si="0"/>
        <v>0</v>
      </c>
    </row>
    <row r="22" spans="2:10" s="2" customFormat="1" ht="25.5">
      <c r="B22" s="154" t="s">
        <v>39</v>
      </c>
      <c r="C22" s="80" t="s">
        <v>777</v>
      </c>
      <c r="D22" s="77" t="s">
        <v>796</v>
      </c>
      <c r="E22" s="11"/>
      <c r="F22" s="11"/>
      <c r="G22" s="12" t="s">
        <v>456</v>
      </c>
      <c r="H22" s="42">
        <v>1</v>
      </c>
      <c r="I22" s="13"/>
      <c r="J22" s="14">
        <f t="shared" si="0"/>
        <v>0</v>
      </c>
    </row>
    <row r="23" spans="2:10" s="2" customFormat="1" ht="63.75">
      <c r="B23" s="154" t="s">
        <v>41</v>
      </c>
      <c r="C23" s="160" t="s">
        <v>634</v>
      </c>
      <c r="D23" s="120" t="s">
        <v>1000</v>
      </c>
      <c r="E23" s="11"/>
      <c r="F23" s="11"/>
      <c r="G23" s="12" t="s">
        <v>147</v>
      </c>
      <c r="H23" s="42">
        <v>7</v>
      </c>
      <c r="I23" s="13"/>
      <c r="J23" s="14">
        <f t="shared" si="0"/>
        <v>0</v>
      </c>
    </row>
    <row r="24" spans="2:10" s="2" customFormat="1" ht="38.25">
      <c r="B24" s="154" t="s">
        <v>42</v>
      </c>
      <c r="C24" s="238" t="s">
        <v>784</v>
      </c>
      <c r="D24" s="245" t="s">
        <v>108</v>
      </c>
      <c r="E24" s="11"/>
      <c r="F24" s="11"/>
      <c r="G24" s="12" t="s">
        <v>769</v>
      </c>
      <c r="H24" s="42">
        <v>1</v>
      </c>
      <c r="I24" s="13"/>
      <c r="J24" s="14">
        <f t="shared" si="0"/>
        <v>0</v>
      </c>
    </row>
    <row r="25" spans="2:10" s="2" customFormat="1" ht="38.25">
      <c r="B25" s="154" t="s">
        <v>43</v>
      </c>
      <c r="C25" s="185" t="s">
        <v>797</v>
      </c>
      <c r="D25" s="18" t="s">
        <v>1001</v>
      </c>
      <c r="E25" s="11"/>
      <c r="F25" s="11"/>
      <c r="G25" s="12" t="s">
        <v>127</v>
      </c>
      <c r="H25" s="42">
        <v>1</v>
      </c>
      <c r="I25" s="13"/>
      <c r="J25" s="14">
        <f t="shared" si="0"/>
        <v>0</v>
      </c>
    </row>
    <row r="26" spans="2:10" s="2" customFormat="1" ht="39.75" customHeight="1">
      <c r="B26" s="154" t="s">
        <v>44</v>
      </c>
      <c r="C26" s="164" t="s">
        <v>560</v>
      </c>
      <c r="D26" s="223" t="s">
        <v>561</v>
      </c>
      <c r="E26" s="11"/>
      <c r="F26" s="11"/>
      <c r="G26" s="12" t="s">
        <v>145</v>
      </c>
      <c r="H26" s="42">
        <v>1</v>
      </c>
      <c r="I26" s="13"/>
      <c r="J26" s="14">
        <f t="shared" si="0"/>
        <v>0</v>
      </c>
    </row>
    <row r="27" spans="2:10" s="2" customFormat="1" ht="41.25" customHeight="1">
      <c r="B27" s="163" t="s">
        <v>45</v>
      </c>
      <c r="C27" s="235" t="s">
        <v>350</v>
      </c>
      <c r="D27" s="241" t="s">
        <v>477</v>
      </c>
      <c r="E27" s="11"/>
      <c r="F27" s="11"/>
      <c r="G27" s="12" t="s">
        <v>123</v>
      </c>
      <c r="H27" s="42">
        <v>2</v>
      </c>
      <c r="I27" s="13"/>
      <c r="J27" s="14">
        <f t="shared" si="0"/>
        <v>0</v>
      </c>
    </row>
    <row r="28" spans="2:10" s="2" customFormat="1" ht="40.5" customHeight="1">
      <c r="B28" s="119" t="s">
        <v>46</v>
      </c>
      <c r="C28" s="235" t="s">
        <v>417</v>
      </c>
      <c r="D28" s="241" t="s">
        <v>543</v>
      </c>
      <c r="E28" s="11"/>
      <c r="F28" s="11"/>
      <c r="G28" s="12" t="s">
        <v>139</v>
      </c>
      <c r="H28" s="42">
        <v>1</v>
      </c>
      <c r="I28" s="13"/>
      <c r="J28" s="14">
        <f t="shared" si="0"/>
        <v>0</v>
      </c>
    </row>
    <row r="29" spans="2:10" s="2" customFormat="1" ht="40.5" customHeight="1">
      <c r="B29" s="119" t="s">
        <v>49</v>
      </c>
      <c r="C29" s="235" t="s">
        <v>417</v>
      </c>
      <c r="D29" s="241" t="s">
        <v>478</v>
      </c>
      <c r="E29" s="11"/>
      <c r="F29" s="11"/>
      <c r="G29" s="12" t="s">
        <v>123</v>
      </c>
      <c r="H29" s="42">
        <v>1</v>
      </c>
      <c r="I29" s="13"/>
      <c r="J29" s="14">
        <f t="shared" si="0"/>
        <v>0</v>
      </c>
    </row>
    <row r="30" spans="2:10" s="2" customFormat="1" ht="38.25">
      <c r="B30" s="119" t="s">
        <v>50</v>
      </c>
      <c r="C30" s="236" t="s">
        <v>91</v>
      </c>
      <c r="D30" s="223" t="s">
        <v>1002</v>
      </c>
      <c r="E30" s="11"/>
      <c r="F30" s="11"/>
      <c r="G30" s="12" t="s">
        <v>765</v>
      </c>
      <c r="H30" s="42">
        <v>1</v>
      </c>
      <c r="I30" s="13"/>
      <c r="J30" s="14">
        <f t="shared" si="0"/>
        <v>0</v>
      </c>
    </row>
    <row r="31" spans="2:10" s="2" customFormat="1" ht="76.5">
      <c r="B31" s="119" t="s">
        <v>51</v>
      </c>
      <c r="C31" s="236" t="s">
        <v>91</v>
      </c>
      <c r="D31" s="241" t="s">
        <v>656</v>
      </c>
      <c r="E31" s="11"/>
      <c r="F31" s="11"/>
      <c r="G31" s="12" t="s">
        <v>137</v>
      </c>
      <c r="H31" s="42">
        <v>1</v>
      </c>
      <c r="I31" s="13"/>
      <c r="J31" s="14">
        <f t="shared" si="0"/>
        <v>0</v>
      </c>
    </row>
    <row r="32" spans="2:10" s="2" customFormat="1" ht="51">
      <c r="B32" s="119" t="s">
        <v>52</v>
      </c>
      <c r="C32" s="159" t="s">
        <v>445</v>
      </c>
      <c r="D32" s="184" t="s">
        <v>552</v>
      </c>
      <c r="E32" s="11"/>
      <c r="F32" s="11"/>
      <c r="G32" s="12" t="s">
        <v>156</v>
      </c>
      <c r="H32" s="42">
        <v>1</v>
      </c>
      <c r="I32" s="13"/>
      <c r="J32" s="14">
        <f t="shared" si="0"/>
        <v>0</v>
      </c>
    </row>
    <row r="33" spans="2:10" s="2" customFormat="1" ht="51">
      <c r="B33" s="119" t="s">
        <v>53</v>
      </c>
      <c r="C33" s="37" t="s">
        <v>1003</v>
      </c>
      <c r="D33" s="79" t="s">
        <v>108</v>
      </c>
      <c r="E33" s="11"/>
      <c r="F33" s="11"/>
      <c r="G33" s="12" t="s">
        <v>126</v>
      </c>
      <c r="H33" s="42">
        <v>1</v>
      </c>
      <c r="I33" s="13"/>
      <c r="J33" s="14">
        <f t="shared" si="0"/>
        <v>0</v>
      </c>
    </row>
    <row r="34" spans="2:10" s="2" customFormat="1" ht="63.75">
      <c r="B34" s="119" t="s">
        <v>54</v>
      </c>
      <c r="C34" s="222" t="s">
        <v>677</v>
      </c>
      <c r="D34" s="224" t="s">
        <v>1004</v>
      </c>
      <c r="E34" s="11"/>
      <c r="F34" s="11"/>
      <c r="G34" s="12" t="s">
        <v>479</v>
      </c>
      <c r="H34" s="42">
        <v>2</v>
      </c>
      <c r="I34" s="13"/>
      <c r="J34" s="14">
        <f t="shared" si="0"/>
        <v>0</v>
      </c>
    </row>
    <row r="35" spans="2:10" s="2" customFormat="1" ht="63.75">
      <c r="B35" s="119" t="s">
        <v>55</v>
      </c>
      <c r="C35" s="221" t="s">
        <v>677</v>
      </c>
      <c r="D35" s="223" t="s">
        <v>1004</v>
      </c>
      <c r="E35" s="11"/>
      <c r="F35" s="11"/>
      <c r="G35" s="12" t="s">
        <v>479</v>
      </c>
      <c r="H35" s="42">
        <v>1</v>
      </c>
      <c r="I35" s="13"/>
      <c r="J35" s="14">
        <f t="shared" si="0"/>
        <v>0</v>
      </c>
    </row>
    <row r="36" spans="2:10" s="2" customFormat="1" ht="51">
      <c r="B36" s="119" t="s">
        <v>56</v>
      </c>
      <c r="C36" s="235" t="s">
        <v>649</v>
      </c>
      <c r="D36" s="178" t="s">
        <v>798</v>
      </c>
      <c r="E36" s="11"/>
      <c r="F36" s="11"/>
      <c r="G36" s="12" t="s">
        <v>651</v>
      </c>
      <c r="H36" s="42">
        <v>1</v>
      </c>
      <c r="I36" s="13"/>
      <c r="J36" s="14">
        <f t="shared" si="0"/>
        <v>0</v>
      </c>
    </row>
    <row r="37" spans="2:10" s="2" customFormat="1" ht="51">
      <c r="B37" s="119" t="s">
        <v>57</v>
      </c>
      <c r="C37" s="235" t="s">
        <v>647</v>
      </c>
      <c r="D37" s="241" t="s">
        <v>1005</v>
      </c>
      <c r="E37" s="11"/>
      <c r="F37" s="11"/>
      <c r="G37" s="12" t="s">
        <v>360</v>
      </c>
      <c r="H37" s="42">
        <v>1</v>
      </c>
      <c r="I37" s="13"/>
      <c r="J37" s="14">
        <f t="shared" si="0"/>
        <v>0</v>
      </c>
    </row>
    <row r="38" spans="2:10" s="2" customFormat="1" ht="52.5">
      <c r="B38" s="119" t="s">
        <v>58</v>
      </c>
      <c r="C38" s="26" t="s">
        <v>783</v>
      </c>
      <c r="D38" s="18" t="s">
        <v>1006</v>
      </c>
      <c r="E38" s="11"/>
      <c r="F38" s="11"/>
      <c r="G38" s="12" t="s">
        <v>382</v>
      </c>
      <c r="H38" s="42">
        <v>4</v>
      </c>
      <c r="I38" s="13"/>
      <c r="J38" s="14">
        <f t="shared" si="0"/>
        <v>0</v>
      </c>
    </row>
    <row r="39" spans="2:10" s="2" customFormat="1" ht="51">
      <c r="B39" s="154" t="s">
        <v>59</v>
      </c>
      <c r="C39" s="235" t="s">
        <v>702</v>
      </c>
      <c r="D39" s="223" t="s">
        <v>1007</v>
      </c>
      <c r="E39" s="11"/>
      <c r="F39" s="11"/>
      <c r="G39" s="12" t="s">
        <v>640</v>
      </c>
      <c r="H39" s="42">
        <v>4</v>
      </c>
      <c r="I39" s="13"/>
      <c r="J39" s="14">
        <f t="shared" si="0"/>
        <v>0</v>
      </c>
    </row>
    <row r="40" spans="2:10" s="2" customFormat="1" ht="63.75">
      <c r="B40" s="232" t="s">
        <v>60</v>
      </c>
      <c r="C40" s="182" t="s">
        <v>92</v>
      </c>
      <c r="D40" s="223" t="s">
        <v>1008</v>
      </c>
      <c r="E40" s="11"/>
      <c r="F40" s="11"/>
      <c r="G40" s="12" t="s">
        <v>128</v>
      </c>
      <c r="H40" s="42">
        <v>93</v>
      </c>
      <c r="I40" s="13"/>
      <c r="J40" s="14">
        <f t="shared" si="0"/>
        <v>0</v>
      </c>
    </row>
    <row r="41" spans="2:10" s="2" customFormat="1" ht="63.75">
      <c r="B41" s="139" t="s">
        <v>61</v>
      </c>
      <c r="C41" s="10" t="s">
        <v>93</v>
      </c>
      <c r="D41" s="27" t="s">
        <v>405</v>
      </c>
      <c r="E41" s="11"/>
      <c r="F41" s="11"/>
      <c r="G41" s="12" t="s">
        <v>128</v>
      </c>
      <c r="H41" s="42">
        <v>5</v>
      </c>
      <c r="I41" s="13"/>
      <c r="J41" s="14">
        <f t="shared" si="0"/>
        <v>0</v>
      </c>
    </row>
    <row r="42" spans="2:10" s="2" customFormat="1" ht="63.75">
      <c r="B42" s="139" t="s">
        <v>62</v>
      </c>
      <c r="C42" s="115" t="s">
        <v>93</v>
      </c>
      <c r="D42" s="181" t="s">
        <v>405</v>
      </c>
      <c r="E42" s="11"/>
      <c r="F42" s="11"/>
      <c r="G42" s="12" t="s">
        <v>128</v>
      </c>
      <c r="H42" s="42">
        <v>1</v>
      </c>
      <c r="I42" s="13"/>
      <c r="J42" s="14">
        <f t="shared" si="0"/>
        <v>0</v>
      </c>
    </row>
    <row r="43" spans="2:10" s="2" customFormat="1" ht="51">
      <c r="B43" s="139" t="s">
        <v>63</v>
      </c>
      <c r="C43" s="175" t="s">
        <v>94</v>
      </c>
      <c r="D43" s="243" t="s">
        <v>1009</v>
      </c>
      <c r="E43" s="11"/>
      <c r="F43" s="11"/>
      <c r="G43" s="12" t="s">
        <v>474</v>
      </c>
      <c r="H43" s="42">
        <v>1</v>
      </c>
      <c r="I43" s="13"/>
      <c r="J43" s="14">
        <f t="shared" si="0"/>
        <v>0</v>
      </c>
    </row>
    <row r="44" spans="2:10" s="2" customFormat="1" ht="38.25">
      <c r="B44" s="139" t="s">
        <v>64</v>
      </c>
      <c r="C44" s="164" t="s">
        <v>1010</v>
      </c>
      <c r="D44" s="178" t="s">
        <v>799</v>
      </c>
      <c r="E44" s="11"/>
      <c r="F44" s="11"/>
      <c r="G44" s="12" t="s">
        <v>800</v>
      </c>
      <c r="H44" s="42">
        <v>1</v>
      </c>
      <c r="I44" s="13"/>
      <c r="J44" s="14">
        <f t="shared" si="0"/>
        <v>0</v>
      </c>
    </row>
    <row r="45" spans="2:10" s="2" customFormat="1" ht="63.75">
      <c r="B45" s="139" t="s">
        <v>65</v>
      </c>
      <c r="C45" s="221" t="s">
        <v>95</v>
      </c>
      <c r="D45" s="223" t="s">
        <v>452</v>
      </c>
      <c r="E45" s="11"/>
      <c r="F45" s="11"/>
      <c r="G45" s="12" t="s">
        <v>129</v>
      </c>
      <c r="H45" s="42">
        <v>1</v>
      </c>
      <c r="I45" s="13"/>
      <c r="J45" s="14">
        <f t="shared" si="0"/>
        <v>0</v>
      </c>
    </row>
    <row r="46" spans="2:10" s="2" customFormat="1" ht="63.75">
      <c r="B46" s="139" t="s">
        <v>66</v>
      </c>
      <c r="C46" s="221" t="s">
        <v>95</v>
      </c>
      <c r="D46" s="223" t="s">
        <v>452</v>
      </c>
      <c r="E46" s="11"/>
      <c r="F46" s="11"/>
      <c r="G46" s="12" t="s">
        <v>145</v>
      </c>
      <c r="H46" s="42">
        <v>1</v>
      </c>
      <c r="I46" s="13"/>
      <c r="J46" s="14">
        <f t="shared" si="0"/>
        <v>0</v>
      </c>
    </row>
    <row r="47" spans="2:10" s="2" customFormat="1" ht="25.5">
      <c r="B47" s="139" t="s">
        <v>67</v>
      </c>
      <c r="C47" s="164" t="s">
        <v>776</v>
      </c>
      <c r="D47" s="178" t="s">
        <v>801</v>
      </c>
      <c r="E47" s="11"/>
      <c r="F47" s="11"/>
      <c r="G47" s="12" t="s">
        <v>802</v>
      </c>
      <c r="H47" s="42">
        <v>1</v>
      </c>
      <c r="I47" s="13"/>
      <c r="J47" s="14">
        <f t="shared" si="0"/>
        <v>0</v>
      </c>
    </row>
    <row r="48" spans="2:10" s="2" customFormat="1" ht="51">
      <c r="B48" s="320" t="s">
        <v>68</v>
      </c>
      <c r="C48" s="221" t="s">
        <v>96</v>
      </c>
      <c r="D48" s="223" t="s">
        <v>97</v>
      </c>
      <c r="E48" s="11"/>
      <c r="F48" s="11"/>
      <c r="G48" s="12" t="s">
        <v>124</v>
      </c>
      <c r="H48" s="42">
        <v>4</v>
      </c>
      <c r="I48" s="13"/>
      <c r="J48" s="14">
        <f t="shared" si="0"/>
        <v>0</v>
      </c>
    </row>
    <row r="49" spans="2:10" s="2" customFormat="1" ht="154.5">
      <c r="B49" s="156" t="s">
        <v>69</v>
      </c>
      <c r="C49" s="313" t="s">
        <v>98</v>
      </c>
      <c r="D49" s="274" t="s">
        <v>1011</v>
      </c>
      <c r="E49" s="11"/>
      <c r="F49" s="11"/>
      <c r="G49" s="12" t="s">
        <v>124</v>
      </c>
      <c r="H49" s="42">
        <v>31</v>
      </c>
      <c r="I49" s="13"/>
      <c r="J49" s="14">
        <f t="shared" si="0"/>
        <v>0</v>
      </c>
    </row>
    <row r="50" spans="2:10" s="2" customFormat="1" ht="154.5">
      <c r="B50" s="275" t="s">
        <v>70</v>
      </c>
      <c r="C50" s="132" t="s">
        <v>99</v>
      </c>
      <c r="D50" s="83" t="s">
        <v>1011</v>
      </c>
      <c r="E50" s="11"/>
      <c r="F50" s="11"/>
      <c r="G50" s="12" t="s">
        <v>124</v>
      </c>
      <c r="H50" s="42">
        <v>1</v>
      </c>
      <c r="I50" s="13"/>
      <c r="J50" s="14">
        <f t="shared" si="0"/>
        <v>0</v>
      </c>
    </row>
    <row r="51" spans="2:10" s="2" customFormat="1" ht="154.5">
      <c r="B51" s="275" t="s">
        <v>71</v>
      </c>
      <c r="C51" s="201" t="s">
        <v>99</v>
      </c>
      <c r="D51" s="248" t="s">
        <v>1012</v>
      </c>
      <c r="E51" s="11"/>
      <c r="F51" s="11"/>
      <c r="G51" s="12" t="s">
        <v>163</v>
      </c>
      <c r="H51" s="42">
        <v>1</v>
      </c>
      <c r="I51" s="13"/>
      <c r="J51" s="14">
        <f t="shared" si="0"/>
        <v>0</v>
      </c>
    </row>
    <row r="52" spans="2:10" s="2" customFormat="1" ht="63.75">
      <c r="B52" s="275" t="s">
        <v>483</v>
      </c>
      <c r="C52" s="44" t="s">
        <v>100</v>
      </c>
      <c r="D52" s="18" t="s">
        <v>1013</v>
      </c>
      <c r="E52" s="11"/>
      <c r="F52" s="11"/>
      <c r="G52" s="12" t="s">
        <v>130</v>
      </c>
      <c r="H52" s="42">
        <v>1</v>
      </c>
      <c r="I52" s="13"/>
      <c r="J52" s="14">
        <f t="shared" si="0"/>
        <v>0</v>
      </c>
    </row>
    <row r="53" spans="2:10" s="2" customFormat="1" ht="38.25">
      <c r="B53" s="275" t="s">
        <v>72</v>
      </c>
      <c r="C53" s="44" t="s">
        <v>471</v>
      </c>
      <c r="D53" s="18" t="s">
        <v>1014</v>
      </c>
      <c r="E53" s="11"/>
      <c r="F53" s="11"/>
      <c r="G53" s="12" t="s">
        <v>382</v>
      </c>
      <c r="H53" s="42">
        <v>1</v>
      </c>
      <c r="I53" s="13"/>
      <c r="J53" s="14">
        <f t="shared" si="0"/>
        <v>0</v>
      </c>
    </row>
    <row r="54" spans="2:10" s="2" customFormat="1" ht="38.25">
      <c r="B54" s="275" t="s">
        <v>73</v>
      </c>
      <c r="C54" s="10" t="s">
        <v>418</v>
      </c>
      <c r="D54" s="27" t="s">
        <v>419</v>
      </c>
      <c r="E54" s="11"/>
      <c r="F54" s="11"/>
      <c r="G54" s="12" t="s">
        <v>150</v>
      </c>
      <c r="H54" s="42">
        <v>1</v>
      </c>
      <c r="I54" s="13"/>
      <c r="J54" s="14">
        <f t="shared" si="0"/>
        <v>0</v>
      </c>
    </row>
    <row r="55" spans="2:10" s="2" customFormat="1" ht="63.75">
      <c r="B55" s="320" t="s">
        <v>74</v>
      </c>
      <c r="C55" s="324" t="s">
        <v>101</v>
      </c>
      <c r="D55" s="223" t="s">
        <v>102</v>
      </c>
      <c r="E55" s="11"/>
      <c r="F55" s="11"/>
      <c r="G55" s="12" t="s">
        <v>148</v>
      </c>
      <c r="H55" s="42">
        <v>4</v>
      </c>
      <c r="I55" s="13"/>
      <c r="J55" s="14">
        <f t="shared" si="0"/>
        <v>0</v>
      </c>
    </row>
    <row r="56" spans="2:10" s="2" customFormat="1" ht="76.5">
      <c r="B56" s="320" t="s">
        <v>75</v>
      </c>
      <c r="C56" s="221" t="s">
        <v>103</v>
      </c>
      <c r="D56" s="223" t="s">
        <v>1015</v>
      </c>
      <c r="E56" s="11"/>
      <c r="F56" s="11"/>
      <c r="G56" s="12" t="s">
        <v>124</v>
      </c>
      <c r="H56" s="42">
        <v>14</v>
      </c>
      <c r="I56" s="13"/>
      <c r="J56" s="14">
        <f t="shared" si="0"/>
        <v>0</v>
      </c>
    </row>
    <row r="57" spans="2:10" s="2" customFormat="1" ht="76.5">
      <c r="B57" s="139" t="s">
        <v>437</v>
      </c>
      <c r="C57" s="221" t="s">
        <v>103</v>
      </c>
      <c r="D57" s="223" t="s">
        <v>1015</v>
      </c>
      <c r="E57" s="11"/>
      <c r="F57" s="11"/>
      <c r="G57" s="12" t="s">
        <v>124</v>
      </c>
      <c r="H57" s="42">
        <v>1</v>
      </c>
      <c r="I57" s="13"/>
      <c r="J57" s="14">
        <f t="shared" si="0"/>
        <v>0</v>
      </c>
    </row>
    <row r="58" spans="2:10" s="2" customFormat="1" ht="76.5">
      <c r="B58" s="139" t="s">
        <v>76</v>
      </c>
      <c r="C58" s="26" t="s">
        <v>103</v>
      </c>
      <c r="D58" s="18" t="s">
        <v>1015</v>
      </c>
      <c r="E58" s="11"/>
      <c r="F58" s="11"/>
      <c r="G58" s="12" t="s">
        <v>163</v>
      </c>
      <c r="H58" s="42">
        <v>1</v>
      </c>
      <c r="I58" s="13"/>
      <c r="J58" s="14">
        <f t="shared" si="0"/>
        <v>0</v>
      </c>
    </row>
    <row r="59" spans="2:10" s="2" customFormat="1" ht="81">
      <c r="B59" s="139" t="s">
        <v>77</v>
      </c>
      <c r="C59" s="164" t="s">
        <v>104</v>
      </c>
      <c r="D59" s="178" t="s">
        <v>803</v>
      </c>
      <c r="E59" s="11"/>
      <c r="F59" s="11"/>
      <c r="G59" s="12" t="s">
        <v>124</v>
      </c>
      <c r="H59" s="42">
        <v>1</v>
      </c>
      <c r="I59" s="13"/>
      <c r="J59" s="14">
        <f t="shared" si="0"/>
        <v>0</v>
      </c>
    </row>
    <row r="60" spans="2:10" s="2" customFormat="1" ht="81">
      <c r="B60" s="139" t="s">
        <v>78</v>
      </c>
      <c r="C60" s="164" t="s">
        <v>104</v>
      </c>
      <c r="D60" s="178" t="s">
        <v>803</v>
      </c>
      <c r="E60" s="11"/>
      <c r="F60" s="11"/>
      <c r="G60" s="12" t="s">
        <v>124</v>
      </c>
      <c r="H60" s="42">
        <v>1</v>
      </c>
      <c r="I60" s="13"/>
      <c r="J60" s="14">
        <f t="shared" si="0"/>
        <v>0</v>
      </c>
    </row>
    <row r="61" spans="2:10" s="2" customFormat="1" ht="51">
      <c r="B61" s="323" t="s">
        <v>79</v>
      </c>
      <c r="C61" s="221" t="s">
        <v>105</v>
      </c>
      <c r="D61" s="223" t="s">
        <v>374</v>
      </c>
      <c r="E61" s="11"/>
      <c r="F61" s="11"/>
      <c r="G61" s="12" t="s">
        <v>149</v>
      </c>
      <c r="H61" s="42">
        <v>4</v>
      </c>
      <c r="I61" s="13"/>
      <c r="J61" s="14">
        <f t="shared" si="0"/>
        <v>0</v>
      </c>
    </row>
    <row r="62" spans="2:10" s="2" customFormat="1" ht="51">
      <c r="B62" s="156" t="s">
        <v>80</v>
      </c>
      <c r="C62" s="10" t="s">
        <v>105</v>
      </c>
      <c r="D62" s="27" t="s">
        <v>374</v>
      </c>
      <c r="E62" s="11"/>
      <c r="F62" s="11"/>
      <c r="G62" s="12" t="s">
        <v>149</v>
      </c>
      <c r="H62" s="42">
        <v>3</v>
      </c>
      <c r="I62" s="13"/>
      <c r="J62" s="14">
        <f t="shared" si="0"/>
        <v>0</v>
      </c>
    </row>
    <row r="63" spans="2:10" s="2" customFormat="1" ht="42.75" customHeight="1">
      <c r="B63" s="156" t="s">
        <v>81</v>
      </c>
      <c r="C63" s="119" t="s">
        <v>475</v>
      </c>
      <c r="D63" s="18" t="s">
        <v>480</v>
      </c>
      <c r="E63" s="11"/>
      <c r="F63" s="11"/>
      <c r="G63" s="12" t="s">
        <v>124</v>
      </c>
      <c r="H63" s="42">
        <v>2</v>
      </c>
      <c r="I63" s="13"/>
      <c r="J63" s="14">
        <f t="shared" si="0"/>
        <v>0</v>
      </c>
    </row>
    <row r="64" spans="2:10" s="2" customFormat="1" ht="89.25">
      <c r="B64" s="320" t="s">
        <v>414</v>
      </c>
      <c r="C64" s="319" t="s">
        <v>106</v>
      </c>
      <c r="D64" s="223" t="s">
        <v>375</v>
      </c>
      <c r="E64" s="11"/>
      <c r="F64" s="11"/>
      <c r="G64" s="12" t="s">
        <v>124</v>
      </c>
      <c r="H64" s="42">
        <v>17</v>
      </c>
      <c r="I64" s="13"/>
      <c r="J64" s="14">
        <f t="shared" si="0"/>
        <v>0</v>
      </c>
    </row>
    <row r="65" spans="2:10" s="2" customFormat="1" ht="63.75">
      <c r="B65" s="225" t="s">
        <v>415</v>
      </c>
      <c r="C65" s="81" t="s">
        <v>106</v>
      </c>
      <c r="D65" s="224" t="s">
        <v>1016</v>
      </c>
      <c r="E65" s="11"/>
      <c r="F65" s="11"/>
      <c r="G65" s="12" t="s">
        <v>124</v>
      </c>
      <c r="H65" s="42">
        <v>1</v>
      </c>
      <c r="I65" s="13"/>
      <c r="J65" s="14">
        <f t="shared" si="0"/>
        <v>0</v>
      </c>
    </row>
    <row r="66" spans="2:10" s="2" customFormat="1" ht="63.75">
      <c r="B66" s="225" t="s">
        <v>82</v>
      </c>
      <c r="C66" s="81" t="s">
        <v>106</v>
      </c>
      <c r="D66" s="224" t="s">
        <v>1016</v>
      </c>
      <c r="E66" s="11"/>
      <c r="F66" s="11"/>
      <c r="G66" s="12" t="s">
        <v>124</v>
      </c>
      <c r="H66" s="42">
        <v>1</v>
      </c>
      <c r="I66" s="13"/>
      <c r="J66" s="14">
        <f t="shared" si="0"/>
        <v>0</v>
      </c>
    </row>
    <row r="67" spans="2:10" s="2" customFormat="1" ht="38.25">
      <c r="B67" s="225" t="s">
        <v>83</v>
      </c>
      <c r="C67" s="119" t="s">
        <v>770</v>
      </c>
      <c r="D67" s="18" t="s">
        <v>1017</v>
      </c>
      <c r="E67" s="11"/>
      <c r="F67" s="11"/>
      <c r="G67" s="12" t="s">
        <v>147</v>
      </c>
      <c r="H67" s="42">
        <v>4</v>
      </c>
      <c r="I67" s="13"/>
      <c r="J67" s="14">
        <f t="shared" si="0"/>
        <v>0</v>
      </c>
    </row>
    <row r="68" spans="2:10" s="2" customFormat="1" ht="78">
      <c r="B68" s="225" t="s">
        <v>84</v>
      </c>
      <c r="C68" s="234" t="s">
        <v>107</v>
      </c>
      <c r="D68" s="83" t="s">
        <v>932</v>
      </c>
      <c r="E68" s="11"/>
      <c r="F68" s="11"/>
      <c r="G68" s="12" t="s">
        <v>126</v>
      </c>
      <c r="H68" s="42">
        <v>1</v>
      </c>
      <c r="I68" s="13"/>
      <c r="J68" s="14">
        <f t="shared" si="0"/>
        <v>0</v>
      </c>
    </row>
    <row r="69" spans="2:10" s="2" customFormat="1" ht="38.25">
      <c r="B69" s="225" t="s">
        <v>484</v>
      </c>
      <c r="C69" s="237" t="s">
        <v>1018</v>
      </c>
      <c r="D69" s="83" t="s">
        <v>142</v>
      </c>
      <c r="E69" s="11"/>
      <c r="F69" s="11"/>
      <c r="G69" s="12" t="s">
        <v>137</v>
      </c>
      <c r="H69" s="42">
        <v>1</v>
      </c>
      <c r="I69" s="13"/>
      <c r="J69" s="14">
        <f t="shared" si="0"/>
        <v>0</v>
      </c>
    </row>
    <row r="70" spans="2:10" s="2" customFormat="1" ht="38.25">
      <c r="B70" s="225" t="s">
        <v>85</v>
      </c>
      <c r="C70" s="26" t="s">
        <v>1019</v>
      </c>
      <c r="D70" s="18" t="s">
        <v>440</v>
      </c>
      <c r="E70" s="11"/>
      <c r="F70" s="11"/>
      <c r="G70" s="12" t="s">
        <v>133</v>
      </c>
      <c r="H70" s="42">
        <v>1</v>
      </c>
      <c r="I70" s="13"/>
      <c r="J70" s="14">
        <f t="shared" si="0"/>
        <v>0</v>
      </c>
    </row>
    <row r="71" spans="2:10" s="2" customFormat="1" ht="38.25">
      <c r="B71" s="225" t="s">
        <v>485</v>
      </c>
      <c r="C71" s="10" t="s">
        <v>657</v>
      </c>
      <c r="D71" s="18" t="s">
        <v>1020</v>
      </c>
      <c r="E71" s="11"/>
      <c r="F71" s="11"/>
      <c r="G71" s="12" t="s">
        <v>124</v>
      </c>
      <c r="H71" s="42">
        <v>1</v>
      </c>
      <c r="I71" s="13"/>
      <c r="J71" s="14">
        <f t="shared" si="0"/>
        <v>0</v>
      </c>
    </row>
    <row r="72" spans="2:10" s="2" customFormat="1" ht="25.5">
      <c r="B72" s="225" t="s">
        <v>841</v>
      </c>
      <c r="C72" s="37" t="s">
        <v>109</v>
      </c>
      <c r="D72" s="38" t="s">
        <v>931</v>
      </c>
      <c r="E72" s="11"/>
      <c r="F72" s="11"/>
      <c r="G72" s="12" t="s">
        <v>131</v>
      </c>
      <c r="H72" s="42">
        <v>10</v>
      </c>
      <c r="I72" s="13"/>
      <c r="J72" s="14">
        <f t="shared" si="0"/>
        <v>0</v>
      </c>
    </row>
    <row r="73" spans="2:10" s="2" customFormat="1" ht="38.25">
      <c r="B73" s="225" t="s">
        <v>842</v>
      </c>
      <c r="C73" s="84" t="s">
        <v>110</v>
      </c>
      <c r="D73" s="133" t="s">
        <v>420</v>
      </c>
      <c r="E73" s="11"/>
      <c r="F73" s="11"/>
      <c r="G73" s="12" t="s">
        <v>473</v>
      </c>
      <c r="H73" s="42">
        <v>1</v>
      </c>
      <c r="I73" s="13"/>
      <c r="J73" s="14">
        <f t="shared" si="0"/>
        <v>0</v>
      </c>
    </row>
    <row r="74" spans="2:10" s="2" customFormat="1" ht="38.25">
      <c r="B74" s="225" t="s">
        <v>843</v>
      </c>
      <c r="C74" s="84" t="s">
        <v>370</v>
      </c>
      <c r="D74" s="18" t="s">
        <v>1021</v>
      </c>
      <c r="E74" s="11"/>
      <c r="F74" s="11"/>
      <c r="G74" s="12" t="s">
        <v>160</v>
      </c>
      <c r="H74" s="42">
        <v>1</v>
      </c>
      <c r="I74" s="13"/>
      <c r="J74" s="14">
        <f t="shared" si="0"/>
        <v>0</v>
      </c>
    </row>
    <row r="75" spans="2:10" s="2" customFormat="1" ht="63.75">
      <c r="B75" s="225" t="s">
        <v>486</v>
      </c>
      <c r="C75" s="160" t="s">
        <v>646</v>
      </c>
      <c r="D75" s="120" t="s">
        <v>1022</v>
      </c>
      <c r="E75" s="11"/>
      <c r="F75" s="11"/>
      <c r="G75" s="12" t="s">
        <v>127</v>
      </c>
      <c r="H75" s="42">
        <v>2</v>
      </c>
      <c r="I75" s="13"/>
      <c r="J75" s="14">
        <f t="shared" ref="J75:J116" si="1">H75*I75</f>
        <v>0</v>
      </c>
    </row>
    <row r="76" spans="2:10" s="2" customFormat="1" ht="63.75">
      <c r="B76" s="225" t="s">
        <v>487</v>
      </c>
      <c r="C76" s="131" t="s">
        <v>646</v>
      </c>
      <c r="D76" s="120" t="s">
        <v>1022</v>
      </c>
      <c r="E76" s="11"/>
      <c r="F76" s="11"/>
      <c r="G76" s="12" t="s">
        <v>127</v>
      </c>
      <c r="H76" s="42">
        <v>1</v>
      </c>
      <c r="I76" s="13"/>
      <c r="J76" s="14">
        <f t="shared" si="1"/>
        <v>0</v>
      </c>
    </row>
    <row r="77" spans="2:10" s="2" customFormat="1" ht="76.5">
      <c r="B77" s="225" t="s">
        <v>844</v>
      </c>
      <c r="C77" s="249" t="s">
        <v>111</v>
      </c>
      <c r="D77" s="125" t="s">
        <v>1023</v>
      </c>
      <c r="E77" s="11"/>
      <c r="F77" s="11"/>
      <c r="G77" s="12" t="s">
        <v>145</v>
      </c>
      <c r="H77" s="42">
        <v>1</v>
      </c>
      <c r="I77" s="13"/>
      <c r="J77" s="14">
        <f t="shared" si="1"/>
        <v>0</v>
      </c>
    </row>
    <row r="78" spans="2:10" s="2" customFormat="1" ht="38.25">
      <c r="B78" s="225" t="s">
        <v>845</v>
      </c>
      <c r="C78" s="160" t="s">
        <v>627</v>
      </c>
      <c r="D78" s="120" t="s">
        <v>122</v>
      </c>
      <c r="E78" s="11"/>
      <c r="F78" s="11"/>
      <c r="G78" s="12" t="s">
        <v>147</v>
      </c>
      <c r="H78" s="42">
        <v>1</v>
      </c>
      <c r="I78" s="13"/>
      <c r="J78" s="14">
        <f t="shared" si="1"/>
        <v>0</v>
      </c>
    </row>
    <row r="79" spans="2:10" s="2" customFormat="1" ht="63.75">
      <c r="B79" s="320" t="s">
        <v>409</v>
      </c>
      <c r="C79" s="221" t="s">
        <v>112</v>
      </c>
      <c r="D79" s="223" t="s">
        <v>1024</v>
      </c>
      <c r="E79" s="11"/>
      <c r="F79" s="11"/>
      <c r="G79" s="12" t="s">
        <v>134</v>
      </c>
      <c r="H79" s="42">
        <v>8</v>
      </c>
      <c r="I79" s="13"/>
      <c r="J79" s="14">
        <f t="shared" si="1"/>
        <v>0</v>
      </c>
    </row>
    <row r="80" spans="2:10" s="2" customFormat="1" ht="63.75">
      <c r="B80" s="156" t="s">
        <v>846</v>
      </c>
      <c r="C80" s="10" t="s">
        <v>112</v>
      </c>
      <c r="D80" s="27" t="s">
        <v>1024</v>
      </c>
      <c r="E80" s="11"/>
      <c r="F80" s="11"/>
      <c r="G80" s="12" t="s">
        <v>134</v>
      </c>
      <c r="H80" s="42">
        <v>1</v>
      </c>
      <c r="I80" s="13"/>
      <c r="J80" s="14">
        <f t="shared" si="1"/>
        <v>0</v>
      </c>
    </row>
    <row r="81" spans="1:10" ht="63.75">
      <c r="A81" s="2"/>
      <c r="B81" s="156" t="s">
        <v>488</v>
      </c>
      <c r="C81" s="10" t="s">
        <v>112</v>
      </c>
      <c r="D81" s="27" t="s">
        <v>1024</v>
      </c>
      <c r="E81" s="11"/>
      <c r="F81" s="11"/>
      <c r="G81" s="12" t="s">
        <v>134</v>
      </c>
      <c r="H81" s="42">
        <v>1</v>
      </c>
      <c r="I81" s="13"/>
      <c r="J81" s="14">
        <f t="shared" si="1"/>
        <v>0</v>
      </c>
    </row>
    <row r="82" spans="1:10" ht="38.25">
      <c r="A82" s="2"/>
      <c r="B82" s="156" t="s">
        <v>847</v>
      </c>
      <c r="C82" s="182" t="s">
        <v>113</v>
      </c>
      <c r="D82" s="228" t="s">
        <v>1025</v>
      </c>
      <c r="E82" s="11"/>
      <c r="F82" s="11"/>
      <c r="G82" s="12" t="s">
        <v>479</v>
      </c>
      <c r="H82" s="42">
        <v>1</v>
      </c>
      <c r="I82" s="13"/>
      <c r="J82" s="14">
        <f t="shared" si="1"/>
        <v>0</v>
      </c>
    </row>
    <row r="83" spans="1:10" ht="38.25">
      <c r="A83" s="2"/>
      <c r="B83" s="156" t="s">
        <v>489</v>
      </c>
      <c r="C83" s="302" t="s">
        <v>650</v>
      </c>
      <c r="D83" s="310" t="s">
        <v>929</v>
      </c>
      <c r="E83" s="11"/>
      <c r="F83" s="11"/>
      <c r="G83" s="12" t="s">
        <v>127</v>
      </c>
      <c r="H83" s="42">
        <v>1</v>
      </c>
      <c r="I83" s="13"/>
      <c r="J83" s="14">
        <f t="shared" si="1"/>
        <v>0</v>
      </c>
    </row>
    <row r="84" spans="1:10" ht="76.5">
      <c r="A84" s="2"/>
      <c r="B84" s="320" t="s">
        <v>86</v>
      </c>
      <c r="C84" s="319" t="s">
        <v>650</v>
      </c>
      <c r="D84" s="223" t="s">
        <v>1026</v>
      </c>
      <c r="E84" s="11"/>
      <c r="F84" s="11"/>
      <c r="G84" s="12" t="s">
        <v>126</v>
      </c>
      <c r="H84" s="42">
        <v>14</v>
      </c>
      <c r="I84" s="13"/>
      <c r="J84" s="14">
        <f t="shared" si="1"/>
        <v>0</v>
      </c>
    </row>
    <row r="85" spans="1:10" ht="54.75" customHeight="1">
      <c r="A85" s="2"/>
      <c r="B85" s="156" t="s">
        <v>490</v>
      </c>
      <c r="C85" s="78" t="s">
        <v>114</v>
      </c>
      <c r="D85" s="133" t="s">
        <v>115</v>
      </c>
      <c r="E85" s="11"/>
      <c r="F85" s="11"/>
      <c r="G85" s="12" t="s">
        <v>135</v>
      </c>
      <c r="H85" s="42">
        <v>1</v>
      </c>
      <c r="I85" s="13"/>
      <c r="J85" s="14">
        <f t="shared" si="1"/>
        <v>0</v>
      </c>
    </row>
    <row r="86" spans="1:10" ht="76.5">
      <c r="A86" s="2"/>
      <c r="B86" s="156" t="s">
        <v>848</v>
      </c>
      <c r="C86" s="10" t="s">
        <v>772</v>
      </c>
      <c r="D86" s="18" t="s">
        <v>773</v>
      </c>
      <c r="E86" s="11"/>
      <c r="F86" s="11"/>
      <c r="G86" s="12" t="s">
        <v>804</v>
      </c>
      <c r="H86" s="42">
        <v>1</v>
      </c>
      <c r="I86" s="13"/>
      <c r="J86" s="14">
        <f t="shared" si="1"/>
        <v>0</v>
      </c>
    </row>
    <row r="87" spans="1:10" ht="25.5">
      <c r="A87" s="2"/>
      <c r="B87" s="156" t="s">
        <v>849</v>
      </c>
      <c r="C87" s="119" t="s">
        <v>116</v>
      </c>
      <c r="D87" s="27" t="s">
        <v>142</v>
      </c>
      <c r="E87" s="11"/>
      <c r="F87" s="11"/>
      <c r="G87" s="12" t="s">
        <v>193</v>
      </c>
      <c r="H87" s="42">
        <v>1</v>
      </c>
      <c r="I87" s="13"/>
      <c r="J87" s="14">
        <f t="shared" si="1"/>
        <v>0</v>
      </c>
    </row>
    <row r="88" spans="1:10" ht="38.25">
      <c r="A88" s="2"/>
      <c r="B88" s="320" t="s">
        <v>557</v>
      </c>
      <c r="C88" s="221" t="s">
        <v>352</v>
      </c>
      <c r="D88" s="223" t="s">
        <v>108</v>
      </c>
      <c r="E88" s="11"/>
      <c r="F88" s="11"/>
      <c r="G88" s="12" t="s">
        <v>127</v>
      </c>
      <c r="H88" s="42">
        <v>5</v>
      </c>
      <c r="I88" s="13"/>
      <c r="J88" s="14">
        <f t="shared" si="1"/>
        <v>0</v>
      </c>
    </row>
    <row r="89" spans="1:10" ht="38.25">
      <c r="A89" s="2"/>
      <c r="B89" s="156" t="s">
        <v>850</v>
      </c>
      <c r="C89" s="26" t="s">
        <v>352</v>
      </c>
      <c r="D89" s="18" t="s">
        <v>108</v>
      </c>
      <c r="E89" s="11"/>
      <c r="F89" s="11"/>
      <c r="G89" s="12" t="s">
        <v>130</v>
      </c>
      <c r="H89" s="42">
        <v>1</v>
      </c>
      <c r="I89" s="13"/>
      <c r="J89" s="14">
        <f t="shared" si="1"/>
        <v>0</v>
      </c>
    </row>
    <row r="90" spans="1:10" ht="38.25">
      <c r="A90" s="2"/>
      <c r="B90" s="156" t="s">
        <v>491</v>
      </c>
      <c r="C90" s="10" t="s">
        <v>421</v>
      </c>
      <c r="D90" s="18" t="s">
        <v>1027</v>
      </c>
      <c r="E90" s="11"/>
      <c r="F90" s="11"/>
      <c r="G90" s="12" t="s">
        <v>150</v>
      </c>
      <c r="H90" s="42">
        <v>1</v>
      </c>
      <c r="I90" s="13"/>
      <c r="J90" s="14">
        <f t="shared" si="1"/>
        <v>0</v>
      </c>
    </row>
    <row r="91" spans="1:10" ht="63.75">
      <c r="A91" s="2"/>
      <c r="B91" s="156" t="s">
        <v>492</v>
      </c>
      <c r="C91" s="10" t="s">
        <v>366</v>
      </c>
      <c r="D91" s="27" t="s">
        <v>1028</v>
      </c>
      <c r="E91" s="11"/>
      <c r="F91" s="11"/>
      <c r="G91" s="12" t="s">
        <v>129</v>
      </c>
      <c r="H91" s="42">
        <v>2</v>
      </c>
      <c r="I91" s="13"/>
      <c r="J91" s="14">
        <f t="shared" si="1"/>
        <v>0</v>
      </c>
    </row>
    <row r="92" spans="1:10" ht="63.75">
      <c r="A92" s="2"/>
      <c r="B92" s="156" t="s">
        <v>87</v>
      </c>
      <c r="C92" s="10" t="s">
        <v>366</v>
      </c>
      <c r="D92" s="27" t="s">
        <v>1028</v>
      </c>
      <c r="E92" s="11"/>
      <c r="F92" s="11"/>
      <c r="G92" s="12" t="s">
        <v>129</v>
      </c>
      <c r="H92" s="42">
        <v>1</v>
      </c>
      <c r="I92" s="13"/>
      <c r="J92" s="14">
        <f t="shared" si="1"/>
        <v>0</v>
      </c>
    </row>
    <row r="93" spans="1:10" ht="38.25">
      <c r="A93" s="2"/>
      <c r="B93" s="156" t="s">
        <v>493</v>
      </c>
      <c r="C93" s="10" t="s">
        <v>1029</v>
      </c>
      <c r="D93" s="86" t="s">
        <v>372</v>
      </c>
      <c r="E93" s="11"/>
      <c r="F93" s="11"/>
      <c r="G93" s="12" t="s">
        <v>373</v>
      </c>
      <c r="H93" s="42">
        <v>2</v>
      </c>
      <c r="I93" s="13"/>
      <c r="J93" s="14">
        <f t="shared" si="1"/>
        <v>0</v>
      </c>
    </row>
    <row r="94" spans="1:10" ht="76.5">
      <c r="A94" s="2"/>
      <c r="B94" s="320" t="s">
        <v>851</v>
      </c>
      <c r="C94" s="221" t="s">
        <v>117</v>
      </c>
      <c r="D94" s="318" t="s">
        <v>1030</v>
      </c>
      <c r="E94" s="11"/>
      <c r="F94" s="11"/>
      <c r="G94" s="12" t="s">
        <v>135</v>
      </c>
      <c r="H94" s="42">
        <v>16</v>
      </c>
      <c r="I94" s="13"/>
      <c r="J94" s="14">
        <f t="shared" si="1"/>
        <v>0</v>
      </c>
    </row>
    <row r="95" spans="1:10" ht="89.25">
      <c r="A95" s="2"/>
      <c r="B95" s="156" t="s">
        <v>494</v>
      </c>
      <c r="C95" s="84" t="s">
        <v>118</v>
      </c>
      <c r="D95" s="240" t="s">
        <v>1031</v>
      </c>
      <c r="E95" s="11"/>
      <c r="F95" s="11"/>
      <c r="G95" s="12" t="s">
        <v>147</v>
      </c>
      <c r="H95" s="42">
        <v>5</v>
      </c>
      <c r="I95" s="13"/>
      <c r="J95" s="14">
        <f t="shared" si="1"/>
        <v>0</v>
      </c>
    </row>
    <row r="96" spans="1:10" ht="89.25">
      <c r="A96" s="2"/>
      <c r="B96" s="156" t="s">
        <v>852</v>
      </c>
      <c r="C96" s="250" t="s">
        <v>118</v>
      </c>
      <c r="D96" s="251" t="s">
        <v>1032</v>
      </c>
      <c r="E96" s="11"/>
      <c r="F96" s="11"/>
      <c r="G96" s="12" t="s">
        <v>129</v>
      </c>
      <c r="H96" s="42">
        <v>1</v>
      </c>
      <c r="I96" s="13"/>
      <c r="J96" s="14">
        <f t="shared" si="1"/>
        <v>0</v>
      </c>
    </row>
    <row r="97" spans="1:10" ht="38.25">
      <c r="A97" s="2"/>
      <c r="B97" s="320" t="s">
        <v>853</v>
      </c>
      <c r="C97" s="321" t="s">
        <v>468</v>
      </c>
      <c r="D97" s="322" t="s">
        <v>805</v>
      </c>
      <c r="E97" s="11"/>
      <c r="F97" s="11"/>
      <c r="G97" s="12" t="s">
        <v>138</v>
      </c>
      <c r="H97" s="42">
        <v>3</v>
      </c>
      <c r="I97" s="13"/>
      <c r="J97" s="14">
        <f t="shared" si="1"/>
        <v>0</v>
      </c>
    </row>
    <row r="98" spans="1:10" ht="38.25">
      <c r="A98" s="2"/>
      <c r="B98" s="156" t="s">
        <v>854</v>
      </c>
      <c r="C98" s="252" t="s">
        <v>353</v>
      </c>
      <c r="D98" s="120" t="s">
        <v>1033</v>
      </c>
      <c r="E98" s="11"/>
      <c r="F98" s="11"/>
      <c r="G98" s="12" t="s">
        <v>146</v>
      </c>
      <c r="H98" s="42">
        <v>1</v>
      </c>
      <c r="I98" s="13"/>
      <c r="J98" s="14">
        <f t="shared" si="1"/>
        <v>0</v>
      </c>
    </row>
    <row r="99" spans="1:10" ht="89.25">
      <c r="A99" s="2"/>
      <c r="B99" s="156" t="s">
        <v>855</v>
      </c>
      <c r="C99" s="253" t="s">
        <v>119</v>
      </c>
      <c r="D99" s="120" t="s">
        <v>1034</v>
      </c>
      <c r="E99" s="11"/>
      <c r="F99" s="11"/>
      <c r="G99" s="12" t="s">
        <v>479</v>
      </c>
      <c r="H99" s="42">
        <v>1</v>
      </c>
      <c r="I99" s="13"/>
      <c r="J99" s="14">
        <f t="shared" si="1"/>
        <v>0</v>
      </c>
    </row>
    <row r="100" spans="1:10" ht="89.25">
      <c r="A100" s="2"/>
      <c r="B100" s="320" t="s">
        <v>856</v>
      </c>
      <c r="C100" s="276" t="s">
        <v>119</v>
      </c>
      <c r="D100" s="241" t="s">
        <v>1034</v>
      </c>
      <c r="E100" s="11"/>
      <c r="F100" s="11"/>
      <c r="G100" s="12" t="s">
        <v>127</v>
      </c>
      <c r="H100" s="42">
        <v>2</v>
      </c>
      <c r="I100" s="13"/>
      <c r="J100" s="14">
        <f t="shared" si="1"/>
        <v>0</v>
      </c>
    </row>
    <row r="101" spans="1:10" ht="89.25">
      <c r="A101" s="2"/>
      <c r="B101" s="154" t="s">
        <v>495</v>
      </c>
      <c r="C101" s="253" t="s">
        <v>119</v>
      </c>
      <c r="D101" s="120" t="s">
        <v>1034</v>
      </c>
      <c r="E101" s="11"/>
      <c r="F101" s="11"/>
      <c r="G101" s="12" t="s">
        <v>138</v>
      </c>
      <c r="H101" s="42">
        <v>2</v>
      </c>
      <c r="I101" s="13"/>
      <c r="J101" s="14">
        <f t="shared" si="1"/>
        <v>0</v>
      </c>
    </row>
    <row r="102" spans="1:10" s="2" customFormat="1" ht="89.25">
      <c r="B102" s="154" t="s">
        <v>496</v>
      </c>
      <c r="C102" s="239" t="s">
        <v>119</v>
      </c>
      <c r="D102" s="120" t="s">
        <v>1034</v>
      </c>
      <c r="E102" s="11"/>
      <c r="F102" s="11"/>
      <c r="G102" s="12" t="s">
        <v>138</v>
      </c>
      <c r="H102" s="42">
        <v>3</v>
      </c>
      <c r="I102" s="13"/>
      <c r="J102" s="14">
        <f t="shared" si="1"/>
        <v>0</v>
      </c>
    </row>
    <row r="103" spans="1:10" ht="89.25">
      <c r="A103" s="2"/>
      <c r="B103" s="154" t="s">
        <v>497</v>
      </c>
      <c r="C103" s="26" t="s">
        <v>119</v>
      </c>
      <c r="D103" s="120" t="s">
        <v>1034</v>
      </c>
      <c r="E103" s="11"/>
      <c r="F103" s="11"/>
      <c r="G103" s="12" t="s">
        <v>138</v>
      </c>
      <c r="H103" s="42">
        <v>1</v>
      </c>
      <c r="I103" s="13"/>
      <c r="J103" s="14">
        <f t="shared" si="1"/>
        <v>0</v>
      </c>
    </row>
    <row r="104" spans="1:10" s="2" customFormat="1" ht="38.25">
      <c r="B104" s="320" t="s">
        <v>498</v>
      </c>
      <c r="C104" s="221" t="s">
        <v>444</v>
      </c>
      <c r="D104" s="223" t="s">
        <v>1035</v>
      </c>
      <c r="E104" s="11"/>
      <c r="F104" s="11"/>
      <c r="G104" s="12" t="s">
        <v>481</v>
      </c>
      <c r="H104" s="42">
        <v>3</v>
      </c>
      <c r="I104" s="13"/>
      <c r="J104" s="14">
        <f t="shared" si="1"/>
        <v>0</v>
      </c>
    </row>
    <row r="105" spans="1:10" s="2" customFormat="1" ht="63.75">
      <c r="B105" s="139" t="s">
        <v>632</v>
      </c>
      <c r="C105" s="160" t="s">
        <v>806</v>
      </c>
      <c r="D105" s="120" t="s">
        <v>1036</v>
      </c>
      <c r="E105" s="11"/>
      <c r="F105" s="11"/>
      <c r="G105" s="12" t="s">
        <v>160</v>
      </c>
      <c r="H105" s="42">
        <v>1</v>
      </c>
      <c r="I105" s="13"/>
      <c r="J105" s="14">
        <f t="shared" si="1"/>
        <v>0</v>
      </c>
    </row>
    <row r="106" spans="1:10" s="2" customFormat="1" ht="38.25">
      <c r="B106" s="139" t="s">
        <v>633</v>
      </c>
      <c r="C106" s="84" t="s">
        <v>447</v>
      </c>
      <c r="D106" s="76" t="s">
        <v>1037</v>
      </c>
      <c r="E106" s="11"/>
      <c r="F106" s="11"/>
      <c r="G106" s="12" t="s">
        <v>482</v>
      </c>
      <c r="H106" s="42">
        <v>1</v>
      </c>
      <c r="I106" s="13"/>
      <c r="J106" s="14">
        <f t="shared" si="1"/>
        <v>0</v>
      </c>
    </row>
    <row r="107" spans="1:10" s="2" customFormat="1" ht="51">
      <c r="B107" s="139" t="s">
        <v>635</v>
      </c>
      <c r="C107" s="10" t="s">
        <v>367</v>
      </c>
      <c r="D107" s="18" t="s">
        <v>1038</v>
      </c>
      <c r="E107" s="11"/>
      <c r="F107" s="11"/>
      <c r="G107" s="12" t="s">
        <v>139</v>
      </c>
      <c r="H107" s="42">
        <v>1</v>
      </c>
      <c r="I107" s="13"/>
      <c r="J107" s="14">
        <f t="shared" si="1"/>
        <v>0</v>
      </c>
    </row>
    <row r="108" spans="1:10" s="2" customFormat="1" ht="51">
      <c r="B108" s="139" t="s">
        <v>636</v>
      </c>
      <c r="C108" s="115" t="s">
        <v>367</v>
      </c>
      <c r="D108" s="120" t="s">
        <v>1039</v>
      </c>
      <c r="E108" s="11"/>
      <c r="F108" s="11"/>
      <c r="G108" s="12" t="s">
        <v>139</v>
      </c>
      <c r="H108" s="42">
        <v>1</v>
      </c>
      <c r="I108" s="13"/>
      <c r="J108" s="14">
        <f t="shared" si="1"/>
        <v>0</v>
      </c>
    </row>
    <row r="109" spans="1:10" s="2" customFormat="1" ht="38.25">
      <c r="B109" s="139" t="s">
        <v>637</v>
      </c>
      <c r="C109" s="221" t="s">
        <v>774</v>
      </c>
      <c r="D109" s="229" t="s">
        <v>775</v>
      </c>
      <c r="E109" s="11"/>
      <c r="F109" s="11"/>
      <c r="G109" s="12" t="s">
        <v>134</v>
      </c>
      <c r="H109" s="42">
        <v>1</v>
      </c>
      <c r="I109" s="13"/>
      <c r="J109" s="14">
        <f t="shared" si="1"/>
        <v>0</v>
      </c>
    </row>
    <row r="110" spans="1:10" s="2" customFormat="1" ht="63.75">
      <c r="B110" s="139" t="s">
        <v>638</v>
      </c>
      <c r="C110" s="254" t="s">
        <v>764</v>
      </c>
      <c r="D110" s="241" t="s">
        <v>1040</v>
      </c>
      <c r="E110" s="11"/>
      <c r="F110" s="11"/>
      <c r="G110" s="12" t="s">
        <v>136</v>
      </c>
      <c r="H110" s="42">
        <v>6</v>
      </c>
      <c r="I110" s="13"/>
      <c r="J110" s="14">
        <f t="shared" si="1"/>
        <v>0</v>
      </c>
    </row>
    <row r="111" spans="1:10" s="2" customFormat="1" ht="39.75">
      <c r="B111" s="139" t="s">
        <v>639</v>
      </c>
      <c r="C111" s="182" t="s">
        <v>368</v>
      </c>
      <c r="D111" s="223" t="s">
        <v>1041</v>
      </c>
      <c r="E111" s="11"/>
      <c r="F111" s="11"/>
      <c r="G111" s="12" t="s">
        <v>807</v>
      </c>
      <c r="H111" s="42">
        <v>1</v>
      </c>
      <c r="I111" s="13"/>
      <c r="J111" s="14">
        <f t="shared" si="1"/>
        <v>0</v>
      </c>
    </row>
    <row r="112" spans="1:10" s="2" customFormat="1" ht="51">
      <c r="B112" s="139" t="s">
        <v>857</v>
      </c>
      <c r="C112" s="10" t="s">
        <v>121</v>
      </c>
      <c r="D112" s="27" t="s">
        <v>1042</v>
      </c>
      <c r="E112" s="11"/>
      <c r="F112" s="11"/>
      <c r="G112" s="12" t="s">
        <v>140</v>
      </c>
      <c r="H112" s="42">
        <v>1</v>
      </c>
      <c r="I112" s="13"/>
      <c r="J112" s="14">
        <f t="shared" si="1"/>
        <v>0</v>
      </c>
    </row>
    <row r="113" spans="1:10" s="2" customFormat="1" ht="51">
      <c r="B113" s="139" t="s">
        <v>858</v>
      </c>
      <c r="C113" s="10" t="s">
        <v>121</v>
      </c>
      <c r="D113" s="244" t="s">
        <v>1042</v>
      </c>
      <c r="E113" s="11"/>
      <c r="F113" s="11"/>
      <c r="G113" s="12" t="s">
        <v>140</v>
      </c>
      <c r="H113" s="42">
        <v>1</v>
      </c>
      <c r="I113" s="13"/>
      <c r="J113" s="14">
        <f t="shared" si="1"/>
        <v>0</v>
      </c>
    </row>
    <row r="114" spans="1:10" s="2" customFormat="1" ht="38.25">
      <c r="B114" s="139" t="s">
        <v>859</v>
      </c>
      <c r="C114" s="26" t="s">
        <v>1043</v>
      </c>
      <c r="D114" s="240" t="s">
        <v>930</v>
      </c>
      <c r="E114" s="11"/>
      <c r="F114" s="11"/>
      <c r="G114" s="12" t="s">
        <v>652</v>
      </c>
      <c r="H114" s="42">
        <v>1</v>
      </c>
      <c r="I114" s="13"/>
      <c r="J114" s="14">
        <f t="shared" si="1"/>
        <v>0</v>
      </c>
    </row>
    <row r="115" spans="1:10" ht="38.25">
      <c r="A115" s="2"/>
      <c r="B115" s="139" t="s">
        <v>860</v>
      </c>
      <c r="C115" s="26" t="s">
        <v>1044</v>
      </c>
      <c r="D115" s="18" t="s">
        <v>122</v>
      </c>
      <c r="E115" s="11"/>
      <c r="F115" s="11"/>
      <c r="G115" s="12" t="s">
        <v>146</v>
      </c>
      <c r="H115" s="42">
        <v>2</v>
      </c>
      <c r="I115" s="13"/>
      <c r="J115" s="14">
        <f t="shared" si="1"/>
        <v>0</v>
      </c>
    </row>
    <row r="116" spans="1:10" ht="38.25">
      <c r="A116" s="2"/>
      <c r="B116" s="139" t="s">
        <v>902</v>
      </c>
      <c r="C116" s="26" t="s">
        <v>1045</v>
      </c>
      <c r="D116" s="18" t="s">
        <v>648</v>
      </c>
      <c r="E116" s="11"/>
      <c r="F116" s="11"/>
      <c r="G116" s="12" t="s">
        <v>127</v>
      </c>
      <c r="H116" s="42">
        <v>1</v>
      </c>
      <c r="I116" s="13"/>
      <c r="J116" s="14">
        <f t="shared" si="1"/>
        <v>0</v>
      </c>
    </row>
    <row r="117" spans="1:10" s="32" customFormat="1" ht="30" customHeight="1">
      <c r="A117" s="2"/>
      <c r="B117" s="372" t="s">
        <v>0</v>
      </c>
      <c r="C117" s="373"/>
      <c r="D117" s="373"/>
      <c r="E117" s="373"/>
      <c r="F117" s="373"/>
      <c r="G117" s="373"/>
      <c r="H117" s="373"/>
      <c r="I117" s="374"/>
      <c r="J117" s="59">
        <f>SUM(J10:J116)</f>
        <v>0</v>
      </c>
    </row>
    <row r="118" spans="1:10" s="32" customFormat="1" ht="32.25" customHeight="1">
      <c r="A118" s="2"/>
      <c r="B118" s="3" t="s">
        <v>1</v>
      </c>
      <c r="C118" s="370" t="s">
        <v>2</v>
      </c>
      <c r="D118" s="370"/>
      <c r="E118" s="370"/>
      <c r="F118" s="370"/>
      <c r="G118" s="370"/>
      <c r="H118" s="370"/>
      <c r="I118" s="370"/>
      <c r="J118" s="371"/>
    </row>
    <row r="119" spans="1:10" s="32" customFormat="1" ht="29.25" customHeight="1">
      <c r="A119" s="2"/>
      <c r="B119" s="3" t="s">
        <v>3</v>
      </c>
      <c r="C119" s="375" t="s">
        <v>4</v>
      </c>
      <c r="D119" s="375"/>
      <c r="E119" s="375"/>
      <c r="F119" s="375"/>
      <c r="G119" s="375"/>
      <c r="H119" s="375"/>
      <c r="I119" s="375"/>
      <c r="J119" s="375"/>
    </row>
    <row r="120" spans="1:10" s="32" customFormat="1" ht="45" customHeight="1">
      <c r="A120" s="2"/>
      <c r="B120" s="3" t="s">
        <v>5</v>
      </c>
      <c r="C120" s="378" t="s">
        <v>412</v>
      </c>
      <c r="D120" s="378"/>
      <c r="E120" s="378"/>
      <c r="F120" s="378"/>
      <c r="G120" s="378"/>
      <c r="H120" s="378"/>
      <c r="I120" s="226"/>
      <c r="J120" s="226"/>
    </row>
    <row r="121" spans="1:10" s="32" customFormat="1" ht="12.75">
      <c r="A121" s="2"/>
      <c r="B121" s="3"/>
      <c r="C121" s="226"/>
      <c r="D121" s="226"/>
      <c r="E121" s="226"/>
      <c r="F121" s="226"/>
      <c r="G121" s="226"/>
      <c r="H121" s="226"/>
      <c r="I121" s="226"/>
      <c r="J121" s="226"/>
    </row>
    <row r="122" spans="1:10" s="32" customFormat="1" ht="19.5" customHeight="1">
      <c r="A122" s="2"/>
      <c r="B122" s="330" t="s">
        <v>25</v>
      </c>
      <c r="C122" s="137"/>
      <c r="D122" s="137"/>
      <c r="E122" s="137"/>
      <c r="F122" s="137"/>
      <c r="G122" s="137"/>
      <c r="H122" s="137"/>
      <c r="I122" s="137"/>
      <c r="J122" s="137"/>
    </row>
    <row r="123" spans="1:10" s="32" customFormat="1" ht="17.25" customHeight="1">
      <c r="A123" s="20"/>
      <c r="B123" s="161"/>
      <c r="C123" s="68"/>
      <c r="D123" s="68"/>
      <c r="E123" s="68"/>
      <c r="F123" s="68"/>
      <c r="G123" s="68"/>
      <c r="H123" s="68"/>
      <c r="I123" s="68"/>
      <c r="J123" s="68"/>
    </row>
    <row r="124" spans="1:10" s="32" customFormat="1" ht="27.75" customHeight="1">
      <c r="A124" s="20"/>
      <c r="B124" s="43" t="s">
        <v>18</v>
      </c>
      <c r="C124" s="379" t="s">
        <v>233</v>
      </c>
      <c r="D124" s="379"/>
      <c r="E124" s="379"/>
      <c r="F124" s="379"/>
      <c r="G124" s="379"/>
      <c r="H124" s="379"/>
      <c r="I124" s="379"/>
      <c r="J124" s="379"/>
    </row>
    <row r="125" spans="1:10" s="32" customFormat="1" ht="29.25" customHeight="1">
      <c r="B125" s="43" t="s">
        <v>19</v>
      </c>
      <c r="C125" s="376" t="s">
        <v>974</v>
      </c>
      <c r="D125" s="376"/>
      <c r="E125" s="376"/>
      <c r="F125" s="376"/>
      <c r="G125" s="376"/>
      <c r="H125" s="376"/>
      <c r="I125" s="376"/>
      <c r="J125" s="376"/>
    </row>
    <row r="126" spans="1:10" s="32" customFormat="1" ht="18" customHeight="1">
      <c r="B126" s="43" t="s">
        <v>20</v>
      </c>
      <c r="C126" s="34" t="s">
        <v>152</v>
      </c>
      <c r="D126" s="34"/>
      <c r="E126" s="16"/>
      <c r="F126" s="16"/>
      <c r="G126" s="16"/>
      <c r="H126" s="16"/>
      <c r="I126" s="16"/>
      <c r="J126" s="16"/>
    </row>
    <row r="127" spans="1:10" s="32" customFormat="1" ht="29.25" customHeight="1">
      <c r="B127" s="43" t="s">
        <v>21</v>
      </c>
      <c r="C127" s="25" t="s">
        <v>27</v>
      </c>
      <c r="D127" s="376" t="s">
        <v>1046</v>
      </c>
      <c r="E127" s="377"/>
      <c r="F127" s="377"/>
      <c r="G127" s="376"/>
      <c r="H127" s="376"/>
      <c r="I127" s="377"/>
      <c r="J127" s="377"/>
    </row>
    <row r="128" spans="1:10" s="32" customFormat="1" ht="16.5" customHeight="1">
      <c r="B128" s="43"/>
      <c r="C128" s="25"/>
      <c r="D128" s="376" t="s">
        <v>972</v>
      </c>
      <c r="E128" s="377"/>
      <c r="F128" s="377"/>
      <c r="G128" s="376"/>
      <c r="H128" s="376"/>
      <c r="I128" s="377"/>
      <c r="J128" s="377"/>
    </row>
    <row r="129" spans="1:10" ht="15.75" customHeight="1">
      <c r="A129" s="32"/>
      <c r="B129" s="43"/>
      <c r="C129" s="25"/>
      <c r="D129" s="34" t="s">
        <v>973</v>
      </c>
      <c r="E129" s="5"/>
      <c r="F129" s="5"/>
      <c r="G129" s="16"/>
      <c r="H129" s="16"/>
      <c r="I129" s="5"/>
      <c r="J129" s="5"/>
    </row>
    <row r="130" spans="1:10">
      <c r="B130" s="43"/>
    </row>
    <row r="131" spans="1:10">
      <c r="B131" s="43"/>
    </row>
  </sheetData>
  <autoFilter ref="A7:J122" xr:uid="{00000000-0009-0000-0000-000001000000}">
    <filterColumn colId="4" showButton="0"/>
  </autoFilter>
  <sortState xmlns:xlrd2="http://schemas.microsoft.com/office/spreadsheetml/2017/richdata2" ref="C10:J117">
    <sortCondition ref="C10"/>
  </sortState>
  <mergeCells count="22">
    <mergeCell ref="G1:J1"/>
    <mergeCell ref="A3:J3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4:J4"/>
    <mergeCell ref="A5:J5"/>
    <mergeCell ref="C118:J118"/>
    <mergeCell ref="B117:I117"/>
    <mergeCell ref="C119:J119"/>
    <mergeCell ref="D128:J128"/>
    <mergeCell ref="D127:J127"/>
    <mergeCell ref="C120:H120"/>
    <mergeCell ref="C125:J125"/>
    <mergeCell ref="C124:J124"/>
  </mergeCells>
  <phoneticPr fontId="38" type="noConversion"/>
  <pageMargins left="0.70866141732283472" right="0.39370078740157483" top="0.74803149606299213" bottom="0.74803149606299213" header="0.31496062992125984" footer="0.31496062992125984"/>
  <pageSetup paperSize="9" scale="55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21">
    <pageSetUpPr fitToPage="1"/>
  </sheetPr>
  <dimension ref="A1:J26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94" t="str">
        <f ca="1">MID(CELL("nazwa_pliku",A1),FIND("]",CELL("nazwa_pliku",A1),1)+1,100)</f>
        <v>Część 19</v>
      </c>
      <c r="B4" s="394"/>
      <c r="C4" s="394"/>
      <c r="D4" s="394"/>
      <c r="E4" s="394"/>
      <c r="F4" s="394"/>
      <c r="G4" s="394"/>
      <c r="H4" s="394"/>
      <c r="I4" s="394"/>
      <c r="J4" s="394"/>
    </row>
    <row r="5" spans="1:10" s="2" customFormat="1" ht="12.75">
      <c r="A5" s="394" t="s">
        <v>398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24" t="s">
        <v>8</v>
      </c>
      <c r="C7" s="439" t="s">
        <v>9</v>
      </c>
      <c r="D7" s="412" t="s">
        <v>10</v>
      </c>
      <c r="E7" s="441" t="s">
        <v>11</v>
      </c>
      <c r="F7" s="442"/>
      <c r="G7" s="412" t="s">
        <v>12</v>
      </c>
      <c r="H7" s="412" t="s">
        <v>13</v>
      </c>
      <c r="I7" s="413" t="s">
        <v>14</v>
      </c>
      <c r="J7" s="413" t="s">
        <v>15</v>
      </c>
    </row>
    <row r="8" spans="1:10" s="2" customFormat="1" ht="12.75" customHeight="1">
      <c r="B8" s="437"/>
      <c r="C8" s="386"/>
      <c r="D8" s="440"/>
      <c r="E8" s="412" t="s">
        <v>16</v>
      </c>
      <c r="F8" s="412" t="s">
        <v>17</v>
      </c>
      <c r="G8" s="440"/>
      <c r="H8" s="440"/>
      <c r="I8" s="434"/>
      <c r="J8" s="434"/>
    </row>
    <row r="9" spans="1:10" s="2" customFormat="1" ht="12.75">
      <c r="B9" s="438"/>
      <c r="C9" s="387"/>
      <c r="D9" s="436"/>
      <c r="E9" s="436"/>
      <c r="F9" s="436"/>
      <c r="G9" s="436"/>
      <c r="H9" s="436"/>
      <c r="I9" s="435"/>
      <c r="J9" s="435"/>
    </row>
    <row r="10" spans="1:10" s="2" customFormat="1" ht="93" customHeight="1">
      <c r="B10" s="48" t="s">
        <v>18</v>
      </c>
      <c r="C10" s="57" t="s">
        <v>394</v>
      </c>
      <c r="D10" s="58" t="s">
        <v>680</v>
      </c>
      <c r="E10" s="11"/>
      <c r="F10" s="11"/>
      <c r="G10" s="13" t="s">
        <v>259</v>
      </c>
      <c r="H10" s="361">
        <v>1</v>
      </c>
      <c r="I10" s="13"/>
      <c r="J10" s="14">
        <f>H10*I10</f>
        <v>0</v>
      </c>
    </row>
    <row r="11" spans="1:10" s="2" customFormat="1" ht="89.25" customHeight="1">
      <c r="B11" s="48" t="s">
        <v>19</v>
      </c>
      <c r="C11" s="57" t="s">
        <v>358</v>
      </c>
      <c r="D11" s="58" t="s">
        <v>395</v>
      </c>
      <c r="E11" s="11"/>
      <c r="F11" s="11"/>
      <c r="G11" s="13" t="s">
        <v>359</v>
      </c>
      <c r="H11" s="42">
        <v>1</v>
      </c>
      <c r="I11" s="13"/>
      <c r="J11" s="14">
        <f t="shared" ref="J11:J15" si="0">H11*I11</f>
        <v>0</v>
      </c>
    </row>
    <row r="12" spans="1:10" s="2" customFormat="1" ht="111" customHeight="1">
      <c r="B12" s="48" t="s">
        <v>20</v>
      </c>
      <c r="C12" s="57" t="s">
        <v>693</v>
      </c>
      <c r="D12" s="58" t="s">
        <v>790</v>
      </c>
      <c r="E12" s="11"/>
      <c r="F12" s="11"/>
      <c r="G12" s="13" t="s">
        <v>240</v>
      </c>
      <c r="H12" s="338">
        <v>1</v>
      </c>
      <c r="I12" s="13"/>
      <c r="J12" s="14">
        <f t="shared" si="0"/>
        <v>0</v>
      </c>
    </row>
    <row r="13" spans="1:10" s="2" customFormat="1" ht="101.25" customHeight="1">
      <c r="B13" s="48" t="s">
        <v>21</v>
      </c>
      <c r="C13" s="57" t="s">
        <v>692</v>
      </c>
      <c r="D13" s="58" t="s">
        <v>789</v>
      </c>
      <c r="E13" s="11"/>
      <c r="F13" s="11"/>
      <c r="G13" s="13" t="s">
        <v>576</v>
      </c>
      <c r="H13" s="42">
        <v>2</v>
      </c>
      <c r="I13" s="13"/>
      <c r="J13" s="14">
        <f t="shared" si="0"/>
        <v>0</v>
      </c>
    </row>
    <row r="14" spans="1:10" s="2" customFormat="1" ht="102">
      <c r="B14" s="48" t="s">
        <v>22</v>
      </c>
      <c r="C14" s="57" t="s">
        <v>443</v>
      </c>
      <c r="D14" s="58" t="s">
        <v>1159</v>
      </c>
      <c r="E14" s="11"/>
      <c r="F14" s="11"/>
      <c r="G14" s="13" t="s">
        <v>363</v>
      </c>
      <c r="H14" s="42">
        <v>1</v>
      </c>
      <c r="I14" s="13"/>
      <c r="J14" s="14">
        <f t="shared" si="0"/>
        <v>0</v>
      </c>
    </row>
    <row r="15" spans="1:10" s="2" customFormat="1" ht="102">
      <c r="B15" s="48" t="s">
        <v>23</v>
      </c>
      <c r="C15" s="57" t="s">
        <v>441</v>
      </c>
      <c r="D15" s="58" t="s">
        <v>1160</v>
      </c>
      <c r="E15" s="11"/>
      <c r="F15" s="11"/>
      <c r="G15" s="13" t="s">
        <v>363</v>
      </c>
      <c r="H15" s="362">
        <v>2</v>
      </c>
      <c r="I15" s="13"/>
      <c r="J15" s="14">
        <f t="shared" si="0"/>
        <v>0</v>
      </c>
    </row>
    <row r="16" spans="1:10" s="2" customFormat="1" ht="30" customHeight="1">
      <c r="B16" s="416" t="s">
        <v>0</v>
      </c>
      <c r="C16" s="444"/>
      <c r="D16" s="444"/>
      <c r="E16" s="444"/>
      <c r="F16" s="444"/>
      <c r="G16" s="444"/>
      <c r="H16" s="444"/>
      <c r="I16" s="445"/>
      <c r="J16" s="59">
        <f>SUM(J10:J15)</f>
        <v>0</v>
      </c>
    </row>
    <row r="17" spans="1:10" s="2" customFormat="1" ht="30" customHeight="1">
      <c r="B17" s="3" t="s">
        <v>1</v>
      </c>
      <c r="C17" s="370" t="s">
        <v>2</v>
      </c>
      <c r="D17" s="370"/>
      <c r="E17" s="370"/>
      <c r="F17" s="370"/>
      <c r="G17" s="370"/>
      <c r="H17" s="370"/>
      <c r="I17" s="370"/>
      <c r="J17" s="371"/>
    </row>
    <row r="18" spans="1:10" s="2" customFormat="1" ht="30" customHeight="1">
      <c r="B18" s="3" t="s">
        <v>3</v>
      </c>
      <c r="C18" s="405" t="s">
        <v>4</v>
      </c>
      <c r="D18" s="405"/>
      <c r="E18" s="405"/>
      <c r="F18" s="405"/>
      <c r="G18" s="405"/>
      <c r="H18" s="405"/>
      <c r="I18" s="405"/>
      <c r="J18" s="405"/>
    </row>
    <row r="19" spans="1:10" s="2" customFormat="1" ht="40.5" customHeight="1">
      <c r="B19" s="3" t="s">
        <v>5</v>
      </c>
      <c r="C19" s="407" t="s">
        <v>1149</v>
      </c>
      <c r="D19" s="407"/>
      <c r="E19" s="407"/>
      <c r="F19" s="407"/>
      <c r="G19" s="407"/>
      <c r="H19" s="407"/>
      <c r="I19" s="407"/>
      <c r="J19" s="407"/>
    </row>
    <row r="21" spans="1:10" s="32" customFormat="1" ht="11.25" customHeight="1">
      <c r="A21" s="19"/>
      <c r="B21" s="19" t="s">
        <v>25</v>
      </c>
      <c r="C21" s="4"/>
      <c r="D21" s="4"/>
      <c r="E21" s="4"/>
      <c r="F21" s="4"/>
      <c r="G21" s="4"/>
      <c r="H21" s="4"/>
      <c r="I21" s="4"/>
      <c r="J21" s="4"/>
    </row>
    <row r="22" spans="1:10" s="32" customFormat="1" ht="15" customHeight="1">
      <c r="A22" s="20"/>
      <c r="B22" s="20"/>
      <c r="C22" s="33"/>
      <c r="D22" s="21"/>
      <c r="E22" s="21"/>
      <c r="F22" s="21"/>
      <c r="G22" s="17"/>
      <c r="H22" s="17"/>
      <c r="I22" s="17"/>
      <c r="J22" s="33"/>
    </row>
    <row r="23" spans="1:10" ht="41.25" customHeight="1">
      <c r="B23" s="43" t="s">
        <v>18</v>
      </c>
      <c r="C23" s="376" t="s">
        <v>250</v>
      </c>
      <c r="D23" s="376"/>
      <c r="E23" s="376"/>
      <c r="F23" s="376"/>
      <c r="G23" s="376"/>
      <c r="H23" s="376"/>
      <c r="I23" s="376"/>
      <c r="J23" s="376"/>
    </row>
    <row r="24" spans="1:10" ht="15.75" customHeight="1">
      <c r="B24" s="43" t="s">
        <v>19</v>
      </c>
      <c r="C24" s="376" t="s">
        <v>407</v>
      </c>
      <c r="D24" s="376"/>
      <c r="E24" s="376"/>
      <c r="F24" s="376"/>
      <c r="G24" s="376"/>
      <c r="H24" s="376"/>
      <c r="I24" s="376"/>
      <c r="J24" s="376"/>
    </row>
    <row r="25" spans="1:10" ht="15.75" customHeight="1">
      <c r="B25" s="43" t="s">
        <v>20</v>
      </c>
      <c r="C25" s="376" t="s">
        <v>311</v>
      </c>
      <c r="D25" s="376"/>
      <c r="E25" s="376"/>
      <c r="F25" s="376"/>
      <c r="G25" s="376"/>
      <c r="H25" s="376"/>
      <c r="I25" s="376"/>
      <c r="J25" s="376"/>
    </row>
    <row r="26" spans="1:10" ht="15" customHeight="1">
      <c r="B26" s="43" t="s">
        <v>21</v>
      </c>
      <c r="C26" s="34" t="s">
        <v>27</v>
      </c>
      <c r="D26" s="34" t="s">
        <v>48</v>
      </c>
    </row>
  </sheetData>
  <autoFilter ref="A3:J19" xr:uid="{00000000-0009-0000-0000-000013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1:J19">
    <sortCondition ref="C11:C19"/>
  </sortState>
  <mergeCells count="21">
    <mergeCell ref="C25:J25"/>
    <mergeCell ref="C24:J24"/>
    <mergeCell ref="C23:J23"/>
    <mergeCell ref="C19:J19"/>
    <mergeCell ref="C18:J18"/>
    <mergeCell ref="C17:J17"/>
    <mergeCell ref="B16:I16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F8:F9"/>
    <mergeCell ref="E8:E9"/>
    <mergeCell ref="J7:J9"/>
  </mergeCells>
  <pageMargins left="0.7" right="0.7" top="0.75" bottom="0.75" header="0.3" footer="0.3"/>
  <pageSetup paperSize="9" scale="53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usz22"/>
  <dimension ref="A1:J23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94" t="str">
        <f ca="1">MID(CELL("nazwa_pliku",A1),FIND("]",CELL("nazwa_pliku",A1),1)+1,100)</f>
        <v>Część 20</v>
      </c>
      <c r="B4" s="394"/>
      <c r="C4" s="394"/>
      <c r="D4" s="394"/>
      <c r="E4" s="394"/>
      <c r="F4" s="394"/>
      <c r="G4" s="394"/>
      <c r="H4" s="394"/>
      <c r="I4" s="394"/>
      <c r="J4" s="394"/>
    </row>
    <row r="5" spans="1:10" s="2" customFormat="1" ht="12.75">
      <c r="A5" s="394" t="s">
        <v>390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95" t="s">
        <v>8</v>
      </c>
      <c r="C7" s="397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395"/>
      <c r="C8" s="397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396"/>
      <c r="C9" s="398"/>
      <c r="D9" s="389"/>
      <c r="E9" s="393"/>
      <c r="F9" s="393"/>
      <c r="G9" s="389"/>
      <c r="H9" s="389"/>
      <c r="I9" s="392"/>
      <c r="J9" s="392"/>
    </row>
    <row r="10" spans="1:10" s="2" customFormat="1" ht="140.25">
      <c r="B10" s="192" t="s">
        <v>18</v>
      </c>
      <c r="C10" s="160" t="s">
        <v>438</v>
      </c>
      <c r="D10" s="120" t="s">
        <v>1161</v>
      </c>
      <c r="E10" s="146"/>
      <c r="F10" s="146"/>
      <c r="G10" s="89" t="s">
        <v>166</v>
      </c>
      <c r="H10" s="331">
        <v>1</v>
      </c>
      <c r="I10" s="142"/>
      <c r="J10" s="143">
        <f>H10*I10</f>
        <v>0</v>
      </c>
    </row>
    <row r="11" spans="1:10" s="2" customFormat="1" ht="30" customHeight="1">
      <c r="B11" s="400" t="s">
        <v>0</v>
      </c>
      <c r="C11" s="418"/>
      <c r="D11" s="418"/>
      <c r="E11" s="418"/>
      <c r="F11" s="418"/>
      <c r="G11" s="418"/>
      <c r="H11" s="418"/>
      <c r="I11" s="418"/>
      <c r="J11" s="1">
        <f>SUM(J10:J10)</f>
        <v>0</v>
      </c>
    </row>
    <row r="12" spans="1:10" s="2" customFormat="1" ht="33.75" customHeight="1">
      <c r="B12" s="3" t="s">
        <v>1</v>
      </c>
      <c r="C12" s="403" t="s">
        <v>2</v>
      </c>
      <c r="D12" s="415"/>
      <c r="E12" s="415"/>
      <c r="F12" s="415"/>
      <c r="G12" s="415"/>
      <c r="H12" s="415"/>
      <c r="I12" s="415"/>
      <c r="J12" s="415"/>
    </row>
    <row r="13" spans="1:10" s="2" customFormat="1" ht="29.25" customHeight="1">
      <c r="B13" s="3" t="s">
        <v>3</v>
      </c>
      <c r="C13" s="405" t="s">
        <v>4</v>
      </c>
      <c r="D13" s="406"/>
      <c r="E13" s="406"/>
      <c r="F13" s="406"/>
      <c r="G13" s="406"/>
      <c r="H13" s="406"/>
      <c r="I13" s="406"/>
      <c r="J13" s="406"/>
    </row>
    <row r="14" spans="1:10" s="2" customFormat="1" ht="44.25" customHeight="1">
      <c r="B14" s="3" t="s">
        <v>5</v>
      </c>
      <c r="C14" s="407" t="s">
        <v>411</v>
      </c>
      <c r="D14" s="406"/>
      <c r="E14" s="406"/>
      <c r="F14" s="406"/>
      <c r="G14" s="406"/>
      <c r="H14" s="406"/>
      <c r="I14" s="406"/>
      <c r="J14" s="406"/>
    </row>
    <row r="16" spans="1:10" s="32" customFormat="1" ht="11.25" customHeight="1">
      <c r="A16" s="19"/>
      <c r="B16" s="19" t="s">
        <v>25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1.25" customHeight="1">
      <c r="A17" s="19"/>
      <c r="B17" s="19"/>
      <c r="C17" s="4"/>
      <c r="D17" s="4"/>
      <c r="E17" s="4"/>
      <c r="F17" s="4"/>
      <c r="G17" s="4"/>
      <c r="H17" s="4"/>
      <c r="I17" s="4"/>
      <c r="J17" s="4"/>
    </row>
    <row r="18" spans="1:10" ht="28.5" customHeight="1">
      <c r="B18" s="43" t="s">
        <v>18</v>
      </c>
      <c r="C18" s="376" t="s">
        <v>262</v>
      </c>
      <c r="D18" s="376"/>
      <c r="E18" s="376"/>
      <c r="F18" s="376"/>
      <c r="G18" s="376"/>
      <c r="H18" s="376"/>
      <c r="I18" s="376"/>
      <c r="J18" s="376"/>
    </row>
    <row r="19" spans="1:10" ht="15.75" customHeight="1">
      <c r="B19" s="43" t="s">
        <v>19</v>
      </c>
      <c r="C19" s="376" t="s">
        <v>152</v>
      </c>
      <c r="D19" s="376"/>
      <c r="E19" s="376"/>
      <c r="F19" s="376"/>
      <c r="G19" s="376"/>
      <c r="H19" s="376"/>
      <c r="I19" s="376"/>
      <c r="J19" s="376"/>
    </row>
    <row r="20" spans="1:10" ht="15.75" customHeight="1">
      <c r="B20" s="43" t="s">
        <v>20</v>
      </c>
      <c r="C20" s="34" t="s">
        <v>27</v>
      </c>
      <c r="D20" s="25" t="s">
        <v>28</v>
      </c>
    </row>
    <row r="21" spans="1:10">
      <c r="B21" s="43"/>
    </row>
    <row r="22" spans="1:10">
      <c r="B22" s="43"/>
    </row>
    <row r="23" spans="1:10">
      <c r="B23" s="43"/>
    </row>
  </sheetData>
  <autoFilter ref="A3:J14" xr:uid="{00000000-0009-0000-0000-000014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C12:J12"/>
    <mergeCell ref="C14:J14"/>
    <mergeCell ref="C18:J18"/>
    <mergeCell ref="C19:J19"/>
    <mergeCell ref="C13:J13"/>
    <mergeCell ref="B11:I11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</mergeCells>
  <pageMargins left="0.7" right="0.7" top="0.75" bottom="0.75" header="0.3" footer="0.3"/>
  <pageSetup paperSize="9" scale="44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usz33"/>
  <dimension ref="A1:J24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81" t="str">
        <f ca="1">MID(CELL("nazwa_pliku",A1),FIND("]",CELL("nazwa_pliku",A1),1)+1,100)</f>
        <v>Część 21</v>
      </c>
      <c r="B4" s="381"/>
      <c r="C4" s="381"/>
      <c r="D4" s="381"/>
      <c r="E4" s="381"/>
      <c r="F4" s="381"/>
      <c r="G4" s="381"/>
      <c r="H4" s="381"/>
      <c r="I4" s="381"/>
      <c r="J4" s="381"/>
    </row>
    <row r="5" spans="1:10" s="2" customFormat="1" ht="12.75">
      <c r="A5" s="394" t="s">
        <v>430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23" t="s">
        <v>8</v>
      </c>
      <c r="C7" s="425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423"/>
      <c r="C8" s="425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424"/>
      <c r="C9" s="426"/>
      <c r="D9" s="412"/>
      <c r="E9" s="431"/>
      <c r="F9" s="431"/>
      <c r="G9" s="412"/>
      <c r="H9" s="412"/>
      <c r="I9" s="413"/>
      <c r="J9" s="413"/>
    </row>
    <row r="10" spans="1:10" s="2" customFormat="1" ht="76.5">
      <c r="B10" s="9" t="s">
        <v>18</v>
      </c>
      <c r="C10" s="167" t="s">
        <v>431</v>
      </c>
      <c r="D10" s="133" t="s">
        <v>1162</v>
      </c>
      <c r="E10" s="11"/>
      <c r="F10" s="11"/>
      <c r="G10" s="130" t="s">
        <v>192</v>
      </c>
      <c r="H10" s="347">
        <v>2</v>
      </c>
      <c r="I10" s="13"/>
      <c r="J10" s="14">
        <f>H10*I10</f>
        <v>0</v>
      </c>
    </row>
    <row r="11" spans="1:10" s="2" customFormat="1" ht="89.25">
      <c r="B11" s="163" t="s">
        <v>19</v>
      </c>
      <c r="C11" s="276" t="s">
        <v>431</v>
      </c>
      <c r="D11" s="180" t="s">
        <v>1163</v>
      </c>
      <c r="E11" s="150"/>
      <c r="F11" s="150"/>
      <c r="G11" s="210" t="s">
        <v>192</v>
      </c>
      <c r="H11" s="363">
        <v>1</v>
      </c>
      <c r="I11" s="152"/>
      <c r="J11" s="14">
        <f t="shared" ref="J11:J12" si="0">H11*I11</f>
        <v>0</v>
      </c>
    </row>
    <row r="12" spans="1:10" s="2" customFormat="1" ht="89.25">
      <c r="B12" s="9" t="s">
        <v>20</v>
      </c>
      <c r="C12" s="167" t="s">
        <v>431</v>
      </c>
      <c r="D12" s="133" t="s">
        <v>622</v>
      </c>
      <c r="E12" s="11"/>
      <c r="F12" s="11"/>
      <c r="G12" s="73" t="s">
        <v>162</v>
      </c>
      <c r="H12" s="347">
        <v>1</v>
      </c>
      <c r="I12" s="13"/>
      <c r="J12" s="14">
        <f t="shared" si="0"/>
        <v>0</v>
      </c>
    </row>
    <row r="13" spans="1:10" s="2" customFormat="1" ht="30" customHeight="1">
      <c r="B13" s="416" t="s">
        <v>0</v>
      </c>
      <c r="C13" s="414"/>
      <c r="D13" s="414"/>
      <c r="E13" s="414"/>
      <c r="F13" s="414"/>
      <c r="G13" s="414"/>
      <c r="H13" s="414"/>
      <c r="I13" s="414"/>
      <c r="J13" s="59">
        <f>SUM(J10:J12)</f>
        <v>0</v>
      </c>
    </row>
    <row r="14" spans="1:10" s="2" customFormat="1" ht="27.75" customHeight="1">
      <c r="B14" s="3" t="s">
        <v>1</v>
      </c>
      <c r="C14" s="370" t="s">
        <v>2</v>
      </c>
      <c r="D14" s="420"/>
      <c r="E14" s="420"/>
      <c r="F14" s="420"/>
      <c r="G14" s="420"/>
      <c r="H14" s="420"/>
      <c r="I14" s="420"/>
      <c r="J14" s="420"/>
    </row>
    <row r="15" spans="1:10" s="2" customFormat="1" ht="27.75" customHeight="1">
      <c r="B15" s="3" t="s">
        <v>3</v>
      </c>
      <c r="C15" s="405" t="s">
        <v>4</v>
      </c>
      <c r="D15" s="406"/>
      <c r="E15" s="406"/>
      <c r="F15" s="406"/>
      <c r="G15" s="406"/>
      <c r="H15" s="406"/>
      <c r="I15" s="406"/>
      <c r="J15" s="406"/>
    </row>
    <row r="16" spans="1:10" s="2" customFormat="1" ht="42.75" customHeight="1">
      <c r="B16" s="3" t="s">
        <v>5</v>
      </c>
      <c r="C16" s="407" t="s">
        <v>1085</v>
      </c>
      <c r="D16" s="406"/>
      <c r="E16" s="406"/>
      <c r="F16" s="406"/>
      <c r="G16" s="406"/>
      <c r="H16" s="406"/>
      <c r="I16" s="406"/>
      <c r="J16" s="406"/>
    </row>
    <row r="18" spans="1:10" s="32" customFormat="1" ht="11.25" customHeight="1">
      <c r="A18" s="19"/>
      <c r="B18" s="19" t="s">
        <v>25</v>
      </c>
      <c r="C18" s="4"/>
      <c r="D18" s="4"/>
      <c r="E18" s="4"/>
      <c r="F18" s="4"/>
      <c r="G18" s="4"/>
      <c r="H18" s="4"/>
      <c r="I18" s="4"/>
      <c r="J18" s="4"/>
    </row>
    <row r="19" spans="1:10" s="32" customFormat="1" ht="15" customHeight="1">
      <c r="A19" s="20"/>
      <c r="B19" s="20"/>
      <c r="C19" s="33"/>
      <c r="D19" s="21"/>
      <c r="E19" s="21"/>
      <c r="F19" s="21"/>
      <c r="G19" s="17"/>
      <c r="H19" s="17"/>
      <c r="I19" s="17"/>
      <c r="J19" s="33"/>
    </row>
    <row r="20" spans="1:10" ht="41.25" customHeight="1">
      <c r="B20" s="43" t="s">
        <v>18</v>
      </c>
      <c r="C20" s="376" t="s">
        <v>432</v>
      </c>
      <c r="D20" s="376"/>
      <c r="E20" s="376"/>
      <c r="F20" s="376"/>
      <c r="G20" s="376"/>
      <c r="H20" s="376"/>
      <c r="I20" s="376"/>
      <c r="J20" s="376"/>
    </row>
    <row r="21" spans="1:10" ht="18.75" customHeight="1">
      <c r="B21" s="43" t="s">
        <v>19</v>
      </c>
      <c r="C21" s="122" t="s">
        <v>556</v>
      </c>
      <c r="D21" s="168"/>
      <c r="E21" s="168"/>
      <c r="F21" s="168"/>
      <c r="G21" s="168"/>
      <c r="H21" s="168"/>
      <c r="I21" s="106"/>
      <c r="J21" s="106"/>
    </row>
    <row r="22" spans="1:10" ht="18.75" customHeight="1">
      <c r="B22" s="43" t="s">
        <v>20</v>
      </c>
      <c r="C22" s="101" t="s">
        <v>907</v>
      </c>
      <c r="D22" s="169"/>
      <c r="E22" s="169"/>
      <c r="F22" s="169"/>
      <c r="G22" s="169"/>
      <c r="H22" s="169"/>
      <c r="I22" s="106"/>
      <c r="J22" s="106"/>
    </row>
    <row r="23" spans="1:10" ht="15.75" customHeight="1">
      <c r="B23" s="43" t="s">
        <v>21</v>
      </c>
      <c r="C23" s="376" t="s">
        <v>256</v>
      </c>
      <c r="D23" s="376"/>
      <c r="E23" s="376"/>
      <c r="F23" s="376"/>
      <c r="G23" s="376"/>
      <c r="H23" s="376"/>
      <c r="I23" s="376"/>
      <c r="J23" s="376"/>
    </row>
    <row r="24" spans="1:10">
      <c r="B24" s="43" t="s">
        <v>22</v>
      </c>
      <c r="C24" s="34" t="s">
        <v>34</v>
      </c>
      <c r="D24" s="36" t="s">
        <v>392</v>
      </c>
    </row>
  </sheetData>
  <autoFilter ref="A3:J16" xr:uid="{00000000-0009-0000-0000-000015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C20:J20"/>
    <mergeCell ref="C23:J23"/>
    <mergeCell ref="C14:J14"/>
    <mergeCell ref="B13:I13"/>
    <mergeCell ref="I7:I9"/>
    <mergeCell ref="J7:J9"/>
    <mergeCell ref="C15:J15"/>
    <mergeCell ref="C16:J16"/>
  </mergeCells>
  <pageMargins left="0.7" right="0.7" top="0.75" bottom="0.75" header="0.3" footer="0.3"/>
  <pageSetup paperSize="9" scale="46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usz25">
    <pageSetUpPr fitToPage="1"/>
  </sheetPr>
  <dimension ref="A1:J40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94" t="str">
        <f ca="1">MID(CELL("nazwa_pliku",A1),FIND("]",CELL("nazwa_pliku",A1),1)+1,100)</f>
        <v>Część 22</v>
      </c>
      <c r="B4" s="394"/>
      <c r="C4" s="394"/>
      <c r="D4" s="394"/>
      <c r="E4" s="394"/>
      <c r="F4" s="394"/>
      <c r="G4" s="394"/>
      <c r="H4" s="394"/>
      <c r="I4" s="394"/>
      <c r="J4" s="394"/>
    </row>
    <row r="5" spans="1:10" s="2" customFormat="1" ht="12.75">
      <c r="A5" s="394" t="s">
        <v>277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6.5" customHeight="1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95" t="s">
        <v>8</v>
      </c>
      <c r="C7" s="397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395"/>
      <c r="C8" s="397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396"/>
      <c r="C9" s="398"/>
      <c r="D9" s="389"/>
      <c r="E9" s="393"/>
      <c r="F9" s="393"/>
      <c r="G9" s="389"/>
      <c r="H9" s="389"/>
      <c r="I9" s="392"/>
      <c r="J9" s="392"/>
    </row>
    <row r="10" spans="1:10" s="2" customFormat="1" ht="51">
      <c r="B10" s="154" t="s">
        <v>18</v>
      </c>
      <c r="C10" s="111" t="s">
        <v>264</v>
      </c>
      <c r="D10" s="112" t="s">
        <v>265</v>
      </c>
      <c r="E10" s="11"/>
      <c r="F10" s="11"/>
      <c r="G10" s="113" t="s">
        <v>276</v>
      </c>
      <c r="H10" s="42">
        <v>1</v>
      </c>
      <c r="I10" s="13"/>
      <c r="J10" s="14">
        <f>H10*I10</f>
        <v>0</v>
      </c>
    </row>
    <row r="11" spans="1:10" s="2" customFormat="1" ht="92.25">
      <c r="B11" s="154" t="s">
        <v>19</v>
      </c>
      <c r="C11" s="111" t="s">
        <v>611</v>
      </c>
      <c r="D11" s="112" t="s">
        <v>1164</v>
      </c>
      <c r="E11" s="11"/>
      <c r="F11" s="11"/>
      <c r="G11" s="113" t="s">
        <v>276</v>
      </c>
      <c r="H11" s="347">
        <v>2</v>
      </c>
      <c r="I11" s="13"/>
      <c r="J11" s="14">
        <f t="shared" ref="J11:J25" si="0">H11*I11</f>
        <v>0</v>
      </c>
    </row>
    <row r="12" spans="1:10" s="2" customFormat="1" ht="92.25">
      <c r="B12" s="154" t="s">
        <v>20</v>
      </c>
      <c r="C12" s="315" t="s">
        <v>611</v>
      </c>
      <c r="D12" s="316" t="s">
        <v>1165</v>
      </c>
      <c r="E12" s="146"/>
      <c r="F12" s="146"/>
      <c r="G12" s="317" t="s">
        <v>276</v>
      </c>
      <c r="H12" s="331">
        <v>1</v>
      </c>
      <c r="I12" s="142"/>
      <c r="J12" s="14">
        <f t="shared" si="0"/>
        <v>0</v>
      </c>
    </row>
    <row r="13" spans="1:10" s="2" customFormat="1" ht="51">
      <c r="B13" s="154" t="s">
        <v>21</v>
      </c>
      <c r="C13" s="176" t="s">
        <v>1166</v>
      </c>
      <c r="D13" s="177" t="s">
        <v>956</v>
      </c>
      <c r="E13" s="11"/>
      <c r="F13" s="11"/>
      <c r="G13" s="174" t="s">
        <v>276</v>
      </c>
      <c r="H13" s="42">
        <v>5</v>
      </c>
      <c r="I13" s="13"/>
      <c r="J13" s="14">
        <f t="shared" si="0"/>
        <v>0</v>
      </c>
    </row>
    <row r="14" spans="1:10" s="2" customFormat="1" ht="51">
      <c r="B14" s="154" t="s">
        <v>22</v>
      </c>
      <c r="C14" s="176" t="s">
        <v>1166</v>
      </c>
      <c r="D14" s="177" t="s">
        <v>956</v>
      </c>
      <c r="E14" s="11"/>
      <c r="F14" s="11"/>
      <c r="G14" s="174" t="s">
        <v>276</v>
      </c>
      <c r="H14" s="42">
        <v>2</v>
      </c>
      <c r="I14" s="13"/>
      <c r="J14" s="14">
        <f t="shared" si="0"/>
        <v>0</v>
      </c>
    </row>
    <row r="15" spans="1:10" s="2" customFormat="1" ht="51">
      <c r="B15" s="154" t="s">
        <v>23</v>
      </c>
      <c r="C15" s="111" t="s">
        <v>266</v>
      </c>
      <c r="D15" s="112" t="s">
        <v>267</v>
      </c>
      <c r="E15" s="11"/>
      <c r="F15" s="11"/>
      <c r="G15" s="113" t="s">
        <v>276</v>
      </c>
      <c r="H15" s="42">
        <v>9</v>
      </c>
      <c r="I15" s="13"/>
      <c r="J15" s="14">
        <f t="shared" si="0"/>
        <v>0</v>
      </c>
    </row>
    <row r="16" spans="1:10" s="2" customFormat="1" ht="51">
      <c r="B16" s="154" t="s">
        <v>24</v>
      </c>
      <c r="C16" s="111" t="s">
        <v>266</v>
      </c>
      <c r="D16" s="112" t="s">
        <v>268</v>
      </c>
      <c r="E16" s="11"/>
      <c r="F16" s="11"/>
      <c r="G16" s="113" t="s">
        <v>276</v>
      </c>
      <c r="H16" s="42">
        <v>4</v>
      </c>
      <c r="I16" s="13"/>
      <c r="J16" s="14">
        <f t="shared" si="0"/>
        <v>0</v>
      </c>
    </row>
    <row r="17" spans="1:10" s="2" customFormat="1" ht="51">
      <c r="B17" s="154" t="s">
        <v>26</v>
      </c>
      <c r="C17" s="111" t="s">
        <v>269</v>
      </c>
      <c r="D17" s="112" t="s">
        <v>270</v>
      </c>
      <c r="E17" s="11"/>
      <c r="F17" s="11"/>
      <c r="G17" s="113" t="s">
        <v>276</v>
      </c>
      <c r="H17" s="42">
        <v>3</v>
      </c>
      <c r="I17" s="13"/>
      <c r="J17" s="14">
        <f t="shared" si="0"/>
        <v>0</v>
      </c>
    </row>
    <row r="18" spans="1:10" s="2" customFormat="1" ht="52.5">
      <c r="B18" s="154" t="s">
        <v>29</v>
      </c>
      <c r="C18" s="111" t="s">
        <v>271</v>
      </c>
      <c r="D18" s="112" t="s">
        <v>272</v>
      </c>
      <c r="E18" s="11"/>
      <c r="F18" s="11"/>
      <c r="G18" s="113" t="s">
        <v>276</v>
      </c>
      <c r="H18" s="42">
        <v>1</v>
      </c>
      <c r="I18" s="13"/>
      <c r="J18" s="14">
        <f t="shared" si="0"/>
        <v>0</v>
      </c>
    </row>
    <row r="19" spans="1:10" s="2" customFormat="1" ht="52.5">
      <c r="B19" s="154" t="s">
        <v>30</v>
      </c>
      <c r="C19" s="315" t="s">
        <v>271</v>
      </c>
      <c r="D19" s="316" t="s">
        <v>957</v>
      </c>
      <c r="E19" s="146"/>
      <c r="F19" s="146"/>
      <c r="G19" s="317" t="s">
        <v>276</v>
      </c>
      <c r="H19" s="331">
        <v>1</v>
      </c>
      <c r="I19" s="142"/>
      <c r="J19" s="14">
        <f t="shared" si="0"/>
        <v>0</v>
      </c>
    </row>
    <row r="20" spans="1:10" s="2" customFormat="1" ht="52.5">
      <c r="B20" s="154" t="s">
        <v>31</v>
      </c>
      <c r="C20" s="111" t="s">
        <v>271</v>
      </c>
      <c r="D20" s="112" t="s">
        <v>272</v>
      </c>
      <c r="E20" s="11"/>
      <c r="F20" s="11"/>
      <c r="G20" s="113" t="s">
        <v>276</v>
      </c>
      <c r="H20" s="42">
        <v>1</v>
      </c>
      <c r="I20" s="13"/>
      <c r="J20" s="14">
        <f t="shared" si="0"/>
        <v>0</v>
      </c>
    </row>
    <row r="21" spans="1:10" s="2" customFormat="1" ht="52.5">
      <c r="B21" s="154" t="s">
        <v>39</v>
      </c>
      <c r="C21" s="176" t="s">
        <v>273</v>
      </c>
      <c r="D21" s="177" t="s">
        <v>274</v>
      </c>
      <c r="E21" s="11"/>
      <c r="F21" s="11"/>
      <c r="G21" s="113" t="s">
        <v>276</v>
      </c>
      <c r="H21" s="42">
        <v>1</v>
      </c>
      <c r="I21" s="13"/>
      <c r="J21" s="14">
        <f t="shared" si="0"/>
        <v>0</v>
      </c>
    </row>
    <row r="22" spans="1:10" s="2" customFormat="1" ht="52.5">
      <c r="B22" s="154" t="s">
        <v>41</v>
      </c>
      <c r="C22" s="176" t="s">
        <v>273</v>
      </c>
      <c r="D22" s="177" t="s">
        <v>274</v>
      </c>
      <c r="E22" s="11"/>
      <c r="F22" s="11"/>
      <c r="G22" s="113" t="s">
        <v>276</v>
      </c>
      <c r="H22" s="42">
        <v>1</v>
      </c>
      <c r="I22" s="13"/>
      <c r="J22" s="14">
        <f t="shared" si="0"/>
        <v>0</v>
      </c>
    </row>
    <row r="23" spans="1:10" s="2" customFormat="1" ht="52.5">
      <c r="B23" s="154" t="s">
        <v>42</v>
      </c>
      <c r="C23" s="176" t="s">
        <v>273</v>
      </c>
      <c r="D23" s="177" t="s">
        <v>274</v>
      </c>
      <c r="E23" s="11"/>
      <c r="F23" s="11"/>
      <c r="G23" s="113" t="s">
        <v>276</v>
      </c>
      <c r="H23" s="42">
        <v>1</v>
      </c>
      <c r="I23" s="13"/>
      <c r="J23" s="14">
        <f t="shared" si="0"/>
        <v>0</v>
      </c>
    </row>
    <row r="24" spans="1:10" s="2" customFormat="1" ht="51">
      <c r="B24" s="154" t="s">
        <v>43</v>
      </c>
      <c r="C24" s="111" t="s">
        <v>275</v>
      </c>
      <c r="D24" s="112" t="s">
        <v>1167</v>
      </c>
      <c r="E24" s="11"/>
      <c r="F24" s="11"/>
      <c r="G24" s="113" t="s">
        <v>276</v>
      </c>
      <c r="H24" s="42">
        <v>1</v>
      </c>
      <c r="I24" s="13"/>
      <c r="J24" s="14">
        <f t="shared" si="0"/>
        <v>0</v>
      </c>
    </row>
    <row r="25" spans="1:10" s="2" customFormat="1" ht="52.5">
      <c r="B25" s="154" t="s">
        <v>44</v>
      </c>
      <c r="C25" s="111" t="s">
        <v>275</v>
      </c>
      <c r="D25" s="112" t="s">
        <v>1168</v>
      </c>
      <c r="E25" s="11"/>
      <c r="F25" s="11"/>
      <c r="G25" s="113" t="s">
        <v>276</v>
      </c>
      <c r="H25" s="42">
        <v>1</v>
      </c>
      <c r="I25" s="13"/>
      <c r="J25" s="14">
        <f t="shared" si="0"/>
        <v>0</v>
      </c>
    </row>
    <row r="26" spans="1:10" s="2" customFormat="1" ht="30" customHeight="1">
      <c r="B26" s="400" t="s">
        <v>0</v>
      </c>
      <c r="C26" s="418"/>
      <c r="D26" s="418"/>
      <c r="E26" s="418"/>
      <c r="F26" s="418"/>
      <c r="G26" s="418"/>
      <c r="H26" s="418"/>
      <c r="I26" s="418"/>
      <c r="J26" s="1">
        <f>SUM(J10:J25)</f>
        <v>0</v>
      </c>
    </row>
    <row r="27" spans="1:10" s="2" customFormat="1" ht="29.25" customHeight="1">
      <c r="B27" s="3" t="s">
        <v>1</v>
      </c>
      <c r="C27" s="403" t="s">
        <v>2</v>
      </c>
      <c r="D27" s="415"/>
      <c r="E27" s="415"/>
      <c r="F27" s="415"/>
      <c r="G27" s="415"/>
      <c r="H27" s="415"/>
      <c r="I27" s="415"/>
      <c r="J27" s="415"/>
    </row>
    <row r="28" spans="1:10" s="2" customFormat="1" ht="30" customHeight="1">
      <c r="B28" s="3" t="s">
        <v>3</v>
      </c>
      <c r="C28" s="405" t="s">
        <v>4</v>
      </c>
      <c r="D28" s="406"/>
      <c r="E28" s="406"/>
      <c r="F28" s="406"/>
      <c r="G28" s="406"/>
      <c r="H28" s="406"/>
      <c r="I28" s="406"/>
      <c r="J28" s="406"/>
    </row>
    <row r="29" spans="1:10" s="2" customFormat="1" ht="41.25" customHeight="1">
      <c r="B29" s="3" t="s">
        <v>5</v>
      </c>
      <c r="C29" s="407" t="s">
        <v>1149</v>
      </c>
      <c r="D29" s="407"/>
      <c r="E29" s="407"/>
      <c r="F29" s="407"/>
      <c r="G29" s="407"/>
      <c r="H29" s="407"/>
      <c r="I29" s="407"/>
      <c r="J29" s="407"/>
    </row>
    <row r="30" spans="1:10" s="2" customFormat="1" ht="18.75" customHeight="1">
      <c r="B30" s="3"/>
      <c r="C30" s="135"/>
      <c r="D30" s="127"/>
      <c r="E30" s="127"/>
      <c r="F30" s="127"/>
      <c r="G30" s="127"/>
      <c r="H30" s="127"/>
      <c r="I30" s="127"/>
      <c r="J30" s="127"/>
    </row>
    <row r="31" spans="1:10" s="2" customFormat="1" ht="13.5" customHeight="1">
      <c r="A31" s="19"/>
      <c r="B31" s="19" t="s">
        <v>25</v>
      </c>
      <c r="C31" s="135"/>
      <c r="D31" s="127"/>
      <c r="E31" s="127"/>
      <c r="F31" s="127"/>
      <c r="G31" s="127"/>
      <c r="H31" s="127"/>
      <c r="I31" s="127"/>
      <c r="J31" s="127"/>
    </row>
    <row r="32" spans="1:10" s="2" customFormat="1" ht="12" customHeight="1">
      <c r="A32" s="20"/>
      <c r="B32" s="20"/>
      <c r="C32" s="135"/>
      <c r="D32" s="127"/>
      <c r="E32" s="127"/>
      <c r="F32" s="127"/>
      <c r="G32" s="127"/>
      <c r="H32" s="127"/>
      <c r="I32" s="127"/>
      <c r="J32" s="127"/>
    </row>
    <row r="33" spans="2:10" ht="39.75" customHeight="1">
      <c r="B33" s="43" t="s">
        <v>18</v>
      </c>
      <c r="C33" s="376" t="s">
        <v>540</v>
      </c>
      <c r="D33" s="376"/>
      <c r="E33" s="376"/>
      <c r="F33" s="376"/>
      <c r="G33" s="376"/>
      <c r="H33" s="376"/>
      <c r="I33" s="376"/>
      <c r="J33" s="376"/>
    </row>
    <row r="34" spans="2:10" ht="26.25" customHeight="1">
      <c r="B34" s="43" t="s">
        <v>19</v>
      </c>
      <c r="C34" s="376" t="s">
        <v>966</v>
      </c>
      <c r="D34" s="376"/>
      <c r="E34" s="376"/>
      <c r="F34" s="376"/>
      <c r="G34" s="376"/>
      <c r="H34" s="376"/>
      <c r="I34" s="376"/>
      <c r="J34" s="376"/>
    </row>
    <row r="35" spans="2:10" ht="15.75" customHeight="1">
      <c r="B35" s="43" t="s">
        <v>20</v>
      </c>
      <c r="C35" s="34" t="s">
        <v>906</v>
      </c>
      <c r="D35" s="34"/>
      <c r="E35" s="114"/>
      <c r="F35" s="34"/>
      <c r="G35" s="34"/>
      <c r="H35" s="110"/>
      <c r="I35" s="110"/>
      <c r="J35" s="110"/>
    </row>
    <row r="36" spans="2:10" ht="15" customHeight="1">
      <c r="B36" s="43" t="s">
        <v>21</v>
      </c>
      <c r="C36" s="22" t="s">
        <v>397</v>
      </c>
      <c r="D36" s="34"/>
      <c r="E36" s="34"/>
      <c r="F36" s="34"/>
      <c r="G36" s="34"/>
      <c r="H36" s="110"/>
      <c r="I36" s="110"/>
      <c r="J36" s="110"/>
    </row>
    <row r="37" spans="2:10">
      <c r="B37" s="43" t="s">
        <v>22</v>
      </c>
      <c r="C37" s="34" t="s">
        <v>27</v>
      </c>
      <c r="D37" s="34" t="s">
        <v>958</v>
      </c>
    </row>
    <row r="38" spans="2:10">
      <c r="C38" s="61"/>
      <c r="D38" s="34" t="s">
        <v>959</v>
      </c>
    </row>
    <row r="39" spans="2:10">
      <c r="C39" s="2"/>
      <c r="D39" s="34" t="s">
        <v>960</v>
      </c>
    </row>
    <row r="40" spans="2:10">
      <c r="B40" s="43"/>
    </row>
  </sheetData>
  <autoFilter ref="A3:J39" xr:uid="{00000000-0009-0000-0000-000016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G1:J1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34:J34"/>
    <mergeCell ref="E8:E9"/>
    <mergeCell ref="F8:F9"/>
    <mergeCell ref="A3:J3"/>
    <mergeCell ref="C33:J33"/>
    <mergeCell ref="C27:J27"/>
    <mergeCell ref="C28:J28"/>
    <mergeCell ref="B26:I26"/>
    <mergeCell ref="C29:J29"/>
  </mergeCells>
  <pageMargins left="0.7" right="0.7" top="0.75" bottom="0.75" header="0.3" footer="0.3"/>
  <pageSetup paperSize="9" scale="53" fitToHeight="0" orientation="portrait" r:id="rId1"/>
  <rowBreaks count="1" manualBreakCount="1">
    <brk id="40" max="9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usz26"/>
  <dimension ref="A1:J37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94" t="str">
        <f ca="1">MID(CELL("nazwa_pliku",A1),FIND("]",CELL("nazwa_pliku",A1),1)+1,100)</f>
        <v>Część 23</v>
      </c>
      <c r="B4" s="394"/>
      <c r="C4" s="394"/>
      <c r="D4" s="394"/>
      <c r="E4" s="394"/>
      <c r="F4" s="394"/>
      <c r="G4" s="394"/>
      <c r="H4" s="394"/>
      <c r="I4" s="394"/>
      <c r="J4" s="394"/>
    </row>
    <row r="5" spans="1:10" s="2" customFormat="1" ht="12.75">
      <c r="A5" s="394" t="s">
        <v>304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8.75">
      <c r="A6" s="62" t="str">
        <f>HYPERLINK("#'Suma'!A1","wstecz")</f>
        <v>wstecz</v>
      </c>
      <c r="B6" s="63"/>
      <c r="C6" s="63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95" t="s">
        <v>8</v>
      </c>
      <c r="C7" s="397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395"/>
      <c r="C8" s="397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396"/>
      <c r="C9" s="398"/>
      <c r="D9" s="389"/>
      <c r="E9" s="393"/>
      <c r="F9" s="393"/>
      <c r="G9" s="389"/>
      <c r="H9" s="389"/>
      <c r="I9" s="392"/>
      <c r="J9" s="392"/>
    </row>
    <row r="10" spans="1:10" s="2" customFormat="1" ht="165.75">
      <c r="B10" s="9" t="s">
        <v>18</v>
      </c>
      <c r="C10" s="119" t="s">
        <v>703</v>
      </c>
      <c r="D10" s="88" t="s">
        <v>791</v>
      </c>
      <c r="E10" s="11"/>
      <c r="F10" s="11"/>
      <c r="G10" s="12" t="s">
        <v>305</v>
      </c>
      <c r="H10" s="347">
        <v>1</v>
      </c>
      <c r="I10" s="13"/>
      <c r="J10" s="14">
        <f>H10*I10</f>
        <v>0</v>
      </c>
    </row>
    <row r="11" spans="1:10" s="2" customFormat="1" ht="165.75">
      <c r="B11" s="9" t="s">
        <v>19</v>
      </c>
      <c r="C11" s="119" t="s">
        <v>714</v>
      </c>
      <c r="D11" s="88" t="s">
        <v>1169</v>
      </c>
      <c r="E11" s="11"/>
      <c r="F11" s="11"/>
      <c r="G11" s="12" t="s">
        <v>928</v>
      </c>
      <c r="H11" s="347">
        <v>1</v>
      </c>
      <c r="I11" s="13"/>
      <c r="J11" s="14">
        <f t="shared" ref="J11:J15" si="0">H11*I11</f>
        <v>0</v>
      </c>
    </row>
    <row r="12" spans="1:10" s="2" customFormat="1" ht="204" customHeight="1">
      <c r="B12" s="9" t="s">
        <v>20</v>
      </c>
      <c r="C12" s="10" t="s">
        <v>704</v>
      </c>
      <c r="D12" s="18" t="s">
        <v>792</v>
      </c>
      <c r="E12" s="11"/>
      <c r="F12" s="11"/>
      <c r="G12" s="12" t="s">
        <v>306</v>
      </c>
      <c r="H12" s="347">
        <v>1</v>
      </c>
      <c r="I12" s="13"/>
      <c r="J12" s="14">
        <f t="shared" si="0"/>
        <v>0</v>
      </c>
    </row>
    <row r="13" spans="1:10" s="2" customFormat="1" ht="178.5">
      <c r="B13" s="9" t="s">
        <v>21</v>
      </c>
      <c r="C13" s="10" t="s">
        <v>705</v>
      </c>
      <c r="D13" s="18" t="s">
        <v>1170</v>
      </c>
      <c r="E13" s="11"/>
      <c r="F13" s="11"/>
      <c r="G13" s="12" t="s">
        <v>305</v>
      </c>
      <c r="H13" s="347">
        <v>1</v>
      </c>
      <c r="I13" s="13"/>
      <c r="J13" s="14">
        <f t="shared" si="0"/>
        <v>0</v>
      </c>
    </row>
    <row r="14" spans="1:10" s="2" customFormat="1" ht="165.75">
      <c r="B14" s="9" t="s">
        <v>22</v>
      </c>
      <c r="C14" s="10" t="s">
        <v>707</v>
      </c>
      <c r="D14" s="18" t="s">
        <v>1171</v>
      </c>
      <c r="E14" s="11"/>
      <c r="F14" s="11"/>
      <c r="G14" s="12" t="s">
        <v>305</v>
      </c>
      <c r="H14" s="347">
        <v>3</v>
      </c>
      <c r="I14" s="13"/>
      <c r="J14" s="14">
        <f t="shared" si="0"/>
        <v>0</v>
      </c>
    </row>
    <row r="15" spans="1:10" s="2" customFormat="1" ht="165.75">
      <c r="B15" s="9" t="s">
        <v>23</v>
      </c>
      <c r="C15" s="10" t="s">
        <v>706</v>
      </c>
      <c r="D15" s="18" t="s">
        <v>1172</v>
      </c>
      <c r="E15" s="11"/>
      <c r="F15" s="11"/>
      <c r="G15" s="12" t="s">
        <v>305</v>
      </c>
      <c r="H15" s="347">
        <v>1</v>
      </c>
      <c r="I15" s="13"/>
      <c r="J15" s="14">
        <f t="shared" si="0"/>
        <v>0</v>
      </c>
    </row>
    <row r="16" spans="1:10" s="2" customFormat="1" ht="30" customHeight="1">
      <c r="B16" s="400" t="s">
        <v>0</v>
      </c>
      <c r="C16" s="418"/>
      <c r="D16" s="418"/>
      <c r="E16" s="418"/>
      <c r="F16" s="418"/>
      <c r="G16" s="418"/>
      <c r="H16" s="418"/>
      <c r="I16" s="418"/>
      <c r="J16" s="1">
        <f>SUM(J10:J15)</f>
        <v>0</v>
      </c>
    </row>
    <row r="17" spans="1:10" s="2" customFormat="1" ht="28.5" customHeight="1">
      <c r="B17" s="3" t="s">
        <v>1</v>
      </c>
      <c r="C17" s="403" t="s">
        <v>2</v>
      </c>
      <c r="D17" s="415"/>
      <c r="E17" s="415"/>
      <c r="F17" s="415"/>
      <c r="G17" s="415"/>
      <c r="H17" s="415"/>
      <c r="I17" s="415"/>
      <c r="J17" s="415"/>
    </row>
    <row r="18" spans="1:10" s="2" customFormat="1" ht="30" customHeight="1">
      <c r="B18" s="3" t="s">
        <v>3</v>
      </c>
      <c r="C18" s="405" t="s">
        <v>4</v>
      </c>
      <c r="D18" s="406"/>
      <c r="E18" s="406"/>
      <c r="F18" s="406"/>
      <c r="G18" s="406"/>
      <c r="H18" s="406"/>
      <c r="I18" s="406"/>
      <c r="J18" s="406"/>
    </row>
    <row r="19" spans="1:10" s="47" customFormat="1" ht="42" customHeight="1">
      <c r="B19" s="299" t="s">
        <v>5</v>
      </c>
      <c r="C19" s="447" t="s">
        <v>1085</v>
      </c>
      <c r="D19" s="448"/>
      <c r="E19" s="448"/>
      <c r="F19" s="448"/>
      <c r="G19" s="448"/>
      <c r="H19" s="448"/>
      <c r="I19" s="300"/>
      <c r="J19" s="300"/>
    </row>
    <row r="20" spans="1:10">
      <c r="C20" s="446"/>
      <c r="D20" s="446"/>
      <c r="E20" s="446"/>
      <c r="F20" s="446"/>
      <c r="G20" s="446"/>
      <c r="H20" s="446"/>
    </row>
    <row r="21" spans="1:10" s="32" customFormat="1" ht="11.25" customHeight="1">
      <c r="A21" s="19"/>
      <c r="B21" s="19" t="s">
        <v>25</v>
      </c>
      <c r="C21" s="4"/>
      <c r="D21" s="4"/>
      <c r="E21" s="4"/>
      <c r="F21" s="4"/>
      <c r="G21" s="4"/>
      <c r="H21" s="4"/>
      <c r="I21" s="4"/>
      <c r="J21" s="4"/>
    </row>
    <row r="22" spans="1:10" s="32" customFormat="1" ht="15" customHeight="1">
      <c r="A22" s="20"/>
      <c r="B22" s="20"/>
      <c r="C22" s="33"/>
      <c r="D22" s="21"/>
      <c r="E22" s="21"/>
      <c r="F22" s="21"/>
      <c r="G22" s="17"/>
      <c r="H22" s="17"/>
      <c r="I22" s="17"/>
      <c r="J22" s="33"/>
    </row>
    <row r="23" spans="1:10" s="32" customFormat="1" ht="11.25" customHeight="1">
      <c r="A23" s="19"/>
      <c r="B23" s="19" t="s">
        <v>25</v>
      </c>
      <c r="C23" s="4"/>
      <c r="D23" s="4"/>
      <c r="E23" s="4"/>
      <c r="F23" s="4"/>
      <c r="G23" s="4"/>
      <c r="H23" s="4"/>
      <c r="I23" s="4"/>
      <c r="J23" s="4"/>
    </row>
    <row r="24" spans="1:10" s="32" customFormat="1" ht="15" customHeight="1">
      <c r="A24" s="20"/>
      <c r="B24" s="20"/>
      <c r="C24" s="33"/>
      <c r="D24" s="21"/>
      <c r="E24" s="21"/>
      <c r="F24" s="21"/>
      <c r="G24" s="17"/>
      <c r="H24" s="17"/>
      <c r="I24" s="17"/>
      <c r="J24" s="33"/>
    </row>
    <row r="25" spans="1:10" ht="28.5" customHeight="1">
      <c r="B25" s="43" t="s">
        <v>18</v>
      </c>
      <c r="C25" s="376" t="s">
        <v>307</v>
      </c>
      <c r="D25" s="376"/>
      <c r="E25" s="376"/>
      <c r="F25" s="376"/>
      <c r="G25" s="376"/>
      <c r="H25" s="376"/>
      <c r="I25" s="376"/>
      <c r="J25" s="376"/>
    </row>
    <row r="26" spans="1:10" s="137" customFormat="1" ht="28.5" customHeight="1">
      <c r="B26" s="43" t="s">
        <v>19</v>
      </c>
      <c r="C26" s="376" t="s">
        <v>961</v>
      </c>
      <c r="D26" s="449"/>
      <c r="E26" s="449"/>
      <c r="F26" s="449"/>
      <c r="G26" s="449"/>
      <c r="H26" s="303"/>
      <c r="I26" s="303"/>
      <c r="J26" s="303"/>
    </row>
    <row r="27" spans="1:10" s="137" customFormat="1" ht="28.5" customHeight="1">
      <c r="B27" s="43" t="s">
        <v>20</v>
      </c>
      <c r="C27" s="376" t="s">
        <v>1173</v>
      </c>
      <c r="D27" s="376"/>
      <c r="E27" s="376"/>
      <c r="F27" s="376"/>
      <c r="G27" s="376"/>
      <c r="H27" s="376"/>
      <c r="I27" s="376"/>
      <c r="J27" s="376"/>
    </row>
    <row r="28" spans="1:10" s="64" customFormat="1" ht="17.25" customHeight="1">
      <c r="B28" s="43"/>
      <c r="C28" s="60" t="s">
        <v>719</v>
      </c>
      <c r="D28" s="60"/>
      <c r="E28" s="60"/>
      <c r="F28" s="60"/>
      <c r="G28" s="60"/>
      <c r="H28" s="123"/>
      <c r="I28" s="123"/>
      <c r="J28" s="123"/>
    </row>
    <row r="29" spans="1:10" s="64" customFormat="1" ht="17.25" customHeight="1">
      <c r="B29" s="43"/>
      <c r="C29" s="22" t="s">
        <v>308</v>
      </c>
      <c r="D29" s="16"/>
      <c r="E29" s="16"/>
      <c r="F29" s="16"/>
      <c r="G29" s="16"/>
      <c r="H29" s="124"/>
      <c r="I29" s="124"/>
      <c r="J29" s="124"/>
    </row>
    <row r="30" spans="1:10" s="64" customFormat="1" ht="17.25" customHeight="1">
      <c r="B30" s="43"/>
      <c r="C30" s="22" t="s">
        <v>720</v>
      </c>
      <c r="D30" s="16"/>
      <c r="E30" s="16"/>
      <c r="F30" s="16"/>
      <c r="G30" s="16"/>
      <c r="H30" s="124"/>
      <c r="I30" s="124"/>
      <c r="J30" s="124"/>
    </row>
    <row r="31" spans="1:10" s="64" customFormat="1" ht="17.25" customHeight="1">
      <c r="B31" s="43"/>
      <c r="C31" s="60" t="s">
        <v>721</v>
      </c>
      <c r="D31" s="60"/>
      <c r="E31" s="60"/>
      <c r="F31" s="60"/>
      <c r="G31" s="60"/>
      <c r="H31" s="123"/>
      <c r="I31" s="123"/>
      <c r="J31" s="123"/>
    </row>
    <row r="32" spans="1:10" s="64" customFormat="1" ht="17.25" customHeight="1">
      <c r="B32" s="43"/>
      <c r="C32" s="376" t="s">
        <v>722</v>
      </c>
      <c r="D32" s="376"/>
      <c r="E32" s="376"/>
      <c r="F32" s="376"/>
      <c r="G32" s="376"/>
      <c r="H32" s="376"/>
      <c r="I32" s="376"/>
      <c r="J32" s="376"/>
    </row>
    <row r="33" spans="2:10" s="64" customFormat="1" ht="17.25" customHeight="1">
      <c r="B33" s="43"/>
      <c r="C33" s="60" t="s">
        <v>309</v>
      </c>
      <c r="D33" s="60"/>
      <c r="E33" s="60"/>
      <c r="F33" s="60"/>
      <c r="G33" s="60"/>
      <c r="H33" s="123"/>
      <c r="I33" s="123"/>
      <c r="J33" s="123"/>
    </row>
    <row r="34" spans="2:10" s="217" customFormat="1" ht="15.75" customHeight="1">
      <c r="B34" s="213" t="s">
        <v>21</v>
      </c>
      <c r="C34" s="214" t="s">
        <v>310</v>
      </c>
      <c r="D34" s="215"/>
      <c r="E34" s="215"/>
      <c r="F34" s="215"/>
      <c r="G34" s="215"/>
      <c r="H34" s="364"/>
      <c r="I34" s="216"/>
      <c r="J34" s="216"/>
    </row>
    <row r="35" spans="2:10" ht="15" customHeight="1">
      <c r="B35" s="43" t="s">
        <v>22</v>
      </c>
      <c r="C35" s="376" t="s">
        <v>256</v>
      </c>
      <c r="D35" s="376"/>
      <c r="E35" s="376"/>
      <c r="F35" s="376"/>
      <c r="G35" s="376"/>
      <c r="H35" s="376"/>
      <c r="I35" s="376"/>
      <c r="J35" s="376"/>
    </row>
    <row r="36" spans="2:10" ht="15.75" customHeight="1">
      <c r="B36" s="43" t="s">
        <v>23</v>
      </c>
      <c r="C36" s="34" t="s">
        <v>27</v>
      </c>
      <c r="D36" s="25" t="s">
        <v>263</v>
      </c>
    </row>
    <row r="37" spans="2:10">
      <c r="B37" s="43"/>
    </row>
  </sheetData>
  <autoFilter ref="A3:J18" xr:uid="{00000000-0009-0000-0000-000017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4">
    <mergeCell ref="C18:J18"/>
    <mergeCell ref="C17:J17"/>
    <mergeCell ref="B16:I16"/>
    <mergeCell ref="I7:I9"/>
    <mergeCell ref="J7:J9"/>
    <mergeCell ref="C20:H20"/>
    <mergeCell ref="C19:H19"/>
    <mergeCell ref="C32:J32"/>
    <mergeCell ref="C35:J35"/>
    <mergeCell ref="C25:J25"/>
    <mergeCell ref="C26:G26"/>
    <mergeCell ref="C27:J27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</mergeCells>
  <pageMargins left="0.7" right="0.7" top="0.75" bottom="0.75" header="0.3" footer="0.3"/>
  <pageSetup paperSize="9" scale="44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usz27"/>
  <dimension ref="A1:J31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94" t="str">
        <f ca="1">MID(CELL("nazwa_pliku",A1),FIND("]",CELL("nazwa_pliku",A1),1)+1,100)</f>
        <v>Część 24</v>
      </c>
      <c r="B4" s="394"/>
      <c r="C4" s="394"/>
      <c r="D4" s="394"/>
      <c r="E4" s="394"/>
      <c r="F4" s="394"/>
      <c r="G4" s="394"/>
      <c r="H4" s="394"/>
      <c r="I4" s="394"/>
      <c r="J4" s="394"/>
    </row>
    <row r="5" spans="1:10" s="2" customFormat="1" ht="12.75">
      <c r="A5" s="394" t="s">
        <v>396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95" t="s">
        <v>8</v>
      </c>
      <c r="C7" s="397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395"/>
      <c r="C8" s="397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396"/>
      <c r="C9" s="398"/>
      <c r="D9" s="389"/>
      <c r="E9" s="393"/>
      <c r="F9" s="393"/>
      <c r="G9" s="389"/>
      <c r="H9" s="389"/>
      <c r="I9" s="392"/>
      <c r="J9" s="392"/>
    </row>
    <row r="10" spans="1:10" s="2" customFormat="1" ht="76.5">
      <c r="B10" s="9" t="s">
        <v>18</v>
      </c>
      <c r="C10" s="37" t="s">
        <v>342</v>
      </c>
      <c r="D10" s="38" t="s">
        <v>793</v>
      </c>
      <c r="E10" s="11"/>
      <c r="F10" s="11"/>
      <c r="G10" s="13" t="s">
        <v>279</v>
      </c>
      <c r="H10" s="42">
        <v>1</v>
      </c>
      <c r="I10" s="13"/>
      <c r="J10" s="14">
        <f>H10*I10</f>
        <v>0</v>
      </c>
    </row>
    <row r="11" spans="1:10" s="2" customFormat="1" ht="76.5">
      <c r="B11" s="9" t="s">
        <v>19</v>
      </c>
      <c r="C11" s="37" t="s">
        <v>342</v>
      </c>
      <c r="D11" s="38" t="s">
        <v>793</v>
      </c>
      <c r="E11" s="11"/>
      <c r="F11" s="11"/>
      <c r="G11" s="13" t="s">
        <v>279</v>
      </c>
      <c r="H11" s="42">
        <v>1</v>
      </c>
      <c r="I11" s="13"/>
      <c r="J11" s="14">
        <f t="shared" ref="J11:J17" si="0">H11*I11</f>
        <v>0</v>
      </c>
    </row>
    <row r="12" spans="1:10" s="2" customFormat="1" ht="103.5">
      <c r="B12" s="9" t="s">
        <v>20</v>
      </c>
      <c r="C12" s="37" t="s">
        <v>343</v>
      </c>
      <c r="D12" s="38" t="s">
        <v>416</v>
      </c>
      <c r="E12" s="11"/>
      <c r="F12" s="11"/>
      <c r="G12" s="13" t="s">
        <v>279</v>
      </c>
      <c r="H12" s="42">
        <v>1</v>
      </c>
      <c r="I12" s="13"/>
      <c r="J12" s="14">
        <f t="shared" si="0"/>
        <v>0</v>
      </c>
    </row>
    <row r="13" spans="1:10" s="2" customFormat="1" ht="76.5">
      <c r="B13" s="9" t="s">
        <v>21</v>
      </c>
      <c r="C13" s="115" t="s">
        <v>278</v>
      </c>
      <c r="D13" s="27" t="s">
        <v>794</v>
      </c>
      <c r="E13" s="11"/>
      <c r="F13" s="11"/>
      <c r="G13" s="89" t="s">
        <v>279</v>
      </c>
      <c r="H13" s="331">
        <v>1</v>
      </c>
      <c r="I13" s="13"/>
      <c r="J13" s="14">
        <f t="shared" si="0"/>
        <v>0</v>
      </c>
    </row>
    <row r="14" spans="1:10" s="2" customFormat="1" ht="90.75">
      <c r="B14" s="9" t="s">
        <v>22</v>
      </c>
      <c r="C14" s="37" t="s">
        <v>344</v>
      </c>
      <c r="D14" s="38" t="s">
        <v>1183</v>
      </c>
      <c r="E14" s="11"/>
      <c r="F14" s="11"/>
      <c r="G14" s="13" t="s">
        <v>162</v>
      </c>
      <c r="H14" s="42">
        <v>1</v>
      </c>
      <c r="I14" s="13"/>
      <c r="J14" s="14">
        <f t="shared" si="0"/>
        <v>0</v>
      </c>
    </row>
    <row r="15" spans="1:10" s="2" customFormat="1" ht="90.75">
      <c r="B15" s="9" t="s">
        <v>23</v>
      </c>
      <c r="C15" s="230" t="s">
        <v>344</v>
      </c>
      <c r="D15" s="231" t="s">
        <v>1184</v>
      </c>
      <c r="E15" s="146"/>
      <c r="F15" s="146"/>
      <c r="G15" s="142" t="s">
        <v>162</v>
      </c>
      <c r="H15" s="331">
        <v>1</v>
      </c>
      <c r="I15" s="142"/>
      <c r="J15" s="14">
        <f t="shared" si="0"/>
        <v>0</v>
      </c>
    </row>
    <row r="16" spans="1:10" s="2" customFormat="1" ht="104.25">
      <c r="B16" s="9" t="s">
        <v>24</v>
      </c>
      <c r="C16" s="37" t="s">
        <v>345</v>
      </c>
      <c r="D16" s="38" t="s">
        <v>1185</v>
      </c>
      <c r="E16" s="11"/>
      <c r="F16" s="11"/>
      <c r="G16" s="13" t="s">
        <v>162</v>
      </c>
      <c r="H16" s="42">
        <v>1</v>
      </c>
      <c r="I16" s="13"/>
      <c r="J16" s="14">
        <f t="shared" si="0"/>
        <v>0</v>
      </c>
    </row>
    <row r="17" spans="1:10" s="2" customFormat="1" ht="76.5">
      <c r="B17" s="9" t="s">
        <v>26</v>
      </c>
      <c r="C17" s="37" t="s">
        <v>518</v>
      </c>
      <c r="D17" s="27" t="s">
        <v>1186</v>
      </c>
      <c r="E17" s="11"/>
      <c r="F17" s="11"/>
      <c r="G17" s="89" t="s">
        <v>279</v>
      </c>
      <c r="H17" s="331">
        <v>1</v>
      </c>
      <c r="I17" s="13"/>
      <c r="J17" s="14">
        <f t="shared" si="0"/>
        <v>0</v>
      </c>
    </row>
    <row r="18" spans="1:10" s="2" customFormat="1" ht="30" customHeight="1">
      <c r="B18" s="416" t="s">
        <v>0</v>
      </c>
      <c r="C18" s="414"/>
      <c r="D18" s="414"/>
      <c r="E18" s="414"/>
      <c r="F18" s="414"/>
      <c r="G18" s="414"/>
      <c r="H18" s="414"/>
      <c r="I18" s="414"/>
      <c r="J18" s="59">
        <f>SUM(J10:J17)</f>
        <v>0</v>
      </c>
    </row>
    <row r="19" spans="1:10" s="2" customFormat="1" ht="27" customHeight="1">
      <c r="B19" s="3" t="s">
        <v>1</v>
      </c>
      <c r="C19" s="403" t="s">
        <v>2</v>
      </c>
      <c r="D19" s="415"/>
      <c r="E19" s="415"/>
      <c r="F19" s="415"/>
      <c r="G19" s="415"/>
      <c r="H19" s="415"/>
      <c r="I19" s="415"/>
      <c r="J19" s="415"/>
    </row>
    <row r="20" spans="1:10" s="2" customFormat="1" ht="28.5" customHeight="1">
      <c r="B20" s="3" t="s">
        <v>3</v>
      </c>
      <c r="C20" s="405" t="s">
        <v>4</v>
      </c>
      <c r="D20" s="406"/>
      <c r="E20" s="406"/>
      <c r="F20" s="406"/>
      <c r="G20" s="406"/>
      <c r="H20" s="406"/>
      <c r="I20" s="406"/>
      <c r="J20" s="406"/>
    </row>
    <row r="21" spans="1:10" s="2" customFormat="1" ht="41.25" customHeight="1">
      <c r="B21" s="3" t="s">
        <v>5</v>
      </c>
      <c r="C21" s="407" t="s">
        <v>1085</v>
      </c>
      <c r="D21" s="406"/>
      <c r="E21" s="406"/>
      <c r="F21" s="406"/>
      <c r="G21" s="406"/>
      <c r="H21" s="406"/>
      <c r="I21" s="406"/>
      <c r="J21" s="406"/>
    </row>
    <row r="23" spans="1:10" s="32" customFormat="1" ht="11.25" customHeight="1">
      <c r="A23" s="19"/>
      <c r="B23" s="19" t="s">
        <v>25</v>
      </c>
      <c r="C23" s="4"/>
      <c r="D23" s="4"/>
      <c r="E23" s="4"/>
      <c r="F23" s="4"/>
      <c r="G23" s="4"/>
      <c r="H23" s="4"/>
      <c r="I23" s="4"/>
      <c r="J23" s="4"/>
    </row>
    <row r="24" spans="1:10" ht="41.25" customHeight="1">
      <c r="B24" s="43" t="s">
        <v>18</v>
      </c>
      <c r="C24" s="376" t="s">
        <v>540</v>
      </c>
      <c r="D24" s="376"/>
      <c r="E24" s="376"/>
      <c r="F24" s="376"/>
      <c r="G24" s="376"/>
      <c r="H24" s="376"/>
      <c r="I24" s="376"/>
      <c r="J24" s="376"/>
    </row>
    <row r="25" spans="1:10" ht="27.75" customHeight="1">
      <c r="B25" s="43" t="s">
        <v>19</v>
      </c>
      <c r="C25" s="376" t="s">
        <v>962</v>
      </c>
      <c r="D25" s="376"/>
      <c r="E25" s="376"/>
      <c r="F25" s="376"/>
      <c r="G25" s="376"/>
      <c r="H25" s="376"/>
      <c r="I25" s="376"/>
      <c r="J25" s="376"/>
    </row>
    <row r="26" spans="1:10" ht="30.75" customHeight="1">
      <c r="B26" s="43" t="s">
        <v>20</v>
      </c>
      <c r="C26" s="376" t="s">
        <v>1174</v>
      </c>
      <c r="D26" s="376"/>
      <c r="E26" s="376"/>
      <c r="F26" s="376"/>
      <c r="G26" s="376"/>
      <c r="H26" s="376"/>
      <c r="I26" s="376"/>
      <c r="J26" s="376"/>
    </row>
    <row r="27" spans="1:10" ht="15.75" customHeight="1">
      <c r="B27" s="43" t="s">
        <v>21</v>
      </c>
      <c r="C27" s="22" t="s">
        <v>251</v>
      </c>
      <c r="D27" s="34"/>
      <c r="E27" s="34"/>
      <c r="F27" s="34"/>
      <c r="G27" s="34"/>
      <c r="H27" s="110"/>
      <c r="I27" s="110"/>
      <c r="J27" s="110"/>
    </row>
    <row r="28" spans="1:10">
      <c r="B28" s="43" t="s">
        <v>22</v>
      </c>
      <c r="C28" s="34" t="s">
        <v>27</v>
      </c>
      <c r="D28" s="34" t="s">
        <v>963</v>
      </c>
    </row>
    <row r="29" spans="1:10">
      <c r="C29" s="61"/>
      <c r="D29" s="34" t="s">
        <v>964</v>
      </c>
    </row>
    <row r="30" spans="1:10">
      <c r="C30" s="61"/>
      <c r="D30" s="34" t="s">
        <v>965</v>
      </c>
    </row>
    <row r="31" spans="1:10">
      <c r="B31" s="43"/>
    </row>
  </sheetData>
  <autoFilter ref="A3:J21" xr:uid="{00000000-0009-0000-0000-000018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B18:I18"/>
    <mergeCell ref="I7:I9"/>
    <mergeCell ref="J7:J9"/>
    <mergeCell ref="E8:E9"/>
    <mergeCell ref="C21:J21"/>
    <mergeCell ref="C24:J24"/>
    <mergeCell ref="C25:J25"/>
    <mergeCell ref="C26:J26"/>
    <mergeCell ref="C19:J19"/>
    <mergeCell ref="C20:J20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F8:F9"/>
  </mergeCells>
  <pageMargins left="0.7" right="0.7" top="0.75" bottom="0.75" header="0.3" footer="0.3"/>
  <pageSetup paperSize="9" scale="44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usz28"/>
  <dimension ref="A1:J31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.1406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94" t="str">
        <f ca="1">MID(CELL("nazwa_pliku",A1),FIND("]",CELL("nazwa_pliku",A1),1)+1,100)</f>
        <v>Część 25</v>
      </c>
      <c r="B4" s="394"/>
      <c r="C4" s="394"/>
      <c r="D4" s="394"/>
      <c r="E4" s="394"/>
      <c r="F4" s="394"/>
      <c r="G4" s="394"/>
      <c r="H4" s="394"/>
      <c r="I4" s="394"/>
      <c r="J4" s="394"/>
    </row>
    <row r="5" spans="1:10" s="2" customFormat="1" ht="12.75">
      <c r="A5" s="394" t="s">
        <v>289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95" t="s">
        <v>8</v>
      </c>
      <c r="C7" s="397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395"/>
      <c r="C8" s="397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396"/>
      <c r="C9" s="398"/>
      <c r="D9" s="389"/>
      <c r="E9" s="393"/>
      <c r="F9" s="393"/>
      <c r="G9" s="389"/>
      <c r="H9" s="389"/>
      <c r="I9" s="392"/>
      <c r="J9" s="392"/>
    </row>
    <row r="10" spans="1:10" s="2" customFormat="1" ht="51">
      <c r="B10" s="9" t="s">
        <v>18</v>
      </c>
      <c r="C10" s="75" t="s">
        <v>280</v>
      </c>
      <c r="D10" s="116" t="s">
        <v>1175</v>
      </c>
      <c r="E10" s="11"/>
      <c r="F10" s="11"/>
      <c r="G10" s="13" t="s">
        <v>285</v>
      </c>
      <c r="H10" s="42">
        <v>2</v>
      </c>
      <c r="I10" s="13"/>
      <c r="J10" s="14">
        <f>H10*I10</f>
        <v>0</v>
      </c>
    </row>
    <row r="11" spans="1:10" s="2" customFormat="1" ht="51">
      <c r="B11" s="9" t="s">
        <v>19</v>
      </c>
      <c r="C11" s="75" t="s">
        <v>280</v>
      </c>
      <c r="D11" s="116" t="s">
        <v>1175</v>
      </c>
      <c r="E11" s="11"/>
      <c r="F11" s="11"/>
      <c r="G11" s="13" t="s">
        <v>285</v>
      </c>
      <c r="H11" s="42">
        <v>4</v>
      </c>
      <c r="I11" s="13"/>
      <c r="J11" s="14">
        <f t="shared" ref="J11:J17" si="0">H11*I11</f>
        <v>0</v>
      </c>
    </row>
    <row r="12" spans="1:10" s="2" customFormat="1" ht="51">
      <c r="B12" s="9" t="s">
        <v>20</v>
      </c>
      <c r="C12" s="117" t="s">
        <v>280</v>
      </c>
      <c r="D12" s="116" t="s">
        <v>1175</v>
      </c>
      <c r="E12" s="11"/>
      <c r="F12" s="11"/>
      <c r="G12" s="13" t="s">
        <v>285</v>
      </c>
      <c r="H12" s="42">
        <v>3</v>
      </c>
      <c r="I12" s="13"/>
      <c r="J12" s="14">
        <f t="shared" si="0"/>
        <v>0</v>
      </c>
    </row>
    <row r="13" spans="1:10" s="2" customFormat="1" ht="51">
      <c r="B13" s="9" t="s">
        <v>21</v>
      </c>
      <c r="C13" s="74" t="s">
        <v>281</v>
      </c>
      <c r="D13" s="90" t="s">
        <v>282</v>
      </c>
      <c r="E13" s="11"/>
      <c r="F13" s="11"/>
      <c r="G13" s="13" t="s">
        <v>285</v>
      </c>
      <c r="H13" s="42">
        <v>1</v>
      </c>
      <c r="I13" s="13"/>
      <c r="J13" s="14">
        <f t="shared" si="0"/>
        <v>0</v>
      </c>
    </row>
    <row r="14" spans="1:10" s="2" customFormat="1" ht="51">
      <c r="B14" s="9" t="s">
        <v>22</v>
      </c>
      <c r="C14" s="74" t="s">
        <v>281</v>
      </c>
      <c r="D14" s="90" t="s">
        <v>282</v>
      </c>
      <c r="E14" s="11"/>
      <c r="F14" s="11"/>
      <c r="G14" s="13" t="s">
        <v>285</v>
      </c>
      <c r="H14" s="42">
        <v>1</v>
      </c>
      <c r="I14" s="13"/>
      <c r="J14" s="14">
        <f t="shared" si="0"/>
        <v>0</v>
      </c>
    </row>
    <row r="15" spans="1:10" s="2" customFormat="1" ht="51">
      <c r="B15" s="9" t="s">
        <v>23</v>
      </c>
      <c r="C15" s="74" t="s">
        <v>283</v>
      </c>
      <c r="D15" s="90" t="s">
        <v>282</v>
      </c>
      <c r="E15" s="11"/>
      <c r="F15" s="11"/>
      <c r="G15" s="13" t="s">
        <v>285</v>
      </c>
      <c r="H15" s="42">
        <v>2</v>
      </c>
      <c r="I15" s="13"/>
      <c r="J15" s="14">
        <f t="shared" si="0"/>
        <v>0</v>
      </c>
    </row>
    <row r="16" spans="1:10" s="2" customFormat="1" ht="51">
      <c r="B16" s="9" t="s">
        <v>24</v>
      </c>
      <c r="C16" s="74" t="s">
        <v>284</v>
      </c>
      <c r="D16" s="38" t="s">
        <v>399</v>
      </c>
      <c r="E16" s="11"/>
      <c r="F16" s="11"/>
      <c r="G16" s="13" t="s">
        <v>285</v>
      </c>
      <c r="H16" s="42">
        <v>1</v>
      </c>
      <c r="I16" s="13"/>
      <c r="J16" s="14">
        <f>H16*I16</f>
        <v>0</v>
      </c>
    </row>
    <row r="17" spans="1:10" s="2" customFormat="1" ht="51">
      <c r="B17" s="9" t="s">
        <v>26</v>
      </c>
      <c r="C17" s="37" t="s">
        <v>284</v>
      </c>
      <c r="D17" s="38" t="s">
        <v>399</v>
      </c>
      <c r="E17" s="11"/>
      <c r="F17" s="11"/>
      <c r="G17" s="13" t="s">
        <v>285</v>
      </c>
      <c r="H17" s="42">
        <v>1</v>
      </c>
      <c r="I17" s="13"/>
      <c r="J17" s="14">
        <f t="shared" si="0"/>
        <v>0</v>
      </c>
    </row>
    <row r="18" spans="1:10" s="2" customFormat="1" ht="30" customHeight="1">
      <c r="B18" s="400" t="s">
        <v>0</v>
      </c>
      <c r="C18" s="418"/>
      <c r="D18" s="418"/>
      <c r="E18" s="418"/>
      <c r="F18" s="418"/>
      <c r="G18" s="418"/>
      <c r="H18" s="418"/>
      <c r="I18" s="418"/>
      <c r="J18" s="1">
        <f>SUM(J10:J17)</f>
        <v>0</v>
      </c>
    </row>
    <row r="19" spans="1:10" s="2" customFormat="1" ht="30.75" customHeight="1">
      <c r="B19" s="3" t="s">
        <v>1</v>
      </c>
      <c r="C19" s="403" t="s">
        <v>2</v>
      </c>
      <c r="D19" s="415"/>
      <c r="E19" s="415"/>
      <c r="F19" s="415"/>
      <c r="G19" s="415"/>
      <c r="H19" s="415"/>
      <c r="I19" s="415"/>
      <c r="J19" s="415"/>
    </row>
    <row r="20" spans="1:10" s="2" customFormat="1" ht="30" customHeight="1">
      <c r="B20" s="3" t="s">
        <v>3</v>
      </c>
      <c r="C20" s="405" t="s">
        <v>4</v>
      </c>
      <c r="D20" s="406"/>
      <c r="E20" s="406"/>
      <c r="F20" s="406"/>
      <c r="G20" s="406"/>
      <c r="H20" s="406"/>
      <c r="I20" s="406"/>
      <c r="J20" s="406"/>
    </row>
    <row r="22" spans="1:10" s="32" customFormat="1" ht="11.25" customHeight="1">
      <c r="A22" s="19"/>
      <c r="B22" s="19" t="s">
        <v>25</v>
      </c>
      <c r="C22" s="4"/>
      <c r="D22" s="4"/>
      <c r="E22" s="4"/>
      <c r="F22" s="4"/>
      <c r="G22" s="4"/>
      <c r="H22" s="4"/>
      <c r="I22" s="4"/>
      <c r="J22" s="4"/>
    </row>
    <row r="23" spans="1:10" s="32" customFormat="1" ht="15" customHeight="1">
      <c r="A23" s="20"/>
      <c r="B23" s="20"/>
      <c r="C23" s="33"/>
      <c r="D23" s="21"/>
      <c r="E23" s="21"/>
      <c r="F23" s="21"/>
      <c r="G23" s="17"/>
      <c r="H23" s="17"/>
      <c r="I23" s="17"/>
      <c r="J23" s="33"/>
    </row>
    <row r="24" spans="1:10" ht="41.25" customHeight="1">
      <c r="B24" s="43" t="s">
        <v>18</v>
      </c>
      <c r="C24" s="376" t="s">
        <v>413</v>
      </c>
      <c r="D24" s="376"/>
      <c r="E24" s="376"/>
      <c r="F24" s="376"/>
      <c r="G24" s="376"/>
      <c r="H24" s="376"/>
      <c r="I24" s="376"/>
      <c r="J24" s="376"/>
    </row>
    <row r="25" spans="1:10" ht="41.25" customHeight="1">
      <c r="B25" s="43" t="s">
        <v>19</v>
      </c>
      <c r="C25" s="376" t="s">
        <v>391</v>
      </c>
      <c r="D25" s="376"/>
      <c r="E25" s="376"/>
      <c r="F25" s="376"/>
      <c r="G25" s="376"/>
      <c r="H25" s="376"/>
      <c r="I25" s="376"/>
      <c r="J25" s="376"/>
    </row>
    <row r="26" spans="1:10" ht="13.5" customHeight="1">
      <c r="B26" s="43" t="s">
        <v>20</v>
      </c>
      <c r="C26" s="376" t="s">
        <v>521</v>
      </c>
      <c r="D26" s="376"/>
      <c r="E26" s="376"/>
      <c r="F26" s="376"/>
      <c r="G26" s="376"/>
      <c r="H26" s="376"/>
      <c r="I26" s="376"/>
      <c r="J26" s="376"/>
    </row>
    <row r="27" spans="1:10" ht="15" customHeight="1">
      <c r="B27" s="43" t="s">
        <v>21</v>
      </c>
      <c r="C27" s="22" t="s">
        <v>286</v>
      </c>
      <c r="D27" s="34"/>
      <c r="E27" s="34"/>
      <c r="F27" s="34"/>
      <c r="G27" s="34"/>
      <c r="H27" s="118"/>
      <c r="I27" s="118"/>
      <c r="J27" s="118"/>
    </row>
    <row r="28" spans="1:10">
      <c r="B28" s="43" t="s">
        <v>22</v>
      </c>
      <c r="C28" s="34" t="s">
        <v>27</v>
      </c>
      <c r="D28" s="34" t="s">
        <v>539</v>
      </c>
    </row>
    <row r="29" spans="1:10">
      <c r="C29" s="61"/>
      <c r="D29" s="34" t="s">
        <v>287</v>
      </c>
    </row>
    <row r="30" spans="1:10">
      <c r="C30" s="2"/>
      <c r="D30" s="34" t="s">
        <v>288</v>
      </c>
    </row>
    <row r="31" spans="1:10">
      <c r="B31" s="43"/>
    </row>
  </sheetData>
  <autoFilter ref="A3:J20" xr:uid="{00000000-0009-0000-0000-000019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C26:J26"/>
    <mergeCell ref="C19:J19"/>
    <mergeCell ref="C20:J20"/>
    <mergeCell ref="B18:I18"/>
    <mergeCell ref="C25:J25"/>
    <mergeCell ref="C24:J24"/>
    <mergeCell ref="I7:I9"/>
    <mergeCell ref="J7:J9"/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</mergeCells>
  <pageMargins left="0.7" right="0.7" top="0.75" bottom="0.75" header="0.3" footer="0.3"/>
  <pageSetup paperSize="9" scale="44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usz29">
    <pageSetUpPr fitToPage="1"/>
  </sheetPr>
  <dimension ref="A1:J26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94" t="str">
        <f ca="1">MID(CELL("nazwa_pliku",A1),FIND("]",CELL("nazwa_pliku",A1),1)+1,100)</f>
        <v>Część 26</v>
      </c>
      <c r="B4" s="394"/>
      <c r="C4" s="394"/>
      <c r="D4" s="394"/>
      <c r="E4" s="394"/>
      <c r="F4" s="394"/>
      <c r="G4" s="394"/>
      <c r="H4" s="394"/>
      <c r="I4" s="394"/>
      <c r="J4" s="394"/>
    </row>
    <row r="5" spans="1:10" s="2" customFormat="1" ht="12.75">
      <c r="A5" s="394" t="s">
        <v>290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95" t="s">
        <v>8</v>
      </c>
      <c r="C7" s="397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395"/>
      <c r="C8" s="397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396"/>
      <c r="C9" s="398"/>
      <c r="D9" s="389"/>
      <c r="E9" s="393"/>
      <c r="F9" s="393"/>
      <c r="G9" s="389"/>
      <c r="H9" s="389"/>
      <c r="I9" s="392"/>
      <c r="J9" s="392"/>
    </row>
    <row r="10" spans="1:10" s="2" customFormat="1" ht="63.75">
      <c r="B10" s="9" t="s">
        <v>18</v>
      </c>
      <c r="C10" s="119" t="s">
        <v>290</v>
      </c>
      <c r="D10" s="88" t="s">
        <v>361</v>
      </c>
      <c r="E10" s="11"/>
      <c r="F10" s="11"/>
      <c r="G10" s="73" t="s">
        <v>293</v>
      </c>
      <c r="H10" s="347">
        <v>1</v>
      </c>
      <c r="I10" s="13"/>
      <c r="J10" s="14">
        <f>H10*I10</f>
        <v>0</v>
      </c>
    </row>
    <row r="11" spans="1:10" s="2" customFormat="1" ht="63.75">
      <c r="B11" s="9" t="s">
        <v>19</v>
      </c>
      <c r="C11" s="81" t="s">
        <v>290</v>
      </c>
      <c r="D11" s="82" t="s">
        <v>292</v>
      </c>
      <c r="E11" s="11"/>
      <c r="F11" s="11"/>
      <c r="G11" s="73" t="s">
        <v>293</v>
      </c>
      <c r="H11" s="347">
        <v>1</v>
      </c>
      <c r="I11" s="13"/>
      <c r="J11" s="14">
        <f t="shared" ref="J11:J12" si="0">H11*I11</f>
        <v>0</v>
      </c>
    </row>
    <row r="12" spans="1:10" s="2" customFormat="1" ht="63.75">
      <c r="B12" s="9" t="s">
        <v>20</v>
      </c>
      <c r="C12" s="119" t="s">
        <v>290</v>
      </c>
      <c r="D12" s="39" t="s">
        <v>291</v>
      </c>
      <c r="E12" s="11"/>
      <c r="F12" s="11"/>
      <c r="G12" s="12" t="s">
        <v>293</v>
      </c>
      <c r="H12" s="42">
        <v>1</v>
      </c>
      <c r="I12" s="13"/>
      <c r="J12" s="14">
        <f t="shared" si="0"/>
        <v>0</v>
      </c>
    </row>
    <row r="13" spans="1:10" s="2" customFormat="1" ht="30" customHeight="1">
      <c r="B13" s="400" t="s">
        <v>0</v>
      </c>
      <c r="C13" s="418"/>
      <c r="D13" s="418"/>
      <c r="E13" s="418"/>
      <c r="F13" s="418"/>
      <c r="G13" s="418"/>
      <c r="H13" s="418"/>
      <c r="I13" s="418"/>
      <c r="J13" s="1">
        <f>SUM(J10:J12)</f>
        <v>0</v>
      </c>
    </row>
    <row r="14" spans="1:10" s="2" customFormat="1" ht="27.75" customHeight="1">
      <c r="B14" s="3" t="s">
        <v>1</v>
      </c>
      <c r="C14" s="403" t="s">
        <v>2</v>
      </c>
      <c r="D14" s="415"/>
      <c r="E14" s="415"/>
      <c r="F14" s="415"/>
      <c r="G14" s="415"/>
      <c r="H14" s="415"/>
      <c r="I14" s="415"/>
      <c r="J14" s="415"/>
    </row>
    <row r="15" spans="1:10" s="2" customFormat="1" ht="31.5" customHeight="1">
      <c r="B15" s="3" t="s">
        <v>3</v>
      </c>
      <c r="C15" s="405" t="s">
        <v>4</v>
      </c>
      <c r="D15" s="406"/>
      <c r="E15" s="406"/>
      <c r="F15" s="406"/>
      <c r="G15" s="406"/>
      <c r="H15" s="406"/>
      <c r="I15" s="406"/>
      <c r="J15" s="406"/>
    </row>
    <row r="17" spans="1:10" s="32" customFormat="1" ht="11.25" customHeight="1">
      <c r="A17" s="19"/>
      <c r="B17" s="19" t="s">
        <v>25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5" customHeight="1">
      <c r="A18" s="20"/>
      <c r="B18" s="20"/>
      <c r="C18" s="33"/>
      <c r="D18" s="21"/>
      <c r="E18" s="21"/>
      <c r="F18" s="21"/>
      <c r="G18" s="17"/>
      <c r="H18" s="17"/>
      <c r="I18" s="17"/>
      <c r="J18" s="33"/>
    </row>
    <row r="19" spans="1:10" ht="27.75" customHeight="1">
      <c r="B19" s="43" t="s">
        <v>18</v>
      </c>
      <c r="C19" s="376" t="s">
        <v>197</v>
      </c>
      <c r="D19" s="376"/>
      <c r="E19" s="376"/>
      <c r="F19" s="376"/>
      <c r="G19" s="376"/>
      <c r="H19" s="376"/>
      <c r="I19" s="376"/>
      <c r="J19" s="376"/>
    </row>
    <row r="20" spans="1:10" ht="16.5" customHeight="1">
      <c r="B20" s="43" t="s">
        <v>19</v>
      </c>
      <c r="C20" s="22" t="s">
        <v>541</v>
      </c>
      <c r="D20" s="16"/>
      <c r="E20" s="16"/>
      <c r="F20" s="16"/>
      <c r="G20" s="34"/>
      <c r="H20" s="118"/>
      <c r="I20" s="118"/>
      <c r="J20" s="118"/>
    </row>
    <row r="21" spans="1:10" ht="13.5" customHeight="1">
      <c r="B21" s="43" t="s">
        <v>20</v>
      </c>
      <c r="C21" s="22" t="s">
        <v>286</v>
      </c>
      <c r="D21" s="34"/>
      <c r="E21" s="34"/>
      <c r="F21" s="34"/>
      <c r="G21" s="34"/>
      <c r="H21" s="118"/>
      <c r="I21" s="118"/>
      <c r="J21" s="118"/>
    </row>
    <row r="22" spans="1:10">
      <c r="B22" s="43" t="s">
        <v>22</v>
      </c>
      <c r="C22" s="34" t="s">
        <v>27</v>
      </c>
      <c r="D22" s="34" t="s">
        <v>294</v>
      </c>
    </row>
    <row r="23" spans="1:10">
      <c r="C23" s="61"/>
      <c r="D23" s="34" t="s">
        <v>295</v>
      </c>
    </row>
    <row r="24" spans="1:10">
      <c r="C24" s="2"/>
      <c r="D24" s="34" t="s">
        <v>296</v>
      </c>
    </row>
    <row r="25" spans="1:10">
      <c r="B25" s="43"/>
    </row>
    <row r="26" spans="1:10">
      <c r="B26" s="43"/>
    </row>
  </sheetData>
  <autoFilter ref="A3:J15" xr:uid="{00000000-0009-0000-0000-00001A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C19:J19"/>
    <mergeCell ref="C14:J14"/>
    <mergeCell ref="C15:J15"/>
    <mergeCell ref="B13:I13"/>
    <mergeCell ref="I7:I9"/>
    <mergeCell ref="J7:J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</mergeCells>
  <pageMargins left="0.7" right="0.7" top="0.75" bottom="0.75" header="0.3" footer="0.3"/>
  <pageSetup paperSize="9" scale="7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usz30"/>
  <dimension ref="A1:J24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94" t="str">
        <f ca="1">MID(CELL("nazwa_pliku",A1),FIND("]",CELL("nazwa_pliku",A1),1)+1,100)</f>
        <v>Część 27</v>
      </c>
      <c r="B4" s="394"/>
      <c r="C4" s="394"/>
      <c r="D4" s="394"/>
      <c r="E4" s="394"/>
      <c r="F4" s="394"/>
      <c r="G4" s="394"/>
      <c r="H4" s="394"/>
      <c r="I4" s="394"/>
      <c r="J4" s="394"/>
    </row>
    <row r="5" spans="1:10" s="2" customFormat="1" ht="12.75">
      <c r="A5" s="394" t="s">
        <v>356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95" t="s">
        <v>8</v>
      </c>
      <c r="C7" s="397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395"/>
      <c r="C8" s="397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396"/>
      <c r="C9" s="398"/>
      <c r="D9" s="389"/>
      <c r="E9" s="393"/>
      <c r="F9" s="393"/>
      <c r="G9" s="389"/>
      <c r="H9" s="389"/>
      <c r="I9" s="392"/>
      <c r="J9" s="392"/>
    </row>
    <row r="10" spans="1:10" s="2" customFormat="1" ht="102">
      <c r="B10" s="9" t="s">
        <v>18</v>
      </c>
      <c r="C10" s="115" t="s">
        <v>297</v>
      </c>
      <c r="D10" s="18" t="s">
        <v>436</v>
      </c>
      <c r="E10" s="11"/>
      <c r="F10" s="11"/>
      <c r="G10" s="89" t="s">
        <v>298</v>
      </c>
      <c r="H10" s="347">
        <v>25</v>
      </c>
      <c r="I10" s="13"/>
      <c r="J10" s="14">
        <f>H10*I10</f>
        <v>0</v>
      </c>
    </row>
    <row r="11" spans="1:10" s="2" customFormat="1" ht="30" customHeight="1">
      <c r="B11" s="400" t="s">
        <v>0</v>
      </c>
      <c r="C11" s="418"/>
      <c r="D11" s="418"/>
      <c r="E11" s="418"/>
      <c r="F11" s="418"/>
      <c r="G11" s="418"/>
      <c r="H11" s="418"/>
      <c r="I11" s="418"/>
      <c r="J11" s="1">
        <f>SUM(J10:J10)</f>
        <v>0</v>
      </c>
    </row>
    <row r="12" spans="1:10" s="2" customFormat="1" ht="27.75" customHeight="1">
      <c r="B12" s="3" t="s">
        <v>1</v>
      </c>
      <c r="C12" s="403" t="s">
        <v>2</v>
      </c>
      <c r="D12" s="415"/>
      <c r="E12" s="415"/>
      <c r="F12" s="415"/>
      <c r="G12" s="415"/>
      <c r="H12" s="415"/>
      <c r="I12" s="415"/>
      <c r="J12" s="415"/>
    </row>
    <row r="13" spans="1:10" s="2" customFormat="1" ht="28.5" customHeight="1">
      <c r="B13" s="3" t="s">
        <v>3</v>
      </c>
      <c r="C13" s="405" t="s">
        <v>4</v>
      </c>
      <c r="D13" s="406"/>
      <c r="E13" s="406"/>
      <c r="F13" s="406"/>
      <c r="G13" s="406"/>
      <c r="H13" s="406"/>
      <c r="I13" s="406"/>
      <c r="J13" s="406"/>
    </row>
    <row r="14" spans="1:10" s="2" customFormat="1" ht="40.5" customHeight="1">
      <c r="B14" s="3" t="s">
        <v>5</v>
      </c>
      <c r="C14" s="407" t="s">
        <v>1085</v>
      </c>
      <c r="D14" s="406"/>
      <c r="E14" s="406"/>
      <c r="F14" s="406"/>
      <c r="G14" s="406"/>
      <c r="H14" s="406"/>
      <c r="I14" s="406"/>
      <c r="J14" s="406"/>
    </row>
    <row r="16" spans="1:10" s="32" customFormat="1" ht="11.25" customHeight="1">
      <c r="A16" s="19"/>
      <c r="B16" s="19" t="s">
        <v>25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5" customHeight="1">
      <c r="A17" s="20"/>
      <c r="B17" s="20"/>
      <c r="C17" s="33"/>
      <c r="D17" s="21"/>
      <c r="E17" s="21"/>
      <c r="F17" s="21"/>
      <c r="G17" s="17"/>
      <c r="H17" s="17"/>
      <c r="I17" s="17"/>
      <c r="J17" s="33"/>
    </row>
    <row r="18" spans="1:10" ht="40.5" customHeight="1">
      <c r="B18" s="43" t="s">
        <v>18</v>
      </c>
      <c r="C18" s="376" t="s">
        <v>299</v>
      </c>
      <c r="D18" s="376"/>
      <c r="E18" s="376"/>
      <c r="F18" s="376"/>
      <c r="G18" s="376"/>
      <c r="H18" s="376"/>
      <c r="I18" s="376"/>
      <c r="J18" s="376"/>
    </row>
    <row r="19" spans="1:10" ht="16.5" customHeight="1">
      <c r="B19" s="43" t="s">
        <v>19</v>
      </c>
      <c r="C19" s="376" t="s">
        <v>300</v>
      </c>
      <c r="D19" s="376"/>
      <c r="E19" s="376"/>
      <c r="F19" s="376"/>
      <c r="G19" s="376"/>
      <c r="H19" s="121"/>
      <c r="I19" s="121"/>
      <c r="J19" s="121"/>
    </row>
    <row r="20" spans="1:10" ht="15" customHeight="1">
      <c r="B20" s="43" t="s">
        <v>20</v>
      </c>
      <c r="C20" s="376" t="s">
        <v>256</v>
      </c>
      <c r="D20" s="376"/>
      <c r="E20" s="376"/>
      <c r="F20" s="376"/>
      <c r="G20" s="376"/>
      <c r="H20" s="376"/>
      <c r="I20" s="376"/>
      <c r="J20" s="376"/>
    </row>
    <row r="21" spans="1:10" ht="15.75" customHeight="1">
      <c r="B21" s="43" t="s">
        <v>21</v>
      </c>
      <c r="C21" s="34" t="s">
        <v>27</v>
      </c>
      <c r="D21" s="25" t="s">
        <v>263</v>
      </c>
    </row>
    <row r="22" spans="1:10">
      <c r="B22" s="43"/>
    </row>
    <row r="23" spans="1:10">
      <c r="B23" s="43"/>
    </row>
    <row r="24" spans="1:10">
      <c r="B24" s="43"/>
    </row>
  </sheetData>
  <mergeCells count="21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B11:I11"/>
    <mergeCell ref="I7:I9"/>
    <mergeCell ref="J7:J9"/>
    <mergeCell ref="F8:F9"/>
    <mergeCell ref="C20:J20"/>
    <mergeCell ref="C12:J12"/>
    <mergeCell ref="C13:J13"/>
    <mergeCell ref="C19:G19"/>
    <mergeCell ref="C18:J18"/>
    <mergeCell ref="C14:J14"/>
  </mergeCells>
  <pageMargins left="0.7" right="0.7" top="0.75" bottom="0.75" header="0.3" footer="0.3"/>
  <pageSetup paperSize="9" scale="44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Arkusz31"/>
  <dimension ref="A1:J23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94" t="str">
        <f ca="1">MID(CELL("nazwa_pliku",A1),FIND("]",CELL("nazwa_pliku",A1),1)+1,100)</f>
        <v>Część 28</v>
      </c>
      <c r="B4" s="394"/>
      <c r="C4" s="394"/>
      <c r="D4" s="394"/>
      <c r="E4" s="394"/>
      <c r="F4" s="394"/>
      <c r="G4" s="394"/>
      <c r="H4" s="394"/>
      <c r="I4" s="394"/>
      <c r="J4" s="394"/>
    </row>
    <row r="5" spans="1:10" s="2" customFormat="1" ht="12.75">
      <c r="A5" s="394" t="s">
        <v>301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95" t="s">
        <v>8</v>
      </c>
      <c r="C7" s="397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395"/>
      <c r="C8" s="397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396"/>
      <c r="C9" s="398"/>
      <c r="D9" s="389"/>
      <c r="E9" s="393"/>
      <c r="F9" s="393"/>
      <c r="G9" s="389"/>
      <c r="H9" s="389"/>
      <c r="I9" s="392"/>
      <c r="J9" s="392"/>
    </row>
    <row r="10" spans="1:10" s="2" customFormat="1" ht="272.25">
      <c r="B10" s="452" t="s">
        <v>18</v>
      </c>
      <c r="C10" s="454" t="s">
        <v>346</v>
      </c>
      <c r="D10" s="82" t="s">
        <v>1176</v>
      </c>
      <c r="E10" s="462"/>
      <c r="F10" s="462"/>
      <c r="G10" s="456" t="s">
        <v>302</v>
      </c>
      <c r="H10" s="458">
        <v>8</v>
      </c>
      <c r="I10" s="450"/>
      <c r="J10" s="460">
        <f>H10*I10</f>
        <v>0</v>
      </c>
    </row>
    <row r="11" spans="1:10" s="2" customFormat="1" ht="170.25">
      <c r="B11" s="453"/>
      <c r="C11" s="455"/>
      <c r="D11" s="126" t="s">
        <v>401</v>
      </c>
      <c r="E11" s="463"/>
      <c r="F11" s="463"/>
      <c r="G11" s="457"/>
      <c r="H11" s="459"/>
      <c r="I11" s="451"/>
      <c r="J11" s="461"/>
    </row>
    <row r="12" spans="1:10" s="2" customFormat="1" ht="30" customHeight="1">
      <c r="B12" s="400" t="s">
        <v>0</v>
      </c>
      <c r="C12" s="418"/>
      <c r="D12" s="418"/>
      <c r="E12" s="418"/>
      <c r="F12" s="418"/>
      <c r="G12" s="418"/>
      <c r="H12" s="418"/>
      <c r="I12" s="418"/>
      <c r="J12" s="1">
        <f>SUM(J10:J11)</f>
        <v>0</v>
      </c>
    </row>
    <row r="13" spans="1:10" s="2" customFormat="1" ht="28.5" customHeight="1">
      <c r="B13" s="3" t="s">
        <v>1</v>
      </c>
      <c r="C13" s="403" t="s">
        <v>2</v>
      </c>
      <c r="D13" s="415"/>
      <c r="E13" s="415"/>
      <c r="F13" s="415"/>
      <c r="G13" s="415"/>
      <c r="H13" s="415"/>
      <c r="I13" s="415"/>
      <c r="J13" s="415"/>
    </row>
    <row r="14" spans="1:10" s="2" customFormat="1" ht="29.25" customHeight="1">
      <c r="B14" s="3" t="s">
        <v>3</v>
      </c>
      <c r="C14" s="405" t="s">
        <v>4</v>
      </c>
      <c r="D14" s="406"/>
      <c r="E14" s="406"/>
      <c r="F14" s="406"/>
      <c r="G14" s="406"/>
      <c r="H14" s="406"/>
      <c r="I14" s="406"/>
      <c r="J14" s="406"/>
    </row>
    <row r="15" spans="1:10" s="2" customFormat="1" ht="41.25" customHeight="1">
      <c r="B15" s="3" t="s">
        <v>5</v>
      </c>
      <c r="C15" s="407" t="s">
        <v>1085</v>
      </c>
      <c r="D15" s="406"/>
      <c r="E15" s="406"/>
      <c r="F15" s="406"/>
      <c r="G15" s="406"/>
      <c r="H15" s="406"/>
      <c r="I15" s="406"/>
      <c r="J15" s="406"/>
    </row>
    <row r="17" spans="1:10" s="32" customFormat="1" ht="11.25" customHeight="1">
      <c r="A17" s="19"/>
      <c r="B17" s="19" t="s">
        <v>25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5" customHeight="1">
      <c r="A18" s="20"/>
      <c r="B18" s="20"/>
      <c r="C18" s="33"/>
      <c r="D18" s="21"/>
      <c r="E18" s="21"/>
      <c r="F18" s="21"/>
      <c r="G18" s="17"/>
      <c r="H18" s="17"/>
      <c r="I18" s="17"/>
      <c r="J18" s="33"/>
    </row>
    <row r="19" spans="1:10" ht="27.75" customHeight="1">
      <c r="B19" s="43" t="s">
        <v>18</v>
      </c>
      <c r="C19" s="432" t="s">
        <v>215</v>
      </c>
      <c r="D19" s="432"/>
      <c r="E19" s="432"/>
      <c r="F19" s="432"/>
      <c r="G19" s="432"/>
      <c r="H19" s="432"/>
      <c r="I19" s="432"/>
      <c r="J19" s="432"/>
    </row>
    <row r="20" spans="1:10" ht="27" customHeight="1">
      <c r="B20" s="43" t="s">
        <v>19</v>
      </c>
      <c r="C20" s="417" t="s">
        <v>303</v>
      </c>
      <c r="D20" s="417"/>
      <c r="E20" s="417"/>
      <c r="F20" s="417"/>
      <c r="G20" s="417"/>
      <c r="H20" s="417"/>
      <c r="I20" s="417"/>
      <c r="J20" s="417"/>
    </row>
    <row r="21" spans="1:10" ht="15" customHeight="1">
      <c r="B21" s="43" t="s">
        <v>20</v>
      </c>
      <c r="C21" s="122" t="s">
        <v>256</v>
      </c>
      <c r="D21" s="122"/>
      <c r="E21" s="122"/>
      <c r="F21" s="122"/>
      <c r="G21" s="122"/>
      <c r="H21" s="118"/>
      <c r="I21" s="118"/>
      <c r="J21" s="118"/>
    </row>
    <row r="22" spans="1:10" ht="15.75" customHeight="1">
      <c r="B22" s="43" t="s">
        <v>21</v>
      </c>
      <c r="C22" s="34" t="s">
        <v>27</v>
      </c>
      <c r="D22" s="25" t="s">
        <v>28</v>
      </c>
    </row>
    <row r="23" spans="1:10">
      <c r="B23" s="43"/>
    </row>
  </sheetData>
  <mergeCells count="28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I7:I9"/>
    <mergeCell ref="I10:I11"/>
    <mergeCell ref="C20:J20"/>
    <mergeCell ref="J7:J9"/>
    <mergeCell ref="C19:J19"/>
    <mergeCell ref="B10:B11"/>
    <mergeCell ref="C15:J15"/>
    <mergeCell ref="C10:C11"/>
    <mergeCell ref="G10:G11"/>
    <mergeCell ref="H10:H11"/>
    <mergeCell ref="C13:J13"/>
    <mergeCell ref="C14:J14"/>
    <mergeCell ref="B12:I12"/>
    <mergeCell ref="J10:J11"/>
    <mergeCell ref="E10:E11"/>
    <mergeCell ref="F10:F11"/>
  </mergeCells>
  <pageMargins left="0.7" right="0.7" top="0.75" bottom="0.75" header="0.3" footer="0.3"/>
  <pageSetup paperSize="9" scale="4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J81"/>
  <sheetViews>
    <sheetView view="pageBreakPreview" zoomScaleNormal="85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94" t="str">
        <f ca="1">MID(CELL("nazwa_pliku",A1),FIND("]",CELL("nazwa_pliku",A1),1)+1,100)</f>
        <v>Część 02</v>
      </c>
      <c r="B4" s="394"/>
      <c r="C4" s="394"/>
      <c r="D4" s="394"/>
      <c r="E4" s="394"/>
      <c r="F4" s="394"/>
      <c r="G4" s="394"/>
      <c r="H4" s="394"/>
      <c r="I4" s="394"/>
      <c r="J4" s="394"/>
    </row>
    <row r="5" spans="1:10" s="2" customFormat="1" ht="12.75">
      <c r="A5" s="394" t="s">
        <v>153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9.5" customHeight="1">
      <c r="A6" s="342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95" t="s">
        <v>8</v>
      </c>
      <c r="C7" s="397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395"/>
      <c r="C8" s="397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396"/>
      <c r="C9" s="398"/>
      <c r="D9" s="389"/>
      <c r="E9" s="393"/>
      <c r="F9" s="393"/>
      <c r="G9" s="389"/>
      <c r="H9" s="389"/>
      <c r="I9" s="392"/>
      <c r="J9" s="392"/>
    </row>
    <row r="10" spans="1:10" s="2" customFormat="1" ht="80.25" customHeight="1">
      <c r="A10" s="3"/>
      <c r="B10" s="220" t="s">
        <v>18</v>
      </c>
      <c r="C10" s="160" t="s">
        <v>631</v>
      </c>
      <c r="D10" s="120" t="s">
        <v>808</v>
      </c>
      <c r="E10" s="146"/>
      <c r="F10" s="146"/>
      <c r="G10" s="89" t="s">
        <v>456</v>
      </c>
      <c r="H10" s="331">
        <v>1</v>
      </c>
      <c r="I10" s="142"/>
      <c r="J10" s="143">
        <f>H10*I10</f>
        <v>0</v>
      </c>
    </row>
    <row r="11" spans="1:10" s="2" customFormat="1" ht="84" customHeight="1">
      <c r="A11" s="3"/>
      <c r="B11" s="220" t="s">
        <v>19</v>
      </c>
      <c r="C11" s="160" t="s">
        <v>614</v>
      </c>
      <c r="D11" s="120" t="s">
        <v>672</v>
      </c>
      <c r="E11" s="11"/>
      <c r="F11" s="11"/>
      <c r="G11" s="89" t="s">
        <v>613</v>
      </c>
      <c r="H11" s="331">
        <v>1</v>
      </c>
      <c r="I11" s="13"/>
      <c r="J11" s="143">
        <f t="shared" ref="J11:J67" si="0">H11*I11</f>
        <v>0</v>
      </c>
    </row>
    <row r="12" spans="1:10" s="2" customFormat="1" ht="54.75" customHeight="1">
      <c r="A12" s="3"/>
      <c r="B12" s="220" t="s">
        <v>20</v>
      </c>
      <c r="C12" s="178" t="s">
        <v>499</v>
      </c>
      <c r="D12" s="278" t="s">
        <v>455</v>
      </c>
      <c r="E12" s="11"/>
      <c r="F12" s="11"/>
      <c r="G12" s="12" t="s">
        <v>132</v>
      </c>
      <c r="H12" s="42">
        <v>1</v>
      </c>
      <c r="I12" s="13"/>
      <c r="J12" s="143">
        <f t="shared" si="0"/>
        <v>0</v>
      </c>
    </row>
    <row r="13" spans="1:10" s="2" customFormat="1" ht="77.25" customHeight="1">
      <c r="A13" s="3"/>
      <c r="B13" s="154" t="s">
        <v>21</v>
      </c>
      <c r="C13" s="26" t="s">
        <v>424</v>
      </c>
      <c r="D13" s="79" t="s">
        <v>825</v>
      </c>
      <c r="E13" s="11"/>
      <c r="F13" s="11"/>
      <c r="G13" s="12" t="s">
        <v>425</v>
      </c>
      <c r="H13" s="42">
        <v>5</v>
      </c>
      <c r="I13" s="13"/>
      <c r="J13" s="143">
        <f t="shared" si="0"/>
        <v>0</v>
      </c>
    </row>
    <row r="14" spans="1:10" s="2" customFormat="1" ht="80.25" customHeight="1">
      <c r="A14" s="3"/>
      <c r="B14" s="154" t="s">
        <v>22</v>
      </c>
      <c r="C14" s="119" t="s">
        <v>354</v>
      </c>
      <c r="D14" s="18" t="s">
        <v>809</v>
      </c>
      <c r="E14" s="11"/>
      <c r="F14" s="11"/>
      <c r="G14" s="12" t="s">
        <v>147</v>
      </c>
      <c r="H14" s="42">
        <v>1</v>
      </c>
      <c r="I14" s="13"/>
      <c r="J14" s="143">
        <f t="shared" si="0"/>
        <v>0</v>
      </c>
    </row>
    <row r="15" spans="1:10" s="2" customFormat="1" ht="77.25" customHeight="1">
      <c r="A15" s="3"/>
      <c r="B15" s="154" t="s">
        <v>23</v>
      </c>
      <c r="C15" s="160" t="s">
        <v>612</v>
      </c>
      <c r="D15" s="120" t="s">
        <v>671</v>
      </c>
      <c r="E15" s="11"/>
      <c r="F15" s="11"/>
      <c r="G15" s="12" t="s">
        <v>150</v>
      </c>
      <c r="H15" s="42">
        <v>1</v>
      </c>
      <c r="I15" s="13"/>
      <c r="J15" s="143">
        <f t="shared" si="0"/>
        <v>0</v>
      </c>
    </row>
    <row r="16" spans="1:10" s="2" customFormat="1" ht="80.25" customHeight="1">
      <c r="A16" s="3"/>
      <c r="B16" s="154" t="s">
        <v>24</v>
      </c>
      <c r="C16" s="160" t="s">
        <v>683</v>
      </c>
      <c r="D16" s="18" t="s">
        <v>810</v>
      </c>
      <c r="E16" s="11"/>
      <c r="F16" s="11"/>
      <c r="G16" s="12" t="s">
        <v>684</v>
      </c>
      <c r="H16" s="42">
        <v>1</v>
      </c>
      <c r="I16" s="13"/>
      <c r="J16" s="143">
        <f t="shared" si="0"/>
        <v>0</v>
      </c>
    </row>
    <row r="17" spans="1:10" s="2" customFormat="1" ht="89.25">
      <c r="A17" s="3"/>
      <c r="B17" s="220" t="s">
        <v>26</v>
      </c>
      <c r="C17" s="311" t="s">
        <v>675</v>
      </c>
      <c r="D17" s="241" t="s">
        <v>811</v>
      </c>
      <c r="E17" s="11"/>
      <c r="F17" s="11"/>
      <c r="G17" s="12" t="s">
        <v>676</v>
      </c>
      <c r="H17" s="42">
        <v>1</v>
      </c>
      <c r="I17" s="13"/>
      <c r="J17" s="143">
        <f t="shared" si="0"/>
        <v>0</v>
      </c>
    </row>
    <row r="18" spans="1:10" s="2" customFormat="1" ht="89.25">
      <c r="A18" s="3"/>
      <c r="B18" s="220" t="s">
        <v>29</v>
      </c>
      <c r="C18" s="311" t="s">
        <v>675</v>
      </c>
      <c r="D18" s="241" t="s">
        <v>811</v>
      </c>
      <c r="E18" s="11"/>
      <c r="F18" s="11"/>
      <c r="G18" s="12" t="s">
        <v>676</v>
      </c>
      <c r="H18" s="42">
        <v>1</v>
      </c>
      <c r="I18" s="13"/>
      <c r="J18" s="143">
        <f t="shared" si="0"/>
        <v>0</v>
      </c>
    </row>
    <row r="19" spans="1:10" s="2" customFormat="1" ht="76.5">
      <c r="A19" s="3"/>
      <c r="B19" s="220" t="s">
        <v>30</v>
      </c>
      <c r="C19" s="164" t="s">
        <v>785</v>
      </c>
      <c r="D19" s="223" t="s">
        <v>1051</v>
      </c>
      <c r="E19" s="11"/>
      <c r="F19" s="11"/>
      <c r="G19" s="12" t="s">
        <v>778</v>
      </c>
      <c r="H19" s="42">
        <v>1</v>
      </c>
      <c r="I19" s="13"/>
      <c r="J19" s="143">
        <f t="shared" si="0"/>
        <v>0</v>
      </c>
    </row>
    <row r="20" spans="1:10" s="2" customFormat="1" ht="216" customHeight="1">
      <c r="A20" s="3"/>
      <c r="B20" s="220" t="s">
        <v>31</v>
      </c>
      <c r="C20" s="221" t="s">
        <v>154</v>
      </c>
      <c r="D20" s="224" t="s">
        <v>812</v>
      </c>
      <c r="E20" s="11"/>
      <c r="F20" s="11"/>
      <c r="G20" s="12" t="s">
        <v>157</v>
      </c>
      <c r="H20" s="42">
        <v>8</v>
      </c>
      <c r="I20" s="13"/>
      <c r="J20" s="143">
        <f t="shared" si="0"/>
        <v>0</v>
      </c>
    </row>
    <row r="21" spans="1:10" s="2" customFormat="1" ht="92.25" customHeight="1">
      <c r="A21" s="3"/>
      <c r="B21" s="220" t="s">
        <v>39</v>
      </c>
      <c r="C21" s="311" t="s">
        <v>700</v>
      </c>
      <c r="D21" s="224" t="s">
        <v>826</v>
      </c>
      <c r="E21" s="11"/>
      <c r="F21" s="11"/>
      <c r="G21" s="12" t="s">
        <v>701</v>
      </c>
      <c r="H21" s="42">
        <v>1</v>
      </c>
      <c r="I21" s="13"/>
      <c r="J21" s="143">
        <f t="shared" si="0"/>
        <v>0</v>
      </c>
    </row>
    <row r="22" spans="1:10" s="2" customFormat="1" ht="252" customHeight="1">
      <c r="A22" s="3"/>
      <c r="B22" s="220" t="s">
        <v>41</v>
      </c>
      <c r="C22" s="10" t="s">
        <v>935</v>
      </c>
      <c r="D22" s="27" t="s">
        <v>410</v>
      </c>
      <c r="E22" s="11"/>
      <c r="F22" s="11"/>
      <c r="G22" s="12" t="s">
        <v>124</v>
      </c>
      <c r="H22" s="42">
        <v>20</v>
      </c>
      <c r="I22" s="13"/>
      <c r="J22" s="143">
        <f t="shared" si="0"/>
        <v>0</v>
      </c>
    </row>
    <row r="23" spans="1:10" s="2" customFormat="1" ht="252" customHeight="1">
      <c r="A23" s="3"/>
      <c r="B23" s="220" t="s">
        <v>42</v>
      </c>
      <c r="C23" s="10" t="s">
        <v>99</v>
      </c>
      <c r="D23" s="27" t="s">
        <v>410</v>
      </c>
      <c r="E23" s="11"/>
      <c r="F23" s="11"/>
      <c r="G23" s="12" t="s">
        <v>124</v>
      </c>
      <c r="H23" s="42">
        <v>3</v>
      </c>
      <c r="I23" s="13"/>
      <c r="J23" s="143">
        <f t="shared" si="0"/>
        <v>0</v>
      </c>
    </row>
    <row r="24" spans="1:10" s="2" customFormat="1" ht="191.25">
      <c r="A24" s="3"/>
      <c r="B24" s="220" t="s">
        <v>43</v>
      </c>
      <c r="C24" s="221" t="s">
        <v>312</v>
      </c>
      <c r="D24" s="223" t="s">
        <v>313</v>
      </c>
      <c r="E24" s="11"/>
      <c r="F24" s="11"/>
      <c r="G24" s="12" t="s">
        <v>158</v>
      </c>
      <c r="H24" s="42">
        <v>9</v>
      </c>
      <c r="I24" s="13"/>
      <c r="J24" s="143">
        <f t="shared" si="0"/>
        <v>0</v>
      </c>
    </row>
    <row r="25" spans="1:10" s="128" customFormat="1" ht="91.5" customHeight="1">
      <c r="A25" s="3"/>
      <c r="B25" s="220" t="s">
        <v>44</v>
      </c>
      <c r="C25" s="160" t="s">
        <v>641</v>
      </c>
      <c r="D25" s="120" t="s">
        <v>813</v>
      </c>
      <c r="E25" s="11"/>
      <c r="F25" s="11"/>
      <c r="G25" s="12" t="s">
        <v>159</v>
      </c>
      <c r="H25" s="42">
        <v>1</v>
      </c>
      <c r="I25" s="13"/>
      <c r="J25" s="143">
        <f t="shared" si="0"/>
        <v>0</v>
      </c>
    </row>
    <row r="26" spans="1:10" s="128" customFormat="1" ht="96.75" customHeight="1">
      <c r="A26" s="3"/>
      <c r="B26" s="220" t="s">
        <v>45</v>
      </c>
      <c r="C26" s="230" t="s">
        <v>500</v>
      </c>
      <c r="D26" s="120" t="s">
        <v>814</v>
      </c>
      <c r="E26" s="11"/>
      <c r="F26" s="11"/>
      <c r="G26" s="12" t="s">
        <v>159</v>
      </c>
      <c r="H26" s="42">
        <v>1</v>
      </c>
      <c r="I26" s="13"/>
      <c r="J26" s="143">
        <f t="shared" si="0"/>
        <v>0</v>
      </c>
    </row>
    <row r="27" spans="1:10" s="2" customFormat="1" ht="84" customHeight="1">
      <c r="A27" s="3"/>
      <c r="B27" s="220" t="s">
        <v>46</v>
      </c>
      <c r="C27" s="26" t="s">
        <v>501</v>
      </c>
      <c r="D27" s="18" t="s">
        <v>502</v>
      </c>
      <c r="E27" s="11"/>
      <c r="F27" s="11"/>
      <c r="G27" s="12" t="s">
        <v>159</v>
      </c>
      <c r="H27" s="42">
        <v>1</v>
      </c>
      <c r="I27" s="13"/>
      <c r="J27" s="143">
        <f t="shared" si="0"/>
        <v>0</v>
      </c>
    </row>
    <row r="28" spans="1:10" s="2" customFormat="1" ht="54" customHeight="1">
      <c r="A28" s="3"/>
      <c r="B28" s="220" t="s">
        <v>49</v>
      </c>
      <c r="C28" s="175" t="s">
        <v>927</v>
      </c>
      <c r="D28" s="224" t="s">
        <v>562</v>
      </c>
      <c r="E28" s="11"/>
      <c r="F28" s="11"/>
      <c r="G28" s="12" t="s">
        <v>137</v>
      </c>
      <c r="H28" s="42">
        <v>1</v>
      </c>
      <c r="I28" s="13"/>
      <c r="J28" s="143">
        <f t="shared" si="0"/>
        <v>0</v>
      </c>
    </row>
    <row r="29" spans="1:10" s="2" customFormat="1" ht="127.5">
      <c r="A29" s="3"/>
      <c r="B29" s="283" t="s">
        <v>50</v>
      </c>
      <c r="C29" s="182" t="s">
        <v>815</v>
      </c>
      <c r="D29" s="223" t="s">
        <v>1048</v>
      </c>
      <c r="E29" s="11"/>
      <c r="F29" s="11"/>
      <c r="G29" s="12" t="s">
        <v>168</v>
      </c>
      <c r="H29" s="42">
        <v>6</v>
      </c>
      <c r="I29" s="13"/>
      <c r="J29" s="143">
        <f t="shared" si="0"/>
        <v>0</v>
      </c>
    </row>
    <row r="30" spans="1:10" s="2" customFormat="1" ht="178.5">
      <c r="A30" s="3"/>
      <c r="B30" s="283" t="s">
        <v>51</v>
      </c>
      <c r="C30" s="182" t="s">
        <v>175</v>
      </c>
      <c r="D30" s="180" t="s">
        <v>1049</v>
      </c>
      <c r="E30" s="11"/>
      <c r="F30" s="11"/>
      <c r="G30" s="12" t="s">
        <v>159</v>
      </c>
      <c r="H30" s="42">
        <v>3</v>
      </c>
      <c r="I30" s="13"/>
      <c r="J30" s="143">
        <f t="shared" si="0"/>
        <v>0</v>
      </c>
    </row>
    <row r="31" spans="1:10" s="2" customFormat="1" ht="76.5">
      <c r="A31" s="3"/>
      <c r="B31" s="283" t="s">
        <v>52</v>
      </c>
      <c r="C31" s="313" t="s">
        <v>453</v>
      </c>
      <c r="D31" s="90" t="s">
        <v>454</v>
      </c>
      <c r="E31" s="11"/>
      <c r="F31" s="11"/>
      <c r="G31" s="12" t="s">
        <v>133</v>
      </c>
      <c r="H31" s="332">
        <v>3</v>
      </c>
      <c r="I31" s="13"/>
      <c r="J31" s="143">
        <f t="shared" si="0"/>
        <v>0</v>
      </c>
    </row>
    <row r="32" spans="1:10" s="2" customFormat="1" ht="83.25" customHeight="1">
      <c r="A32" s="3"/>
      <c r="B32" s="283" t="s">
        <v>53</v>
      </c>
      <c r="C32" s="26" t="s">
        <v>686</v>
      </c>
      <c r="D32" s="18" t="s">
        <v>816</v>
      </c>
      <c r="E32" s="11"/>
      <c r="F32" s="11"/>
      <c r="G32" s="12" t="s">
        <v>685</v>
      </c>
      <c r="H32" s="42">
        <v>2</v>
      </c>
      <c r="I32" s="13"/>
      <c r="J32" s="143">
        <f t="shared" si="0"/>
        <v>0</v>
      </c>
    </row>
    <row r="33" spans="1:10" s="2" customFormat="1" ht="86.25" customHeight="1">
      <c r="A33" s="3"/>
      <c r="B33" s="283" t="s">
        <v>54</v>
      </c>
      <c r="C33" s="26" t="s">
        <v>933</v>
      </c>
      <c r="D33" s="18" t="s">
        <v>817</v>
      </c>
      <c r="E33" s="11"/>
      <c r="F33" s="11"/>
      <c r="G33" s="12" t="s">
        <v>685</v>
      </c>
      <c r="H33" s="42">
        <v>1</v>
      </c>
      <c r="I33" s="13"/>
      <c r="J33" s="143">
        <f t="shared" si="0"/>
        <v>0</v>
      </c>
    </row>
    <row r="34" spans="1:10" s="2" customFormat="1" ht="93" customHeight="1">
      <c r="A34" s="3"/>
      <c r="B34" s="283" t="s">
        <v>55</v>
      </c>
      <c r="C34" s="314" t="s">
        <v>422</v>
      </c>
      <c r="D34" s="279" t="s">
        <v>423</v>
      </c>
      <c r="E34" s="11"/>
      <c r="F34" s="11"/>
      <c r="G34" s="12" t="s">
        <v>351</v>
      </c>
      <c r="H34" s="42">
        <v>2</v>
      </c>
      <c r="I34" s="13"/>
      <c r="J34" s="143">
        <f t="shared" si="0"/>
        <v>0</v>
      </c>
    </row>
    <row r="35" spans="1:10" s="2" customFormat="1" ht="92.25" customHeight="1">
      <c r="A35" s="3"/>
      <c r="B35" s="283" t="s">
        <v>56</v>
      </c>
      <c r="C35" s="84" t="s">
        <v>314</v>
      </c>
      <c r="D35" s="133" t="s">
        <v>531</v>
      </c>
      <c r="E35" s="11"/>
      <c r="F35" s="11"/>
      <c r="G35" s="12" t="s">
        <v>136</v>
      </c>
      <c r="H35" s="42">
        <v>1</v>
      </c>
      <c r="I35" s="13"/>
      <c r="J35" s="143">
        <f t="shared" si="0"/>
        <v>0</v>
      </c>
    </row>
    <row r="36" spans="1:10" s="2" customFormat="1" ht="117" customHeight="1">
      <c r="A36" s="3"/>
      <c r="B36" s="283" t="s">
        <v>57</v>
      </c>
      <c r="C36" s="26" t="s">
        <v>155</v>
      </c>
      <c r="D36" s="133" t="s">
        <v>544</v>
      </c>
      <c r="E36" s="11"/>
      <c r="F36" s="11"/>
      <c r="G36" s="12" t="s">
        <v>141</v>
      </c>
      <c r="H36" s="42">
        <v>2</v>
      </c>
      <c r="I36" s="13"/>
      <c r="J36" s="143">
        <f t="shared" si="0"/>
        <v>0</v>
      </c>
    </row>
    <row r="37" spans="1:10" s="2" customFormat="1" ht="105.75" customHeight="1">
      <c r="A37" s="3"/>
      <c r="B37" s="283" t="s">
        <v>58</v>
      </c>
      <c r="C37" s="119" t="s">
        <v>355</v>
      </c>
      <c r="D37" s="18" t="s">
        <v>767</v>
      </c>
      <c r="E37" s="11"/>
      <c r="F37" s="11"/>
      <c r="G37" s="12" t="s">
        <v>139</v>
      </c>
      <c r="H37" s="42">
        <v>1</v>
      </c>
      <c r="I37" s="13"/>
      <c r="J37" s="143">
        <f t="shared" si="0"/>
        <v>0</v>
      </c>
    </row>
    <row r="38" spans="1:10" s="2" customFormat="1" ht="105.75" customHeight="1">
      <c r="A38" s="3"/>
      <c r="B38" s="283" t="s">
        <v>59</v>
      </c>
      <c r="C38" s="131" t="s">
        <v>355</v>
      </c>
      <c r="D38" s="18" t="s">
        <v>767</v>
      </c>
      <c r="E38" s="11"/>
      <c r="F38" s="11"/>
      <c r="G38" s="12" t="s">
        <v>139</v>
      </c>
      <c r="H38" s="42">
        <v>1</v>
      </c>
      <c r="I38" s="13"/>
      <c r="J38" s="143">
        <f t="shared" si="0"/>
        <v>0</v>
      </c>
    </row>
    <row r="39" spans="1:10" s="2" customFormat="1" ht="90" customHeight="1">
      <c r="A39" s="3"/>
      <c r="B39" s="283" t="s">
        <v>60</v>
      </c>
      <c r="C39" s="78" t="s">
        <v>666</v>
      </c>
      <c r="D39" s="76" t="s">
        <v>818</v>
      </c>
      <c r="E39" s="11"/>
      <c r="F39" s="11"/>
      <c r="G39" s="12" t="s">
        <v>667</v>
      </c>
      <c r="H39" s="42">
        <v>1</v>
      </c>
      <c r="I39" s="13"/>
      <c r="J39" s="143">
        <f t="shared" si="0"/>
        <v>0</v>
      </c>
    </row>
    <row r="40" spans="1:10" s="2" customFormat="1" ht="57" customHeight="1">
      <c r="A40" s="3"/>
      <c r="B40" s="283" t="s">
        <v>61</v>
      </c>
      <c r="C40" s="160" t="s">
        <v>449</v>
      </c>
      <c r="D40" s="271" t="s">
        <v>545</v>
      </c>
      <c r="E40" s="11"/>
      <c r="F40" s="11"/>
      <c r="G40" s="12" t="s">
        <v>450</v>
      </c>
      <c r="H40" s="42">
        <v>1</v>
      </c>
      <c r="I40" s="13"/>
      <c r="J40" s="143">
        <f t="shared" si="0"/>
        <v>0</v>
      </c>
    </row>
    <row r="41" spans="1:10" s="2" customFormat="1" ht="280.5">
      <c r="A41" s="3"/>
      <c r="B41" s="283" t="s">
        <v>62</v>
      </c>
      <c r="C41" s="78" t="s">
        <v>779</v>
      </c>
      <c r="D41" s="76" t="s">
        <v>780</v>
      </c>
      <c r="E41" s="11"/>
      <c r="F41" s="11"/>
      <c r="G41" s="12" t="s">
        <v>781</v>
      </c>
      <c r="H41" s="42">
        <v>1</v>
      </c>
      <c r="I41" s="13"/>
      <c r="J41" s="143">
        <f t="shared" si="0"/>
        <v>0</v>
      </c>
    </row>
    <row r="42" spans="1:10" s="2" customFormat="1" ht="96.75" customHeight="1">
      <c r="A42" s="3"/>
      <c r="B42" s="283" t="s">
        <v>63</v>
      </c>
      <c r="C42" s="221" t="s">
        <v>113</v>
      </c>
      <c r="D42" s="223" t="s">
        <v>833</v>
      </c>
      <c r="E42" s="11"/>
      <c r="F42" s="11"/>
      <c r="G42" s="12" t="s">
        <v>124</v>
      </c>
      <c r="H42" s="42">
        <v>2</v>
      </c>
      <c r="I42" s="13"/>
      <c r="J42" s="143">
        <f t="shared" si="0"/>
        <v>0</v>
      </c>
    </row>
    <row r="43" spans="1:10" s="2" customFormat="1" ht="110.25" customHeight="1">
      <c r="A43" s="3"/>
      <c r="B43" s="283" t="s">
        <v>64</v>
      </c>
      <c r="C43" s="311" t="s">
        <v>674</v>
      </c>
      <c r="D43" s="241" t="s">
        <v>819</v>
      </c>
      <c r="E43" s="11"/>
      <c r="F43" s="11"/>
      <c r="G43" s="12" t="s">
        <v>450</v>
      </c>
      <c r="H43" s="42">
        <v>1</v>
      </c>
      <c r="I43" s="13"/>
      <c r="J43" s="143">
        <f t="shared" si="0"/>
        <v>0</v>
      </c>
    </row>
    <row r="44" spans="1:10" s="2" customFormat="1" ht="110.25" customHeight="1">
      <c r="A44" s="3"/>
      <c r="B44" s="283" t="s">
        <v>65</v>
      </c>
      <c r="C44" s="131" t="s">
        <v>674</v>
      </c>
      <c r="D44" s="120" t="s">
        <v>819</v>
      </c>
      <c r="E44" s="11"/>
      <c r="F44" s="11"/>
      <c r="G44" s="12" t="s">
        <v>450</v>
      </c>
      <c r="H44" s="42">
        <v>1</v>
      </c>
      <c r="I44" s="13"/>
      <c r="J44" s="143">
        <f t="shared" si="0"/>
        <v>0</v>
      </c>
    </row>
    <row r="45" spans="1:10" s="2" customFormat="1" ht="99" customHeight="1">
      <c r="A45" s="3"/>
      <c r="B45" s="283" t="s">
        <v>66</v>
      </c>
      <c r="C45" s="26" t="s">
        <v>658</v>
      </c>
      <c r="D45" s="160" t="s">
        <v>827</v>
      </c>
      <c r="E45" s="11"/>
      <c r="F45" s="11"/>
      <c r="G45" s="12" t="s">
        <v>363</v>
      </c>
      <c r="H45" s="42">
        <v>4</v>
      </c>
      <c r="I45" s="13"/>
      <c r="J45" s="143">
        <f t="shared" si="0"/>
        <v>0</v>
      </c>
    </row>
    <row r="46" spans="1:10" s="2" customFormat="1" ht="99" customHeight="1">
      <c r="A46" s="3"/>
      <c r="B46" s="283" t="s">
        <v>67</v>
      </c>
      <c r="C46" s="26" t="s">
        <v>658</v>
      </c>
      <c r="D46" s="160" t="s">
        <v>827</v>
      </c>
      <c r="E46" s="11"/>
      <c r="F46" s="11"/>
      <c r="G46" s="12" t="s">
        <v>363</v>
      </c>
      <c r="H46" s="42">
        <v>1</v>
      </c>
      <c r="I46" s="13"/>
      <c r="J46" s="143">
        <f t="shared" si="0"/>
        <v>0</v>
      </c>
    </row>
    <row r="47" spans="1:10" s="2" customFormat="1" ht="90" customHeight="1">
      <c r="A47" s="3"/>
      <c r="B47" s="283" t="s">
        <v>68</v>
      </c>
      <c r="C47" s="131" t="s">
        <v>713</v>
      </c>
      <c r="D47" s="18" t="s">
        <v>834</v>
      </c>
      <c r="E47" s="11"/>
      <c r="F47" s="11"/>
      <c r="G47" s="12" t="s">
        <v>448</v>
      </c>
      <c r="H47" s="42">
        <v>1</v>
      </c>
      <c r="I47" s="13"/>
      <c r="J47" s="143">
        <f t="shared" si="0"/>
        <v>0</v>
      </c>
    </row>
    <row r="48" spans="1:10" s="2" customFormat="1" ht="92.25" customHeight="1">
      <c r="A48" s="3"/>
      <c r="B48" s="283" t="s">
        <v>69</v>
      </c>
      <c r="C48" s="120" t="s">
        <v>503</v>
      </c>
      <c r="D48" s="120" t="s">
        <v>828</v>
      </c>
      <c r="E48" s="11"/>
      <c r="F48" s="11"/>
      <c r="G48" s="12" t="s">
        <v>165</v>
      </c>
      <c r="H48" s="42">
        <v>1</v>
      </c>
      <c r="I48" s="13"/>
      <c r="J48" s="143">
        <f t="shared" si="0"/>
        <v>0</v>
      </c>
    </row>
    <row r="49" spans="1:10" s="2" customFormat="1" ht="92.25" customHeight="1">
      <c r="A49" s="3"/>
      <c r="B49" s="283" t="s">
        <v>70</v>
      </c>
      <c r="C49" s="120" t="s">
        <v>503</v>
      </c>
      <c r="D49" s="120" t="s">
        <v>820</v>
      </c>
      <c r="E49" s="11"/>
      <c r="F49" s="11"/>
      <c r="G49" s="12" t="s">
        <v>165</v>
      </c>
      <c r="H49" s="42">
        <v>1</v>
      </c>
      <c r="I49" s="13"/>
      <c r="J49" s="143">
        <f t="shared" si="0"/>
        <v>0</v>
      </c>
    </row>
    <row r="50" spans="1:10" s="2" customFormat="1" ht="92.25" customHeight="1">
      <c r="A50" s="3"/>
      <c r="B50" s="283" t="s">
        <v>71</v>
      </c>
      <c r="C50" s="18" t="s">
        <v>322</v>
      </c>
      <c r="D50" s="120" t="s">
        <v>829</v>
      </c>
      <c r="E50" s="11"/>
      <c r="F50" s="11"/>
      <c r="G50" s="12" t="s">
        <v>165</v>
      </c>
      <c r="H50" s="42">
        <v>2</v>
      </c>
      <c r="I50" s="13"/>
      <c r="J50" s="143">
        <f t="shared" si="0"/>
        <v>0</v>
      </c>
    </row>
    <row r="51" spans="1:10" s="2" customFormat="1" ht="81" customHeight="1">
      <c r="A51" s="3"/>
      <c r="B51" s="283" t="s">
        <v>483</v>
      </c>
      <c r="C51" s="18" t="s">
        <v>323</v>
      </c>
      <c r="D51" s="120" t="s">
        <v>830</v>
      </c>
      <c r="E51" s="11"/>
      <c r="F51" s="11"/>
      <c r="G51" s="12" t="s">
        <v>164</v>
      </c>
      <c r="H51" s="42">
        <v>1</v>
      </c>
      <c r="I51" s="13"/>
      <c r="J51" s="143">
        <f t="shared" si="0"/>
        <v>0</v>
      </c>
    </row>
    <row r="52" spans="1:10" s="2" customFormat="1" ht="81" customHeight="1">
      <c r="A52" s="3"/>
      <c r="B52" s="283" t="s">
        <v>72</v>
      </c>
      <c r="C52" s="120" t="s">
        <v>934</v>
      </c>
      <c r="D52" s="120" t="s">
        <v>830</v>
      </c>
      <c r="E52" s="146"/>
      <c r="F52" s="146"/>
      <c r="G52" s="89" t="s">
        <v>164</v>
      </c>
      <c r="H52" s="331">
        <v>1</v>
      </c>
      <c r="I52" s="142"/>
      <c r="J52" s="143">
        <f t="shared" si="0"/>
        <v>0</v>
      </c>
    </row>
    <row r="53" spans="1:10" s="2" customFormat="1" ht="81" customHeight="1">
      <c r="A53" s="3"/>
      <c r="B53" s="283" t="s">
        <v>73</v>
      </c>
      <c r="C53" s="120" t="s">
        <v>630</v>
      </c>
      <c r="D53" s="120" t="s">
        <v>831</v>
      </c>
      <c r="E53" s="11"/>
      <c r="F53" s="11"/>
      <c r="G53" s="12" t="s">
        <v>164</v>
      </c>
      <c r="H53" s="42">
        <v>1</v>
      </c>
      <c r="I53" s="13"/>
      <c r="J53" s="143">
        <f t="shared" si="0"/>
        <v>0</v>
      </c>
    </row>
    <row r="54" spans="1:10" s="2" customFormat="1" ht="81" customHeight="1">
      <c r="A54" s="3"/>
      <c r="B54" s="283" t="s">
        <v>74</v>
      </c>
      <c r="C54" s="18" t="s">
        <v>321</v>
      </c>
      <c r="D54" s="120" t="s">
        <v>832</v>
      </c>
      <c r="E54" s="11"/>
      <c r="F54" s="11"/>
      <c r="G54" s="12" t="s">
        <v>164</v>
      </c>
      <c r="H54" s="42">
        <v>4</v>
      </c>
      <c r="I54" s="13"/>
      <c r="J54" s="143">
        <f t="shared" si="0"/>
        <v>0</v>
      </c>
    </row>
    <row r="55" spans="1:10" s="2" customFormat="1" ht="97.5" customHeight="1">
      <c r="A55" s="3"/>
      <c r="B55" s="283" t="s">
        <v>75</v>
      </c>
      <c r="C55" s="119" t="s">
        <v>678</v>
      </c>
      <c r="D55" s="120" t="s">
        <v>821</v>
      </c>
      <c r="E55" s="11"/>
      <c r="F55" s="11"/>
      <c r="G55" s="12" t="s">
        <v>679</v>
      </c>
      <c r="H55" s="42">
        <v>1</v>
      </c>
      <c r="I55" s="13"/>
      <c r="J55" s="143">
        <f t="shared" si="0"/>
        <v>0</v>
      </c>
    </row>
    <row r="56" spans="1:10" s="2" customFormat="1" ht="101.25" customHeight="1">
      <c r="A56" s="3"/>
      <c r="B56" s="283" t="s">
        <v>437</v>
      </c>
      <c r="C56" s="26" t="s">
        <v>316</v>
      </c>
      <c r="D56" s="18" t="s">
        <v>315</v>
      </c>
      <c r="E56" s="11"/>
      <c r="F56" s="11"/>
      <c r="G56" s="12" t="s">
        <v>135</v>
      </c>
      <c r="H56" s="42">
        <v>1</v>
      </c>
      <c r="I56" s="13"/>
      <c r="J56" s="143">
        <f t="shared" si="0"/>
        <v>0</v>
      </c>
    </row>
    <row r="57" spans="1:10" s="2" customFormat="1" ht="101.25" customHeight="1">
      <c r="A57" s="3"/>
      <c r="B57" s="283" t="s">
        <v>76</v>
      </c>
      <c r="C57" s="160" t="s">
        <v>316</v>
      </c>
      <c r="D57" s="120" t="s">
        <v>822</v>
      </c>
      <c r="E57" s="11"/>
      <c r="F57" s="11"/>
      <c r="G57" s="12" t="s">
        <v>135</v>
      </c>
      <c r="H57" s="42">
        <v>1</v>
      </c>
      <c r="I57" s="13"/>
      <c r="J57" s="143">
        <f t="shared" si="0"/>
        <v>0</v>
      </c>
    </row>
    <row r="58" spans="1:10" s="2" customFormat="1" ht="86.25" customHeight="1">
      <c r="A58" s="3"/>
      <c r="B58" s="283" t="s">
        <v>77</v>
      </c>
      <c r="C58" s="26" t="s">
        <v>659</v>
      </c>
      <c r="D58" s="18" t="s">
        <v>835</v>
      </c>
      <c r="E58" s="11"/>
      <c r="F58" s="11"/>
      <c r="G58" s="12" t="s">
        <v>837</v>
      </c>
      <c r="H58" s="42">
        <v>1</v>
      </c>
      <c r="I58" s="13"/>
      <c r="J58" s="143">
        <f t="shared" si="0"/>
        <v>0</v>
      </c>
    </row>
    <row r="59" spans="1:10" s="2" customFormat="1" ht="63.75">
      <c r="A59" s="3"/>
      <c r="B59" s="283" t="s">
        <v>78</v>
      </c>
      <c r="C59" s="160" t="s">
        <v>659</v>
      </c>
      <c r="D59" s="120" t="s">
        <v>836</v>
      </c>
      <c r="E59" s="11"/>
      <c r="F59" s="11"/>
      <c r="G59" s="12" t="s">
        <v>448</v>
      </c>
      <c r="H59" s="42">
        <v>1</v>
      </c>
      <c r="I59" s="13"/>
      <c r="J59" s="143">
        <f t="shared" si="0"/>
        <v>0</v>
      </c>
    </row>
    <row r="60" spans="1:10" s="2" customFormat="1" ht="95.25" customHeight="1">
      <c r="A60" s="3"/>
      <c r="B60" s="283" t="s">
        <v>79</v>
      </c>
      <c r="C60" s="119" t="s">
        <v>169</v>
      </c>
      <c r="D60" s="18" t="s">
        <v>170</v>
      </c>
      <c r="E60" s="11"/>
      <c r="F60" s="11"/>
      <c r="G60" s="12" t="s">
        <v>171</v>
      </c>
      <c r="H60" s="42">
        <v>1</v>
      </c>
      <c r="I60" s="13"/>
      <c r="J60" s="143">
        <f t="shared" si="0"/>
        <v>0</v>
      </c>
    </row>
    <row r="61" spans="1:10" s="2" customFormat="1" ht="95.25" customHeight="1">
      <c r="A61" s="3"/>
      <c r="B61" s="283" t="s">
        <v>80</v>
      </c>
      <c r="C61" s="131" t="s">
        <v>169</v>
      </c>
      <c r="D61" s="120" t="s">
        <v>823</v>
      </c>
      <c r="E61" s="11"/>
      <c r="F61" s="11"/>
      <c r="G61" s="12" t="s">
        <v>171</v>
      </c>
      <c r="H61" s="42">
        <v>1</v>
      </c>
      <c r="I61" s="13"/>
      <c r="J61" s="143">
        <f t="shared" si="0"/>
        <v>0</v>
      </c>
    </row>
    <row r="62" spans="1:10" s="2" customFormat="1" ht="51">
      <c r="A62" s="3"/>
      <c r="B62" s="283" t="s">
        <v>81</v>
      </c>
      <c r="C62" s="26" t="s">
        <v>698</v>
      </c>
      <c r="D62" s="26" t="s">
        <v>1050</v>
      </c>
      <c r="E62" s="11"/>
      <c r="F62" s="11"/>
      <c r="G62" s="12" t="s">
        <v>838</v>
      </c>
      <c r="H62" s="42">
        <v>1</v>
      </c>
      <c r="I62" s="13"/>
      <c r="J62" s="143">
        <f t="shared" si="0"/>
        <v>0</v>
      </c>
    </row>
    <row r="63" spans="1:10" s="2" customFormat="1" ht="280.5">
      <c r="A63" s="3"/>
      <c r="B63" s="326" t="s">
        <v>414</v>
      </c>
      <c r="C63" s="221" t="s">
        <v>317</v>
      </c>
      <c r="D63" s="223" t="s">
        <v>318</v>
      </c>
      <c r="E63" s="11"/>
      <c r="F63" s="11"/>
      <c r="G63" s="12" t="s">
        <v>371</v>
      </c>
      <c r="H63" s="42">
        <v>5</v>
      </c>
      <c r="I63" s="13"/>
      <c r="J63" s="143">
        <f t="shared" si="0"/>
        <v>0</v>
      </c>
    </row>
    <row r="64" spans="1:10" s="2" customFormat="1" ht="139.5" customHeight="1">
      <c r="A64" s="3"/>
      <c r="B64" s="280" t="s">
        <v>415</v>
      </c>
      <c r="C64" s="119" t="s">
        <v>563</v>
      </c>
      <c r="D64" s="18" t="s">
        <v>564</v>
      </c>
      <c r="E64" s="11"/>
      <c r="F64" s="11"/>
      <c r="G64" s="12" t="s">
        <v>565</v>
      </c>
      <c r="H64" s="42">
        <v>3</v>
      </c>
      <c r="I64" s="13"/>
      <c r="J64" s="143">
        <f t="shared" si="0"/>
        <v>0</v>
      </c>
    </row>
    <row r="65" spans="1:10" s="2" customFormat="1" ht="83.25" customHeight="1">
      <c r="A65" s="3"/>
      <c r="B65" s="280" t="s">
        <v>82</v>
      </c>
      <c r="C65" s="230" t="s">
        <v>319</v>
      </c>
      <c r="D65" s="281" t="s">
        <v>824</v>
      </c>
      <c r="E65" s="11"/>
      <c r="F65" s="11"/>
      <c r="G65" s="12" t="s">
        <v>163</v>
      </c>
      <c r="H65" s="42">
        <v>1</v>
      </c>
      <c r="I65" s="13"/>
      <c r="J65" s="143">
        <f t="shared" si="0"/>
        <v>0</v>
      </c>
    </row>
    <row r="66" spans="1:10" ht="76.5">
      <c r="A66" s="3"/>
      <c r="B66" s="280" t="s">
        <v>83</v>
      </c>
      <c r="C66" s="160" t="s">
        <v>320</v>
      </c>
      <c r="D66" s="120" t="s">
        <v>504</v>
      </c>
      <c r="E66" s="11"/>
      <c r="F66" s="11"/>
      <c r="G66" s="12" t="s">
        <v>164</v>
      </c>
      <c r="H66" s="42">
        <v>2</v>
      </c>
      <c r="I66" s="13"/>
      <c r="J66" s="143">
        <f t="shared" si="0"/>
        <v>0</v>
      </c>
    </row>
    <row r="67" spans="1:10" s="2" customFormat="1" ht="76.5">
      <c r="A67" s="3"/>
      <c r="B67" s="280" t="s">
        <v>84</v>
      </c>
      <c r="C67" s="160" t="s">
        <v>320</v>
      </c>
      <c r="D67" s="120" t="s">
        <v>504</v>
      </c>
      <c r="E67" s="11"/>
      <c r="F67" s="11"/>
      <c r="G67" s="12" t="s">
        <v>839</v>
      </c>
      <c r="H67" s="42">
        <v>1</v>
      </c>
      <c r="I67" s="13"/>
      <c r="J67" s="143">
        <f t="shared" si="0"/>
        <v>0</v>
      </c>
    </row>
    <row r="68" spans="1:10" ht="30" customHeight="1">
      <c r="B68" s="400" t="s">
        <v>0</v>
      </c>
      <c r="C68" s="401"/>
      <c r="D68" s="401"/>
      <c r="E68" s="401"/>
      <c r="F68" s="401"/>
      <c r="G68" s="401"/>
      <c r="H68" s="401"/>
      <c r="I68" s="402"/>
      <c r="J68" s="59">
        <f>SUM(J10:J67)</f>
        <v>0</v>
      </c>
    </row>
    <row r="69" spans="1:10" ht="32.25" customHeight="1">
      <c r="B69" s="3" t="s">
        <v>1</v>
      </c>
      <c r="C69" s="403" t="s">
        <v>2</v>
      </c>
      <c r="D69" s="403"/>
      <c r="E69" s="403"/>
      <c r="F69" s="403"/>
      <c r="G69" s="403"/>
      <c r="H69" s="403"/>
      <c r="I69" s="403"/>
      <c r="J69" s="404"/>
    </row>
    <row r="70" spans="1:10" ht="32.25" customHeight="1">
      <c r="B70" s="3" t="s">
        <v>3</v>
      </c>
      <c r="C70" s="405" t="s">
        <v>4</v>
      </c>
      <c r="D70" s="406"/>
      <c r="E70" s="406"/>
      <c r="F70" s="406"/>
      <c r="G70" s="406"/>
      <c r="H70" s="406"/>
      <c r="I70" s="406"/>
      <c r="J70" s="406"/>
    </row>
    <row r="71" spans="1:10" ht="43.5" customHeight="1">
      <c r="B71" s="3" t="s">
        <v>5</v>
      </c>
      <c r="C71" s="407" t="s">
        <v>411</v>
      </c>
      <c r="D71" s="406"/>
      <c r="E71" s="406"/>
      <c r="F71" s="406"/>
      <c r="G71" s="406"/>
      <c r="H71" s="406"/>
      <c r="I71" s="406"/>
      <c r="J71" s="406"/>
    </row>
    <row r="72" spans="1:10" ht="12.75" customHeight="1">
      <c r="B72" s="3"/>
      <c r="C72" s="255"/>
      <c r="D72" s="127"/>
      <c r="E72" s="127"/>
      <c r="F72" s="127"/>
      <c r="G72" s="127"/>
      <c r="H72" s="127"/>
      <c r="I72" s="127"/>
      <c r="J72" s="127"/>
    </row>
    <row r="73" spans="1:10">
      <c r="B73" s="19" t="s">
        <v>25</v>
      </c>
      <c r="C73" s="4"/>
      <c r="D73" s="4"/>
      <c r="E73" s="4"/>
      <c r="F73" s="4"/>
      <c r="G73" s="4"/>
      <c r="H73" s="4"/>
      <c r="I73" s="4"/>
      <c r="J73" s="4"/>
    </row>
    <row r="74" spans="1:10" s="32" customFormat="1" ht="42" customHeight="1">
      <c r="B74" s="43">
        <v>1</v>
      </c>
      <c r="C74" s="376" t="s">
        <v>988</v>
      </c>
      <c r="D74" s="376"/>
      <c r="E74" s="376"/>
      <c r="F74" s="376"/>
      <c r="G74" s="376"/>
      <c r="H74" s="376"/>
      <c r="I74" s="376"/>
      <c r="J74" s="376"/>
    </row>
    <row r="75" spans="1:10" s="32" customFormat="1" ht="30" customHeight="1">
      <c r="B75" s="43">
        <v>2</v>
      </c>
      <c r="C75" s="376" t="s">
        <v>184</v>
      </c>
      <c r="D75" s="376"/>
      <c r="E75" s="376"/>
      <c r="F75" s="376"/>
      <c r="G75" s="376"/>
      <c r="H75" s="376"/>
      <c r="I75" s="376"/>
      <c r="J75" s="376"/>
    </row>
    <row r="76" spans="1:10" s="32" customFormat="1" ht="18.75" customHeight="1">
      <c r="B76" s="43">
        <v>3</v>
      </c>
      <c r="C76" s="22" t="s">
        <v>987</v>
      </c>
      <c r="D76" s="16"/>
      <c r="E76" s="16"/>
      <c r="F76" s="16"/>
      <c r="G76" s="16"/>
      <c r="H76" s="16"/>
      <c r="I76" s="16"/>
      <c r="J76" s="16"/>
    </row>
    <row r="77" spans="1:10" s="32" customFormat="1" ht="28.5" customHeight="1">
      <c r="B77" s="43">
        <v>4</v>
      </c>
      <c r="C77" s="376" t="s">
        <v>936</v>
      </c>
      <c r="D77" s="376"/>
      <c r="E77" s="376"/>
      <c r="F77" s="376"/>
      <c r="G77" s="376"/>
      <c r="H77" s="376"/>
      <c r="I77" s="376"/>
      <c r="J77" s="376"/>
    </row>
    <row r="78" spans="1:10" s="32" customFormat="1" ht="19.5" customHeight="1">
      <c r="B78" s="43">
        <v>5</v>
      </c>
      <c r="C78" s="399" t="s">
        <v>551</v>
      </c>
      <c r="D78" s="399"/>
      <c r="E78" s="399"/>
      <c r="F78" s="399"/>
      <c r="G78" s="399"/>
      <c r="H78" s="399"/>
      <c r="I78" s="399"/>
      <c r="J78" s="399"/>
    </row>
    <row r="79" spans="1:10" ht="15.75" customHeight="1">
      <c r="B79" s="43">
        <v>6</v>
      </c>
      <c r="C79" s="25" t="s">
        <v>27</v>
      </c>
      <c r="D79" s="34" t="s">
        <v>989</v>
      </c>
    </row>
    <row r="80" spans="1:10">
      <c r="B80" s="157"/>
      <c r="C80" s="2"/>
      <c r="D80" s="34" t="s">
        <v>990</v>
      </c>
    </row>
    <row r="81" spans="2:4">
      <c r="B81" s="157"/>
      <c r="C81" s="2"/>
      <c r="D81" s="34" t="s">
        <v>991</v>
      </c>
    </row>
  </sheetData>
  <autoFilter ref="A7:J81" xr:uid="{00000000-0009-0000-0000-000002000000}">
    <filterColumn colId="4" showButton="0"/>
  </autoFilter>
  <sortState xmlns:xlrd2="http://schemas.microsoft.com/office/spreadsheetml/2017/richdata2" ref="C11:J69">
    <sortCondition ref="C10"/>
  </sortState>
  <mergeCells count="22">
    <mergeCell ref="C78:J78"/>
    <mergeCell ref="C74:J74"/>
    <mergeCell ref="C75:J75"/>
    <mergeCell ref="C77:J77"/>
    <mergeCell ref="B68:I68"/>
    <mergeCell ref="C69:J69"/>
    <mergeCell ref="C70:J70"/>
    <mergeCell ref="C71:J71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A5:J5"/>
    <mergeCell ref="F8:F9"/>
  </mergeCells>
  <phoneticPr fontId="38" type="noConversion"/>
  <pageMargins left="0.70866141732283472" right="0.70866141732283472" top="0.35433070866141736" bottom="0.35433070866141736" header="0.31496062992125984" footer="0.31496062992125984"/>
  <pageSetup paperSize="9" scale="53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Arkusz32"/>
  <dimension ref="A1:J25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94" t="str">
        <f ca="1">MID(CELL("nazwa_pliku",A1),FIND("]",CELL("nazwa_pliku",A1),1)+1,100)</f>
        <v>Część 29</v>
      </c>
      <c r="B4" s="394"/>
      <c r="C4" s="394"/>
      <c r="D4" s="394"/>
      <c r="E4" s="394"/>
      <c r="F4" s="394"/>
      <c r="G4" s="394"/>
      <c r="H4" s="394"/>
      <c r="I4" s="394"/>
      <c r="J4" s="394"/>
    </row>
    <row r="5" spans="1:10" s="2" customFormat="1" ht="12.75">
      <c r="A5" s="394" t="s">
        <v>607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23" t="s">
        <v>8</v>
      </c>
      <c r="C7" s="425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423"/>
      <c r="C8" s="425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424"/>
      <c r="C9" s="426"/>
      <c r="D9" s="427"/>
      <c r="E9" s="422"/>
      <c r="F9" s="422"/>
      <c r="G9" s="427"/>
      <c r="H9" s="427"/>
      <c r="I9" s="421"/>
      <c r="J9" s="421"/>
    </row>
    <row r="10" spans="1:10" s="2" customFormat="1" ht="63.75">
      <c r="B10" s="9" t="s">
        <v>18</v>
      </c>
      <c r="C10" s="10" t="s">
        <v>607</v>
      </c>
      <c r="D10" s="27" t="s">
        <v>1177</v>
      </c>
      <c r="E10" s="11"/>
      <c r="F10" s="11"/>
      <c r="G10" s="12" t="s">
        <v>305</v>
      </c>
      <c r="H10" s="347">
        <v>3</v>
      </c>
      <c r="I10" s="13"/>
      <c r="J10" s="14">
        <f>H10*I10</f>
        <v>0</v>
      </c>
    </row>
    <row r="11" spans="1:10" s="2" customFormat="1" ht="76.5">
      <c r="B11" s="9" t="s">
        <v>19</v>
      </c>
      <c r="C11" s="10" t="s">
        <v>607</v>
      </c>
      <c r="D11" s="27" t="s">
        <v>1178</v>
      </c>
      <c r="E11" s="11"/>
      <c r="F11" s="11"/>
      <c r="G11" s="12" t="s">
        <v>305</v>
      </c>
      <c r="H11" s="347">
        <v>1</v>
      </c>
      <c r="I11" s="13"/>
      <c r="J11" s="14">
        <f t="shared" ref="J11:J12" si="0">H11*I11</f>
        <v>0</v>
      </c>
    </row>
    <row r="12" spans="1:10" s="2" customFormat="1" ht="76.5">
      <c r="B12" s="9" t="s">
        <v>20</v>
      </c>
      <c r="C12" s="10" t="s">
        <v>607</v>
      </c>
      <c r="D12" s="27" t="s">
        <v>1179</v>
      </c>
      <c r="E12" s="11"/>
      <c r="F12" s="11"/>
      <c r="G12" s="12" t="s">
        <v>305</v>
      </c>
      <c r="H12" s="347">
        <v>1</v>
      </c>
      <c r="I12" s="13"/>
      <c r="J12" s="14">
        <f t="shared" si="0"/>
        <v>0</v>
      </c>
    </row>
    <row r="13" spans="1:10" s="2" customFormat="1" ht="30" customHeight="1">
      <c r="B13" s="400" t="s">
        <v>0</v>
      </c>
      <c r="C13" s="465"/>
      <c r="D13" s="465"/>
      <c r="E13" s="465"/>
      <c r="F13" s="465"/>
      <c r="G13" s="465"/>
      <c r="H13" s="465"/>
      <c r="I13" s="465"/>
      <c r="J13" s="1">
        <f>SUM(J10:J12)</f>
        <v>0</v>
      </c>
    </row>
    <row r="14" spans="1:10" s="2" customFormat="1" ht="27.75" customHeight="1">
      <c r="B14" s="3" t="s">
        <v>1</v>
      </c>
      <c r="C14" s="370" t="s">
        <v>2</v>
      </c>
      <c r="D14" s="420"/>
      <c r="E14" s="420"/>
      <c r="F14" s="420"/>
      <c r="G14" s="420"/>
      <c r="H14" s="420"/>
      <c r="I14" s="420"/>
      <c r="J14" s="420"/>
    </row>
    <row r="15" spans="1:10" s="2" customFormat="1" ht="27.75" customHeight="1">
      <c r="B15" s="3" t="s">
        <v>3</v>
      </c>
      <c r="C15" s="405" t="s">
        <v>4</v>
      </c>
      <c r="D15" s="406"/>
      <c r="E15" s="406"/>
      <c r="F15" s="406"/>
      <c r="G15" s="406"/>
      <c r="H15" s="406"/>
      <c r="I15" s="406"/>
      <c r="J15" s="406"/>
    </row>
    <row r="17" spans="1:10" s="32" customFormat="1" ht="11.25" customHeight="1">
      <c r="A17" s="19"/>
      <c r="B17" s="19" t="s">
        <v>25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5" customHeight="1">
      <c r="A18" s="20"/>
      <c r="B18" s="20"/>
      <c r="C18" s="33"/>
      <c r="D18" s="21"/>
      <c r="E18" s="21"/>
      <c r="F18" s="21"/>
      <c r="G18" s="17"/>
      <c r="H18" s="17"/>
      <c r="I18" s="17"/>
      <c r="J18" s="33"/>
    </row>
    <row r="19" spans="1:10" ht="28.5" customHeight="1">
      <c r="B19" s="43" t="s">
        <v>18</v>
      </c>
      <c r="C19" s="464" t="s">
        <v>608</v>
      </c>
      <c r="D19" s="464"/>
      <c r="E19" s="464"/>
      <c r="F19" s="464"/>
      <c r="G19" s="464"/>
      <c r="H19" s="464"/>
      <c r="I19" s="25"/>
      <c r="J19" s="25"/>
    </row>
    <row r="20" spans="1:10" ht="15.75" customHeight="1">
      <c r="B20" s="43" t="s">
        <v>19</v>
      </c>
      <c r="C20" s="204" t="s">
        <v>609</v>
      </c>
      <c r="D20" s="204"/>
      <c r="E20" s="53"/>
      <c r="F20" s="205"/>
      <c r="G20" s="206"/>
      <c r="H20" s="40"/>
      <c r="I20" s="25"/>
      <c r="J20" s="25"/>
    </row>
    <row r="21" spans="1:10" ht="27" customHeight="1">
      <c r="B21" s="43" t="s">
        <v>20</v>
      </c>
      <c r="C21" s="379" t="s">
        <v>256</v>
      </c>
      <c r="D21" s="379"/>
      <c r="E21" s="379"/>
      <c r="F21" s="379"/>
      <c r="G21" s="379"/>
      <c r="H21" s="379"/>
      <c r="I21" s="25"/>
      <c r="J21" s="25"/>
    </row>
    <row r="22" spans="1:10" ht="15.75" customHeight="1">
      <c r="B22" s="43" t="s">
        <v>21</v>
      </c>
      <c r="C22" s="34" t="s">
        <v>27</v>
      </c>
      <c r="D22" s="25" t="s">
        <v>263</v>
      </c>
      <c r="I22" s="25"/>
      <c r="J22" s="25"/>
    </row>
    <row r="23" spans="1:10">
      <c r="B23" s="43"/>
    </row>
    <row r="24" spans="1:10">
      <c r="B24" s="43"/>
    </row>
    <row r="25" spans="1:10">
      <c r="B25" s="43"/>
    </row>
  </sheetData>
  <mergeCells count="19">
    <mergeCell ref="I7:I9"/>
    <mergeCell ref="J7:J9"/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C14:J14"/>
    <mergeCell ref="C15:J15"/>
    <mergeCell ref="C19:H19"/>
    <mergeCell ref="C21:H21"/>
    <mergeCell ref="B13:I13"/>
  </mergeCells>
  <pageMargins left="0.7" right="0.7" top="0.75" bottom="0.75" header="0.3" footer="0.3"/>
  <pageSetup paperSize="9" scale="44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Arkusz37"/>
  <dimension ref="A1:J24"/>
  <sheetViews>
    <sheetView view="pageBreakPreview" zoomScaleNormal="100" zoomScaleSheetLayoutView="100" workbookViewId="0">
      <selection activeCell="A5" sqref="A5:J5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94" t="str">
        <f ca="1">MID(CELL("nazwa_pliku",A1),FIND("]",CELL("nazwa_pliku",A1),1)+1,100)</f>
        <v>Część 30</v>
      </c>
      <c r="B4" s="394"/>
      <c r="C4" s="394"/>
      <c r="D4" s="394"/>
      <c r="E4" s="394"/>
      <c r="F4" s="394"/>
      <c r="G4" s="394"/>
      <c r="H4" s="394"/>
      <c r="I4" s="394"/>
      <c r="J4" s="394"/>
    </row>
    <row r="5" spans="1:10" s="2" customFormat="1" ht="12.75">
      <c r="A5" s="394" t="s">
        <v>901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23" t="s">
        <v>8</v>
      </c>
      <c r="C7" s="425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423"/>
      <c r="C8" s="425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424"/>
      <c r="C9" s="426"/>
      <c r="D9" s="427"/>
      <c r="E9" s="422"/>
      <c r="F9" s="422"/>
      <c r="G9" s="427"/>
      <c r="H9" s="427"/>
      <c r="I9" s="421"/>
      <c r="J9" s="421"/>
    </row>
    <row r="10" spans="1:10" s="2" customFormat="1" ht="102">
      <c r="B10" s="9" t="s">
        <v>18</v>
      </c>
      <c r="C10" s="10" t="s">
        <v>607</v>
      </c>
      <c r="D10" s="27" t="s">
        <v>1180</v>
      </c>
      <c r="E10" s="11"/>
      <c r="F10" s="11"/>
      <c r="G10" s="12" t="s">
        <v>621</v>
      </c>
      <c r="H10" s="347">
        <v>1</v>
      </c>
      <c r="I10" s="13"/>
      <c r="J10" s="14">
        <f>H10*I10</f>
        <v>0</v>
      </c>
    </row>
    <row r="11" spans="1:10" s="2" customFormat="1" ht="30" customHeight="1">
      <c r="B11" s="400" t="s">
        <v>0</v>
      </c>
      <c r="C11" s="465"/>
      <c r="D11" s="465"/>
      <c r="E11" s="465"/>
      <c r="F11" s="465"/>
      <c r="G11" s="465"/>
      <c r="H11" s="465"/>
      <c r="I11" s="465"/>
      <c r="J11" s="1">
        <f>SUM(J10:J10)</f>
        <v>0</v>
      </c>
    </row>
    <row r="12" spans="1:10" s="2" customFormat="1" ht="30.75" customHeight="1">
      <c r="B12" s="3" t="s">
        <v>1</v>
      </c>
      <c r="C12" s="370" t="s">
        <v>2</v>
      </c>
      <c r="D12" s="420"/>
      <c r="E12" s="420"/>
      <c r="F12" s="420"/>
      <c r="G12" s="420"/>
      <c r="H12" s="420"/>
      <c r="I12" s="420"/>
      <c r="J12" s="420"/>
    </row>
    <row r="13" spans="1:10" s="2" customFormat="1" ht="28.5" customHeight="1">
      <c r="B13" s="3" t="s">
        <v>3</v>
      </c>
      <c r="C13" s="405" t="s">
        <v>4</v>
      </c>
      <c r="D13" s="406"/>
      <c r="E13" s="406"/>
      <c r="F13" s="406"/>
      <c r="G13" s="406"/>
      <c r="H13" s="406"/>
      <c r="I13" s="406"/>
      <c r="J13" s="406"/>
    </row>
    <row r="14" spans="1:10" s="2" customFormat="1" ht="42" customHeight="1">
      <c r="B14" s="3" t="s">
        <v>5</v>
      </c>
      <c r="C14" s="407" t="s">
        <v>1085</v>
      </c>
      <c r="D14" s="406"/>
      <c r="E14" s="406"/>
      <c r="F14" s="406"/>
      <c r="G14" s="406"/>
      <c r="H14" s="406"/>
      <c r="I14" s="406"/>
      <c r="J14" s="406"/>
    </row>
    <row r="16" spans="1:10" s="32" customFormat="1" ht="11.25" customHeight="1">
      <c r="A16" s="19"/>
      <c r="B16" s="19" t="s">
        <v>25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5" customHeight="1">
      <c r="A17" s="20"/>
      <c r="B17" s="20"/>
      <c r="C17" s="33"/>
      <c r="D17" s="21"/>
      <c r="E17" s="21"/>
      <c r="F17" s="21"/>
      <c r="G17" s="17"/>
      <c r="H17" s="17"/>
      <c r="I17" s="17"/>
      <c r="J17" s="33"/>
    </row>
    <row r="18" spans="1:10" ht="15.75" customHeight="1">
      <c r="B18" s="43" t="s">
        <v>18</v>
      </c>
      <c r="C18" s="464" t="s">
        <v>608</v>
      </c>
      <c r="D18" s="464"/>
      <c r="E18" s="464"/>
      <c r="F18" s="464"/>
      <c r="G18" s="464"/>
      <c r="H18" s="464"/>
      <c r="I18" s="408"/>
      <c r="J18" s="408"/>
    </row>
    <row r="19" spans="1:10" ht="16.5" customHeight="1">
      <c r="B19" s="43" t="s">
        <v>19</v>
      </c>
      <c r="C19" s="204" t="s">
        <v>609</v>
      </c>
      <c r="D19" s="204"/>
      <c r="E19" s="53"/>
      <c r="F19" s="205"/>
      <c r="G19" s="206"/>
      <c r="H19" s="40"/>
      <c r="I19" s="25"/>
      <c r="J19" s="25"/>
    </row>
    <row r="20" spans="1:10" ht="15.75" customHeight="1">
      <c r="B20" s="43" t="s">
        <v>20</v>
      </c>
      <c r="C20" s="379" t="s">
        <v>256</v>
      </c>
      <c r="D20" s="379"/>
      <c r="E20" s="379"/>
      <c r="F20" s="379"/>
      <c r="G20" s="379"/>
      <c r="H20" s="379"/>
      <c r="I20" s="408"/>
      <c r="J20" s="408"/>
    </row>
    <row r="21" spans="1:10" ht="15.75" customHeight="1">
      <c r="B21" s="43" t="s">
        <v>21</v>
      </c>
      <c r="C21" s="34" t="s">
        <v>27</v>
      </c>
      <c r="D21" s="25" t="s">
        <v>263</v>
      </c>
      <c r="I21" s="25"/>
      <c r="J21" s="25"/>
    </row>
    <row r="22" spans="1:10">
      <c r="B22" s="43"/>
    </row>
    <row r="23" spans="1:10">
      <c r="B23" s="43"/>
    </row>
    <row r="24" spans="1:10">
      <c r="B24" s="43"/>
    </row>
  </sheetData>
  <mergeCells count="20">
    <mergeCell ref="C18:J18"/>
    <mergeCell ref="C20:J20"/>
    <mergeCell ref="B11:I11"/>
    <mergeCell ref="I7:I9"/>
    <mergeCell ref="J7:J9"/>
    <mergeCell ref="C13:J13"/>
    <mergeCell ref="C14:J14"/>
    <mergeCell ref="C12:J12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</mergeCells>
  <pageMargins left="0.7" right="0.7" top="0.75" bottom="0.75" header="0.3" footer="0.3"/>
  <pageSetup paperSize="9" scale="44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Arkusz9">
    <pageSetUpPr fitToPage="1"/>
  </sheetPr>
  <dimension ref="A1:J28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94" t="str">
        <f ca="1">MID(CELL("nazwa_pliku",A1),FIND("]",CELL("nazwa_pliku",A1),1)+1,100)</f>
        <v>Część 31</v>
      </c>
      <c r="B4" s="394"/>
      <c r="C4" s="394"/>
      <c r="D4" s="394"/>
      <c r="E4" s="394"/>
      <c r="F4" s="394"/>
      <c r="G4" s="394"/>
      <c r="H4" s="394"/>
      <c r="I4" s="394"/>
      <c r="J4" s="394"/>
    </row>
    <row r="5" spans="1:10" s="2" customFormat="1" ht="12.75">
      <c r="A5" s="394" t="s">
        <v>978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5.75" customHeight="1">
      <c r="A6" s="342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95" t="s">
        <v>8</v>
      </c>
      <c r="C7" s="397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395"/>
      <c r="C8" s="397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396"/>
      <c r="C9" s="398"/>
      <c r="D9" s="389"/>
      <c r="E9" s="393"/>
      <c r="F9" s="393"/>
      <c r="G9" s="389"/>
      <c r="H9" s="389"/>
      <c r="I9" s="392"/>
      <c r="J9" s="392"/>
    </row>
    <row r="10" spans="1:10" s="2" customFormat="1" ht="204">
      <c r="B10" s="220" t="s">
        <v>18</v>
      </c>
      <c r="C10" s="312" t="s">
        <v>231</v>
      </c>
      <c r="D10" s="223" t="s">
        <v>1181</v>
      </c>
      <c r="E10" s="11"/>
      <c r="F10" s="11"/>
      <c r="G10" s="12" t="s">
        <v>214</v>
      </c>
      <c r="H10" s="42">
        <v>3600</v>
      </c>
      <c r="I10" s="13"/>
      <c r="J10" s="143">
        <f>H10*I10</f>
        <v>0</v>
      </c>
    </row>
    <row r="11" spans="1:10" ht="30" customHeight="1">
      <c r="B11" s="400" t="s">
        <v>0</v>
      </c>
      <c r="C11" s="401"/>
      <c r="D11" s="401"/>
      <c r="E11" s="401"/>
      <c r="F11" s="401"/>
      <c r="G11" s="401"/>
      <c r="H11" s="401"/>
      <c r="I11" s="402"/>
      <c r="J11" s="59">
        <f>SUM(J10:J10)</f>
        <v>0</v>
      </c>
    </row>
    <row r="12" spans="1:10" ht="27.75" customHeight="1">
      <c r="B12" s="3" t="s">
        <v>1</v>
      </c>
      <c r="C12" s="403" t="s">
        <v>2</v>
      </c>
      <c r="D12" s="403"/>
      <c r="E12" s="403"/>
      <c r="F12" s="403"/>
      <c r="G12" s="403"/>
      <c r="H12" s="403"/>
      <c r="I12" s="403"/>
      <c r="J12" s="404"/>
    </row>
    <row r="13" spans="1:10" ht="29.25" customHeight="1">
      <c r="B13" s="3" t="s">
        <v>3</v>
      </c>
      <c r="C13" s="405" t="s">
        <v>4</v>
      </c>
      <c r="D13" s="406"/>
      <c r="E13" s="406"/>
      <c r="F13" s="406"/>
      <c r="G13" s="406"/>
      <c r="H13" s="406"/>
      <c r="I13" s="406"/>
      <c r="J13" s="406"/>
    </row>
    <row r="14" spans="1:10" ht="42" customHeight="1">
      <c r="B14" s="3" t="s">
        <v>5</v>
      </c>
      <c r="C14" s="407" t="s">
        <v>411</v>
      </c>
      <c r="D14" s="406"/>
      <c r="E14" s="406"/>
      <c r="F14" s="406"/>
      <c r="G14" s="406"/>
      <c r="H14" s="406"/>
      <c r="I14" s="406"/>
      <c r="J14" s="406"/>
    </row>
    <row r="15" spans="1:10" ht="12.75" customHeight="1">
      <c r="B15" s="3"/>
      <c r="C15" s="255"/>
      <c r="D15" s="127"/>
      <c r="E15" s="127"/>
      <c r="F15" s="127"/>
      <c r="G15" s="127"/>
      <c r="H15" s="127"/>
      <c r="I15" s="127"/>
      <c r="J15" s="127"/>
    </row>
    <row r="16" spans="1:10">
      <c r="B16" s="19" t="s">
        <v>25</v>
      </c>
      <c r="C16" s="4"/>
      <c r="D16" s="4"/>
      <c r="E16" s="4"/>
      <c r="F16" s="4"/>
      <c r="G16" s="4"/>
      <c r="H16" s="4"/>
      <c r="I16" s="4"/>
      <c r="J16" s="4"/>
    </row>
    <row r="17" spans="2:10" ht="30.75" customHeight="1">
      <c r="B17" s="43" t="s">
        <v>18</v>
      </c>
      <c r="C17" s="376" t="s">
        <v>1182</v>
      </c>
      <c r="D17" s="376"/>
      <c r="E17" s="376"/>
      <c r="F17" s="376"/>
      <c r="G17" s="376"/>
      <c r="H17" s="376"/>
      <c r="I17" s="376"/>
      <c r="J17" s="376"/>
    </row>
    <row r="18" spans="2:10" ht="15.75" customHeight="1">
      <c r="B18" s="43" t="s">
        <v>19</v>
      </c>
      <c r="C18" s="22" t="s">
        <v>979</v>
      </c>
      <c r="D18" s="16"/>
      <c r="E18" s="16"/>
      <c r="F18" s="16"/>
      <c r="G18" s="16"/>
      <c r="H18" s="16"/>
      <c r="I18" s="16"/>
      <c r="J18" s="16"/>
    </row>
    <row r="19" spans="2:10" ht="15.75" customHeight="1">
      <c r="B19" s="43"/>
      <c r="C19" s="22" t="s">
        <v>980</v>
      </c>
      <c r="D19" s="16"/>
      <c r="E19" s="16"/>
      <c r="F19" s="16"/>
      <c r="G19" s="16"/>
      <c r="H19" s="16"/>
      <c r="I19" s="16"/>
      <c r="J19" s="16"/>
    </row>
    <row r="20" spans="2:10" ht="15.75" customHeight="1">
      <c r="B20" s="43"/>
      <c r="C20" s="22" t="s">
        <v>981</v>
      </c>
      <c r="D20" s="16"/>
      <c r="E20" s="16"/>
      <c r="F20" s="16"/>
      <c r="G20" s="16"/>
      <c r="H20" s="16"/>
      <c r="I20" s="16"/>
      <c r="J20" s="16"/>
    </row>
    <row r="21" spans="2:10" ht="15.75" customHeight="1">
      <c r="B21" s="43"/>
      <c r="C21" s="22" t="s">
        <v>982</v>
      </c>
      <c r="D21" s="16"/>
      <c r="E21" s="16"/>
      <c r="F21" s="16"/>
      <c r="G21" s="16"/>
      <c r="H21" s="16"/>
      <c r="I21" s="16"/>
      <c r="J21" s="16"/>
    </row>
    <row r="22" spans="2:10" ht="15.75" customHeight="1">
      <c r="B22" s="43"/>
      <c r="C22" s="22" t="s">
        <v>983</v>
      </c>
      <c r="D22" s="16"/>
      <c r="E22" s="16"/>
      <c r="F22" s="16"/>
      <c r="G22" s="16"/>
      <c r="H22" s="16"/>
      <c r="I22" s="16"/>
      <c r="J22" s="16"/>
    </row>
    <row r="23" spans="2:10" ht="15.75" customHeight="1">
      <c r="B23" s="43"/>
      <c r="C23" s="22" t="s">
        <v>984</v>
      </c>
      <c r="D23" s="16"/>
      <c r="E23" s="16"/>
      <c r="F23" s="16"/>
      <c r="G23" s="16"/>
      <c r="H23" s="16"/>
      <c r="I23" s="16"/>
      <c r="J23" s="16"/>
    </row>
    <row r="24" spans="2:10" ht="15.75" customHeight="1">
      <c r="B24" s="43"/>
      <c r="C24" s="22" t="s">
        <v>985</v>
      </c>
      <c r="D24" s="16"/>
      <c r="E24" s="16"/>
      <c r="F24" s="16"/>
      <c r="G24" s="16"/>
      <c r="H24" s="16"/>
      <c r="I24" s="16"/>
      <c r="J24" s="16"/>
    </row>
    <row r="25" spans="2:10" ht="15.75" customHeight="1">
      <c r="B25" s="43"/>
      <c r="C25" s="22" t="s">
        <v>986</v>
      </c>
      <c r="D25" s="16"/>
      <c r="E25" s="16"/>
      <c r="F25" s="16"/>
      <c r="G25" s="16"/>
      <c r="H25" s="16"/>
      <c r="I25" s="16"/>
      <c r="J25" s="16"/>
    </row>
    <row r="26" spans="2:10" ht="29.25" customHeight="1">
      <c r="B26" s="43" t="s">
        <v>20</v>
      </c>
      <c r="C26" s="376" t="s">
        <v>234</v>
      </c>
      <c r="D26" s="376"/>
      <c r="E26" s="376"/>
      <c r="F26" s="376"/>
      <c r="G26" s="376"/>
      <c r="H26" s="376"/>
      <c r="I26" s="376"/>
      <c r="J26" s="376"/>
    </row>
    <row r="27" spans="2:10" ht="27" customHeight="1">
      <c r="B27" s="43" t="s">
        <v>21</v>
      </c>
      <c r="C27" s="376" t="s">
        <v>542</v>
      </c>
      <c r="D27" s="376"/>
      <c r="E27" s="376"/>
      <c r="F27" s="376"/>
      <c r="G27" s="376"/>
      <c r="H27" s="376"/>
      <c r="I27" s="376"/>
      <c r="J27" s="376"/>
    </row>
    <row r="28" spans="2:10" ht="15.75" customHeight="1">
      <c r="B28" s="43" t="s">
        <v>22</v>
      </c>
      <c r="C28" s="25" t="s">
        <v>27</v>
      </c>
      <c r="D28" s="25" t="s">
        <v>263</v>
      </c>
    </row>
  </sheetData>
  <autoFilter ref="A7:J28" xr:uid="{00000000-0009-0000-0000-00001F000000}">
    <filterColumn colId="4" showButton="0"/>
  </autoFilter>
  <mergeCells count="21">
    <mergeCell ref="C17:J17"/>
    <mergeCell ref="C26:J26"/>
    <mergeCell ref="C27:J27"/>
    <mergeCell ref="B11:I11"/>
    <mergeCell ref="C12:J12"/>
    <mergeCell ref="C13:J13"/>
    <mergeCell ref="C14:J14"/>
    <mergeCell ref="E8:E9"/>
    <mergeCell ref="F8:F9"/>
    <mergeCell ref="I7:I9"/>
    <mergeCell ref="J7:J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</mergeCells>
  <pageMargins left="0.70866141732283472" right="0.70866141732283472" top="0.35433070866141736" bottom="0.35433070866141736" header="0.31496062992125984" footer="0.31496062992125984"/>
  <pageSetup paperSize="9"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A1:J74"/>
  <sheetViews>
    <sheetView view="pageBreakPreview" zoomScaleNormal="85" zoomScaleSheetLayoutView="100" workbookViewId="0">
      <selection activeCell="A3" sqref="A3:J3"/>
    </sheetView>
  </sheetViews>
  <sheetFormatPr defaultRowHeight="15"/>
  <cols>
    <col min="1" max="1" width="5.42578125" style="137" customWidth="1"/>
    <col min="2" max="2" width="5.5703125" style="137" customWidth="1"/>
    <col min="3" max="3" width="24.5703125" style="137" customWidth="1"/>
    <col min="4" max="4" width="42.42578125" style="137" customWidth="1"/>
    <col min="5" max="5" width="19" style="137" customWidth="1"/>
    <col min="6" max="6" width="18.5703125" style="137" customWidth="1"/>
    <col min="7" max="7" width="10.85546875" style="137" customWidth="1"/>
    <col min="8" max="8" width="8.28515625" style="137" customWidth="1"/>
    <col min="9" max="9" width="15.42578125" style="137" customWidth="1"/>
    <col min="10" max="10" width="16.140625" style="137" customWidth="1"/>
    <col min="11" max="16384" width="9.140625" style="137"/>
  </cols>
  <sheetData>
    <row r="1" spans="1:10" s="2" customFormat="1" ht="12.75">
      <c r="B1" s="68"/>
      <c r="C1" s="2" t="str">
        <f>'Część 01'!$C$1</f>
        <v>AGZ.272.2.2025</v>
      </c>
      <c r="D1" s="16"/>
      <c r="E1" s="16"/>
      <c r="F1" s="16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81" t="str">
        <f ca="1">MID(CELL("nazwa_pliku",A1),FIND("]",CELL("nazwa_pliku",A1),1)+1,100)</f>
        <v>Część 03</v>
      </c>
      <c r="B4" s="381"/>
      <c r="C4" s="381"/>
      <c r="D4" s="381"/>
      <c r="E4" s="381"/>
      <c r="F4" s="381"/>
      <c r="G4" s="381"/>
      <c r="H4" s="381"/>
      <c r="I4" s="381"/>
      <c r="J4" s="381"/>
    </row>
    <row r="5" spans="1:10" s="2" customFormat="1" ht="12.75">
      <c r="A5" s="381" t="s">
        <v>195</v>
      </c>
      <c r="B5" s="381"/>
      <c r="C5" s="381"/>
      <c r="D5" s="381"/>
      <c r="E5" s="381"/>
      <c r="F5" s="381"/>
      <c r="G5" s="381"/>
      <c r="H5" s="381"/>
      <c r="I5" s="381"/>
      <c r="J5" s="381"/>
    </row>
    <row r="6" spans="1:10" s="2" customFormat="1" ht="19.5" customHeight="1">
      <c r="A6" s="343" t="str">
        <f>HYPERLINK("#'Suma'!A1","wstecz")</f>
        <v>wstecz</v>
      </c>
      <c r="B6" s="3"/>
      <c r="C6" s="3"/>
      <c r="D6" s="7"/>
      <c r="E6" s="7"/>
      <c r="F6" s="7"/>
      <c r="G6" s="7"/>
      <c r="H6" s="7"/>
      <c r="I6" s="7"/>
      <c r="J6" s="7"/>
    </row>
    <row r="7" spans="1:10" s="2" customFormat="1" ht="12.75" customHeight="1">
      <c r="B7" s="395" t="s">
        <v>8</v>
      </c>
      <c r="C7" s="397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395"/>
      <c r="C8" s="397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396"/>
      <c r="C9" s="398"/>
      <c r="D9" s="389"/>
      <c r="E9" s="393"/>
      <c r="F9" s="393"/>
      <c r="G9" s="389"/>
      <c r="H9" s="389"/>
      <c r="I9" s="392"/>
      <c r="J9" s="392"/>
    </row>
    <row r="10" spans="1:10" s="2" customFormat="1" ht="102">
      <c r="B10" s="154" t="s">
        <v>18</v>
      </c>
      <c r="C10" s="119" t="s">
        <v>172</v>
      </c>
      <c r="D10" s="18" t="s">
        <v>1052</v>
      </c>
      <c r="E10" s="11"/>
      <c r="F10" s="11"/>
      <c r="G10" s="12" t="s">
        <v>185</v>
      </c>
      <c r="H10" s="42">
        <v>2</v>
      </c>
      <c r="I10" s="13"/>
      <c r="J10" s="14">
        <f>H10*I10</f>
        <v>0</v>
      </c>
    </row>
    <row r="11" spans="1:10" s="2" customFormat="1" ht="102">
      <c r="B11" s="154" t="s">
        <v>19</v>
      </c>
      <c r="C11" s="119" t="s">
        <v>172</v>
      </c>
      <c r="D11" s="18" t="s">
        <v>1053</v>
      </c>
      <c r="E11" s="11"/>
      <c r="F11" s="11"/>
      <c r="G11" s="12" t="s">
        <v>185</v>
      </c>
      <c r="H11" s="42">
        <v>2</v>
      </c>
      <c r="I11" s="13"/>
      <c r="J11" s="14">
        <f t="shared" ref="J11:J58" si="0">H11*I11</f>
        <v>0</v>
      </c>
    </row>
    <row r="12" spans="1:10" s="2" customFormat="1" ht="102">
      <c r="B12" s="154" t="s">
        <v>20</v>
      </c>
      <c r="C12" s="119" t="s">
        <v>172</v>
      </c>
      <c r="D12" s="18" t="s">
        <v>1053</v>
      </c>
      <c r="E12" s="11"/>
      <c r="F12" s="11"/>
      <c r="G12" s="12" t="s">
        <v>903</v>
      </c>
      <c r="H12" s="42">
        <v>2</v>
      </c>
      <c r="I12" s="13"/>
      <c r="J12" s="14">
        <f t="shared" si="0"/>
        <v>0</v>
      </c>
    </row>
    <row r="13" spans="1:10" s="2" customFormat="1" ht="76.5">
      <c r="B13" s="154" t="s">
        <v>21</v>
      </c>
      <c r="C13" s="284" t="s">
        <v>688</v>
      </c>
      <c r="D13" s="191" t="s">
        <v>868</v>
      </c>
      <c r="E13" s="11"/>
      <c r="F13" s="11"/>
      <c r="G13" s="277" t="s">
        <v>188</v>
      </c>
      <c r="H13" s="331">
        <v>1</v>
      </c>
      <c r="I13" s="13"/>
      <c r="J13" s="14">
        <f t="shared" si="0"/>
        <v>0</v>
      </c>
    </row>
    <row r="14" spans="1:10" s="2" customFormat="1" ht="89.25">
      <c r="B14" s="154" t="s">
        <v>22</v>
      </c>
      <c r="C14" s="285" t="s">
        <v>756</v>
      </c>
      <c r="D14" s="191" t="s">
        <v>869</v>
      </c>
      <c r="E14" s="11"/>
      <c r="F14" s="11"/>
      <c r="G14" s="200" t="s">
        <v>190</v>
      </c>
      <c r="H14" s="331">
        <v>1</v>
      </c>
      <c r="I14" s="13"/>
      <c r="J14" s="14">
        <f t="shared" si="0"/>
        <v>0</v>
      </c>
    </row>
    <row r="15" spans="1:10" s="2" customFormat="1" ht="38.25">
      <c r="B15" s="154" t="s">
        <v>23</v>
      </c>
      <c r="C15" s="84" t="s">
        <v>459</v>
      </c>
      <c r="D15" s="133" t="s">
        <v>1054</v>
      </c>
      <c r="E15" s="11"/>
      <c r="F15" s="11"/>
      <c r="G15" s="73" t="s">
        <v>460</v>
      </c>
      <c r="H15" s="42">
        <v>1</v>
      </c>
      <c r="I15" s="13"/>
      <c r="J15" s="14">
        <f t="shared" si="0"/>
        <v>0</v>
      </c>
    </row>
    <row r="16" spans="1:10" s="2" customFormat="1" ht="89.25">
      <c r="B16" s="154" t="s">
        <v>24</v>
      </c>
      <c r="C16" s="165" t="s">
        <v>173</v>
      </c>
      <c r="D16" s="18" t="s">
        <v>376</v>
      </c>
      <c r="E16" s="11"/>
      <c r="F16" s="11"/>
      <c r="G16" s="12" t="s">
        <v>186</v>
      </c>
      <c r="H16" s="42">
        <v>1</v>
      </c>
      <c r="I16" s="13"/>
      <c r="J16" s="14">
        <f t="shared" si="0"/>
        <v>0</v>
      </c>
    </row>
    <row r="17" spans="2:10" s="2" customFormat="1" ht="102">
      <c r="B17" s="154" t="s">
        <v>26</v>
      </c>
      <c r="C17" s="233" t="s">
        <v>755</v>
      </c>
      <c r="D17" s="257" t="s">
        <v>1055</v>
      </c>
      <c r="E17" s="11"/>
      <c r="F17" s="11"/>
      <c r="G17" s="200" t="s">
        <v>190</v>
      </c>
      <c r="H17" s="331">
        <v>1</v>
      </c>
      <c r="I17" s="13"/>
      <c r="J17" s="14">
        <f t="shared" si="0"/>
        <v>0</v>
      </c>
    </row>
    <row r="18" spans="2:10" s="2" customFormat="1" ht="63.75">
      <c r="B18" s="154" t="s">
        <v>29</v>
      </c>
      <c r="C18" s="285" t="s">
        <v>1057</v>
      </c>
      <c r="D18" s="191" t="s">
        <v>1056</v>
      </c>
      <c r="E18" s="11"/>
      <c r="F18" s="11"/>
      <c r="G18" s="200" t="s">
        <v>870</v>
      </c>
      <c r="H18" s="331">
        <v>1</v>
      </c>
      <c r="I18" s="13"/>
      <c r="J18" s="14">
        <f t="shared" si="0"/>
        <v>0</v>
      </c>
    </row>
    <row r="19" spans="2:10" s="2" customFormat="1" ht="89.25">
      <c r="B19" s="154" t="s">
        <v>30</v>
      </c>
      <c r="C19" s="235" t="s">
        <v>616</v>
      </c>
      <c r="D19" s="222" t="s">
        <v>673</v>
      </c>
      <c r="E19" s="11"/>
      <c r="F19" s="11"/>
      <c r="G19" s="89" t="s">
        <v>904</v>
      </c>
      <c r="H19" s="331">
        <v>1</v>
      </c>
      <c r="I19" s="13"/>
      <c r="J19" s="14">
        <f t="shared" si="0"/>
        <v>0</v>
      </c>
    </row>
    <row r="20" spans="2:10" s="2" customFormat="1" ht="76.5">
      <c r="B20" s="154" t="s">
        <v>31</v>
      </c>
      <c r="C20" s="285" t="s">
        <v>757</v>
      </c>
      <c r="D20" s="191" t="s">
        <v>1058</v>
      </c>
      <c r="E20" s="11"/>
      <c r="F20" s="11"/>
      <c r="G20" s="200" t="s">
        <v>871</v>
      </c>
      <c r="H20" s="331">
        <v>1</v>
      </c>
      <c r="I20" s="13"/>
      <c r="J20" s="14">
        <f>H20*I20</f>
        <v>0</v>
      </c>
    </row>
    <row r="21" spans="2:10" s="2" customFormat="1" ht="76.5">
      <c r="B21" s="154" t="s">
        <v>39</v>
      </c>
      <c r="C21" s="285" t="s">
        <v>758</v>
      </c>
      <c r="D21" s="191" t="s">
        <v>1059</v>
      </c>
      <c r="E21" s="11"/>
      <c r="F21" s="11"/>
      <c r="G21" s="200" t="s">
        <v>188</v>
      </c>
      <c r="H21" s="331">
        <v>2</v>
      </c>
      <c r="I21" s="13"/>
      <c r="J21" s="14">
        <f t="shared" si="0"/>
        <v>0</v>
      </c>
    </row>
    <row r="22" spans="2:10" s="2" customFormat="1" ht="102">
      <c r="B22" s="154" t="s">
        <v>41</v>
      </c>
      <c r="C22" s="233" t="s">
        <v>754</v>
      </c>
      <c r="D22" s="256" t="s">
        <v>1060</v>
      </c>
      <c r="E22" s="11"/>
      <c r="F22" s="11"/>
      <c r="G22" s="200" t="s">
        <v>190</v>
      </c>
      <c r="H22" s="331">
        <v>1</v>
      </c>
      <c r="I22" s="13"/>
      <c r="J22" s="14">
        <f t="shared" si="0"/>
        <v>0</v>
      </c>
    </row>
    <row r="23" spans="2:10" s="2" customFormat="1" ht="102">
      <c r="B23" s="154" t="s">
        <v>42</v>
      </c>
      <c r="C23" s="233" t="s">
        <v>751</v>
      </c>
      <c r="D23" s="256" t="s">
        <v>1061</v>
      </c>
      <c r="E23" s="11"/>
      <c r="F23" s="11"/>
      <c r="G23" s="200" t="s">
        <v>190</v>
      </c>
      <c r="H23" s="331">
        <v>1</v>
      </c>
      <c r="I23" s="13"/>
      <c r="J23" s="14">
        <f t="shared" si="0"/>
        <v>0</v>
      </c>
    </row>
    <row r="24" spans="2:10" s="2" customFormat="1" ht="76.5">
      <c r="B24" s="154" t="s">
        <v>43</v>
      </c>
      <c r="C24" s="10" t="s">
        <v>937</v>
      </c>
      <c r="D24" s="18" t="s">
        <v>1062</v>
      </c>
      <c r="E24" s="11"/>
      <c r="F24" s="11"/>
      <c r="G24" s="12" t="s">
        <v>156</v>
      </c>
      <c r="H24" s="42">
        <v>4</v>
      </c>
      <c r="I24" s="13"/>
      <c r="J24" s="14">
        <f t="shared" si="0"/>
        <v>0</v>
      </c>
    </row>
    <row r="25" spans="2:10" s="2" customFormat="1" ht="76.5">
      <c r="B25" s="154" t="s">
        <v>44</v>
      </c>
      <c r="C25" s="119" t="s">
        <v>938</v>
      </c>
      <c r="D25" s="18" t="s">
        <v>1063</v>
      </c>
      <c r="E25" s="11"/>
      <c r="F25" s="11"/>
      <c r="G25" s="12" t="s">
        <v>188</v>
      </c>
      <c r="H25" s="42">
        <v>1</v>
      </c>
      <c r="I25" s="13"/>
      <c r="J25" s="14">
        <f t="shared" si="0"/>
        <v>0</v>
      </c>
    </row>
    <row r="26" spans="2:10" s="2" customFormat="1" ht="76.5">
      <c r="B26" s="154" t="s">
        <v>45</v>
      </c>
      <c r="C26" s="131" t="s">
        <v>174</v>
      </c>
      <c r="D26" s="120" t="s">
        <v>403</v>
      </c>
      <c r="E26" s="11"/>
      <c r="F26" s="11"/>
      <c r="G26" s="12" t="s">
        <v>189</v>
      </c>
      <c r="H26" s="42">
        <v>1</v>
      </c>
      <c r="I26" s="13"/>
      <c r="J26" s="14">
        <f t="shared" si="0"/>
        <v>0</v>
      </c>
    </row>
    <row r="27" spans="2:10" s="2" customFormat="1" ht="76.5">
      <c r="B27" s="154" t="s">
        <v>46</v>
      </c>
      <c r="C27" s="306" t="s">
        <v>687</v>
      </c>
      <c r="D27" s="191" t="s">
        <v>874</v>
      </c>
      <c r="E27" s="11"/>
      <c r="F27" s="11"/>
      <c r="G27" s="277" t="s">
        <v>479</v>
      </c>
      <c r="H27" s="331">
        <v>1</v>
      </c>
      <c r="I27" s="13"/>
      <c r="J27" s="14">
        <f t="shared" si="0"/>
        <v>0</v>
      </c>
    </row>
    <row r="28" spans="2:10" s="2" customFormat="1" ht="105.75" customHeight="1">
      <c r="B28" s="154" t="s">
        <v>49</v>
      </c>
      <c r="C28" s="287" t="s">
        <v>761</v>
      </c>
      <c r="D28" s="191" t="s">
        <v>875</v>
      </c>
      <c r="E28" s="11"/>
      <c r="F28" s="11"/>
      <c r="G28" s="200" t="s">
        <v>872</v>
      </c>
      <c r="H28" s="331">
        <v>1</v>
      </c>
      <c r="I28" s="13"/>
      <c r="J28" s="14">
        <f t="shared" si="0"/>
        <v>0</v>
      </c>
    </row>
    <row r="29" spans="2:10" s="2" customFormat="1" ht="76.5">
      <c r="B29" s="154" t="s">
        <v>50</v>
      </c>
      <c r="C29" s="307" t="s">
        <v>939</v>
      </c>
      <c r="D29" s="18" t="s">
        <v>1064</v>
      </c>
      <c r="E29" s="11"/>
      <c r="F29" s="11"/>
      <c r="G29" s="12" t="s">
        <v>135</v>
      </c>
      <c r="H29" s="42">
        <v>2</v>
      </c>
      <c r="I29" s="13"/>
      <c r="J29" s="14">
        <f t="shared" si="0"/>
        <v>0</v>
      </c>
    </row>
    <row r="30" spans="2:10" s="2" customFormat="1" ht="76.5">
      <c r="B30" s="154" t="s">
        <v>51</v>
      </c>
      <c r="C30" s="308" t="s">
        <v>362</v>
      </c>
      <c r="D30" s="18" t="s">
        <v>1065</v>
      </c>
      <c r="E30" s="11"/>
      <c r="F30" s="11"/>
      <c r="G30" s="12" t="s">
        <v>243</v>
      </c>
      <c r="H30" s="42">
        <v>1</v>
      </c>
      <c r="I30" s="13"/>
      <c r="J30" s="14">
        <f t="shared" si="0"/>
        <v>0</v>
      </c>
    </row>
    <row r="31" spans="2:10" s="2" customFormat="1" ht="63.75">
      <c r="B31" s="154" t="s">
        <v>52</v>
      </c>
      <c r="C31" s="309" t="s">
        <v>362</v>
      </c>
      <c r="D31" s="286" t="s">
        <v>861</v>
      </c>
      <c r="E31" s="11"/>
      <c r="F31" s="11"/>
      <c r="G31" s="89" t="s">
        <v>873</v>
      </c>
      <c r="H31" s="331">
        <v>1</v>
      </c>
      <c r="I31" s="142"/>
      <c r="J31" s="14">
        <f t="shared" si="0"/>
        <v>0</v>
      </c>
    </row>
    <row r="32" spans="2:10" s="2" customFormat="1" ht="102">
      <c r="B32" s="154" t="s">
        <v>53</v>
      </c>
      <c r="C32" s="308" t="s">
        <v>175</v>
      </c>
      <c r="D32" s="18" t="s">
        <v>1066</v>
      </c>
      <c r="E32" s="11"/>
      <c r="F32" s="11"/>
      <c r="G32" s="12" t="s">
        <v>159</v>
      </c>
      <c r="H32" s="42">
        <v>1</v>
      </c>
      <c r="I32" s="13"/>
      <c r="J32" s="14">
        <f t="shared" si="0"/>
        <v>0</v>
      </c>
    </row>
    <row r="33" spans="2:10" s="2" customFormat="1" ht="102">
      <c r="B33" s="154" t="s">
        <v>54</v>
      </c>
      <c r="C33" s="119" t="s">
        <v>175</v>
      </c>
      <c r="D33" s="18" t="s">
        <v>1066</v>
      </c>
      <c r="E33" s="11"/>
      <c r="F33" s="11"/>
      <c r="G33" s="12" t="s">
        <v>159</v>
      </c>
      <c r="H33" s="42">
        <v>1</v>
      </c>
      <c r="I33" s="13"/>
      <c r="J33" s="14">
        <f t="shared" si="0"/>
        <v>0</v>
      </c>
    </row>
    <row r="34" spans="2:10" s="2" customFormat="1" ht="76.5">
      <c r="B34" s="154" t="s">
        <v>55</v>
      </c>
      <c r="C34" s="119" t="s">
        <v>175</v>
      </c>
      <c r="D34" s="18" t="s">
        <v>1067</v>
      </c>
      <c r="E34" s="11"/>
      <c r="F34" s="11"/>
      <c r="G34" s="12" t="s">
        <v>166</v>
      </c>
      <c r="H34" s="42">
        <v>1</v>
      </c>
      <c r="I34" s="13"/>
      <c r="J34" s="14">
        <f t="shared" si="0"/>
        <v>0</v>
      </c>
    </row>
    <row r="35" spans="2:10" s="2" customFormat="1" ht="76.5">
      <c r="B35" s="154" t="s">
        <v>56</v>
      </c>
      <c r="C35" s="287" t="s">
        <v>940</v>
      </c>
      <c r="D35" s="191" t="s">
        <v>1068</v>
      </c>
      <c r="E35" s="11"/>
      <c r="F35" s="11"/>
      <c r="G35" s="200" t="s">
        <v>140</v>
      </c>
      <c r="H35" s="331">
        <v>1</v>
      </c>
      <c r="I35" s="13"/>
      <c r="J35" s="14">
        <f t="shared" si="0"/>
        <v>0</v>
      </c>
    </row>
    <row r="36" spans="2:10" s="2" customFormat="1" ht="76.5">
      <c r="B36" s="154" t="s">
        <v>57</v>
      </c>
      <c r="C36" s="285" t="s">
        <v>760</v>
      </c>
      <c r="D36" s="191" t="s">
        <v>1069</v>
      </c>
      <c r="E36" s="11"/>
      <c r="F36" s="11"/>
      <c r="G36" s="200" t="s">
        <v>877</v>
      </c>
      <c r="H36" s="331">
        <v>1</v>
      </c>
      <c r="I36" s="13"/>
      <c r="J36" s="14">
        <f t="shared" si="0"/>
        <v>0</v>
      </c>
    </row>
    <row r="37" spans="2:10" s="2" customFormat="1" ht="106.5" customHeight="1">
      <c r="B37" s="154" t="s">
        <v>58</v>
      </c>
      <c r="C37" s="285" t="s">
        <v>753</v>
      </c>
      <c r="D37" s="191" t="s">
        <v>876</v>
      </c>
      <c r="E37" s="11"/>
      <c r="F37" s="11"/>
      <c r="G37" s="200" t="s">
        <v>904</v>
      </c>
      <c r="H37" s="331">
        <v>1</v>
      </c>
      <c r="I37" s="13"/>
      <c r="J37" s="14">
        <f t="shared" si="0"/>
        <v>0</v>
      </c>
    </row>
    <row r="38" spans="2:10" s="2" customFormat="1" ht="102">
      <c r="B38" s="154" t="s">
        <v>59</v>
      </c>
      <c r="C38" s="285" t="s">
        <v>752</v>
      </c>
      <c r="D38" s="191" t="s">
        <v>1070</v>
      </c>
      <c r="E38" s="11"/>
      <c r="F38" s="11"/>
      <c r="G38" s="200" t="s">
        <v>904</v>
      </c>
      <c r="H38" s="331">
        <v>1</v>
      </c>
      <c r="I38" s="13"/>
      <c r="J38" s="14">
        <f t="shared" si="0"/>
        <v>0</v>
      </c>
    </row>
    <row r="39" spans="2:10" s="2" customFormat="1" ht="191.25">
      <c r="B39" s="154" t="s">
        <v>60</v>
      </c>
      <c r="C39" s="84" t="s">
        <v>176</v>
      </c>
      <c r="D39" s="18" t="s">
        <v>1071</v>
      </c>
      <c r="E39" s="11"/>
      <c r="F39" s="11"/>
      <c r="G39" s="12" t="s">
        <v>189</v>
      </c>
      <c r="H39" s="42">
        <v>1</v>
      </c>
      <c r="I39" s="13"/>
      <c r="J39" s="14">
        <f t="shared" si="0"/>
        <v>0</v>
      </c>
    </row>
    <row r="40" spans="2:10" s="2" customFormat="1" ht="89.25">
      <c r="B40" s="154" t="s">
        <v>61</v>
      </c>
      <c r="C40" s="119" t="s">
        <v>941</v>
      </c>
      <c r="D40" s="18" t="s">
        <v>615</v>
      </c>
      <c r="E40" s="11"/>
      <c r="F40" s="11"/>
      <c r="G40" s="12" t="s">
        <v>259</v>
      </c>
      <c r="H40" s="42">
        <v>1</v>
      </c>
      <c r="I40" s="13"/>
      <c r="J40" s="14">
        <f t="shared" si="0"/>
        <v>0</v>
      </c>
    </row>
    <row r="41" spans="2:10" s="2" customFormat="1" ht="76.5">
      <c r="B41" s="154" t="s">
        <v>62</v>
      </c>
      <c r="C41" s="233" t="s">
        <v>759</v>
      </c>
      <c r="D41" s="257" t="s">
        <v>1072</v>
      </c>
      <c r="E41" s="11"/>
      <c r="F41" s="11"/>
      <c r="G41" s="200" t="s">
        <v>872</v>
      </c>
      <c r="H41" s="331">
        <v>1</v>
      </c>
      <c r="I41" s="13"/>
      <c r="J41" s="14">
        <f t="shared" si="0"/>
        <v>0</v>
      </c>
    </row>
    <row r="42" spans="2:10" s="2" customFormat="1" ht="140.25">
      <c r="B42" s="154" t="s">
        <v>63</v>
      </c>
      <c r="C42" s="85" t="s">
        <v>942</v>
      </c>
      <c r="D42" s="144" t="s">
        <v>377</v>
      </c>
      <c r="E42" s="11"/>
      <c r="F42" s="11"/>
      <c r="G42" s="12" t="s">
        <v>159</v>
      </c>
      <c r="H42" s="42">
        <v>4</v>
      </c>
      <c r="I42" s="13"/>
      <c r="J42" s="14">
        <f t="shared" si="0"/>
        <v>0</v>
      </c>
    </row>
    <row r="43" spans="2:10" s="2" customFormat="1" ht="63.75">
      <c r="B43" s="154" t="s">
        <v>64</v>
      </c>
      <c r="C43" s="288" t="s">
        <v>461</v>
      </c>
      <c r="D43" s="18" t="s">
        <v>862</v>
      </c>
      <c r="E43" s="11"/>
      <c r="F43" s="11"/>
      <c r="G43" s="12" t="s">
        <v>187</v>
      </c>
      <c r="H43" s="42">
        <v>1</v>
      </c>
      <c r="I43" s="13"/>
      <c r="J43" s="14">
        <f t="shared" si="0"/>
        <v>0</v>
      </c>
    </row>
    <row r="44" spans="2:10" s="2" customFormat="1" ht="102">
      <c r="B44" s="154" t="s">
        <v>65</v>
      </c>
      <c r="C44" s="285" t="s">
        <v>750</v>
      </c>
      <c r="D44" s="191" t="s">
        <v>1073</v>
      </c>
      <c r="E44" s="11"/>
      <c r="F44" s="11"/>
      <c r="G44" s="200" t="s">
        <v>871</v>
      </c>
      <c r="H44" s="331">
        <v>1</v>
      </c>
      <c r="I44" s="333"/>
      <c r="J44" s="14">
        <f t="shared" si="0"/>
        <v>0</v>
      </c>
    </row>
    <row r="45" spans="2:10" s="2" customFormat="1" ht="89.25">
      <c r="B45" s="154" t="s">
        <v>66</v>
      </c>
      <c r="C45" s="119" t="s">
        <v>177</v>
      </c>
      <c r="D45" s="18" t="s">
        <v>181</v>
      </c>
      <c r="E45" s="11"/>
      <c r="F45" s="11"/>
      <c r="G45" s="12" t="s">
        <v>191</v>
      </c>
      <c r="H45" s="42">
        <v>2</v>
      </c>
      <c r="I45" s="333"/>
      <c r="J45" s="14">
        <f t="shared" si="0"/>
        <v>0</v>
      </c>
    </row>
    <row r="46" spans="2:10" s="2" customFormat="1" ht="102">
      <c r="B46" s="154" t="s">
        <v>67</v>
      </c>
      <c r="C46" s="119" t="s">
        <v>178</v>
      </c>
      <c r="D46" s="18" t="s">
        <v>182</v>
      </c>
      <c r="E46" s="11"/>
      <c r="F46" s="11"/>
      <c r="G46" s="12" t="s">
        <v>194</v>
      </c>
      <c r="H46" s="42">
        <v>2</v>
      </c>
      <c r="I46" s="333"/>
      <c r="J46" s="14">
        <f t="shared" si="0"/>
        <v>0</v>
      </c>
    </row>
    <row r="47" spans="2:10" s="2" customFormat="1" ht="102">
      <c r="B47" s="154" t="s">
        <v>68</v>
      </c>
      <c r="C47" s="119" t="s">
        <v>178</v>
      </c>
      <c r="D47" s="18" t="s">
        <v>406</v>
      </c>
      <c r="E47" s="11"/>
      <c r="F47" s="11"/>
      <c r="G47" s="12" t="s">
        <v>194</v>
      </c>
      <c r="H47" s="42">
        <v>2</v>
      </c>
      <c r="I47" s="333"/>
      <c r="J47" s="14">
        <f t="shared" si="0"/>
        <v>0</v>
      </c>
    </row>
    <row r="48" spans="2:10" s="2" customFormat="1" ht="111" customHeight="1">
      <c r="B48" s="154" t="s">
        <v>69</v>
      </c>
      <c r="C48" s="131" t="s">
        <v>178</v>
      </c>
      <c r="D48" s="120" t="s">
        <v>943</v>
      </c>
      <c r="E48" s="11"/>
      <c r="F48" s="11"/>
      <c r="G48" s="89" t="s">
        <v>194</v>
      </c>
      <c r="H48" s="331">
        <v>1</v>
      </c>
      <c r="I48" s="334"/>
      <c r="J48" s="14">
        <f t="shared" si="0"/>
        <v>0</v>
      </c>
    </row>
    <row r="49" spans="1:10" s="2" customFormat="1" ht="76.5">
      <c r="B49" s="154" t="s">
        <v>70</v>
      </c>
      <c r="C49" s="160" t="s">
        <v>669</v>
      </c>
      <c r="D49" s="26" t="s">
        <v>670</v>
      </c>
      <c r="E49" s="11"/>
      <c r="F49" s="11"/>
      <c r="G49" s="89" t="s">
        <v>873</v>
      </c>
      <c r="H49" s="331">
        <v>1</v>
      </c>
      <c r="I49" s="333"/>
      <c r="J49" s="14">
        <f t="shared" si="0"/>
        <v>0</v>
      </c>
    </row>
    <row r="50" spans="1:10" s="2" customFormat="1" ht="76.5">
      <c r="B50" s="154" t="s">
        <v>71</v>
      </c>
      <c r="C50" s="119" t="s">
        <v>179</v>
      </c>
      <c r="D50" s="18" t="s">
        <v>183</v>
      </c>
      <c r="E50" s="11"/>
      <c r="F50" s="11"/>
      <c r="G50" s="12" t="s">
        <v>276</v>
      </c>
      <c r="H50" s="42">
        <v>2</v>
      </c>
      <c r="I50" s="333"/>
      <c r="J50" s="14">
        <f t="shared" si="0"/>
        <v>0</v>
      </c>
    </row>
    <row r="51" spans="1:10" s="2" customFormat="1" ht="76.5">
      <c r="B51" s="154" t="s">
        <v>483</v>
      </c>
      <c r="C51" s="119" t="s">
        <v>179</v>
      </c>
      <c r="D51" s="18" t="s">
        <v>863</v>
      </c>
      <c r="E51" s="11"/>
      <c r="F51" s="11"/>
      <c r="G51" s="12" t="s">
        <v>276</v>
      </c>
      <c r="H51" s="42">
        <v>2</v>
      </c>
      <c r="I51" s="333"/>
      <c r="J51" s="14">
        <f t="shared" si="0"/>
        <v>0</v>
      </c>
    </row>
    <row r="52" spans="1:10" s="2" customFormat="1" ht="111" customHeight="1">
      <c r="B52" s="154" t="s">
        <v>72</v>
      </c>
      <c r="C52" s="131" t="s">
        <v>357</v>
      </c>
      <c r="D52" s="120" t="s">
        <v>864</v>
      </c>
      <c r="E52" s="11"/>
      <c r="F52" s="11"/>
      <c r="G52" s="89" t="s">
        <v>140</v>
      </c>
      <c r="H52" s="331">
        <v>1</v>
      </c>
      <c r="I52" s="333"/>
      <c r="J52" s="14">
        <f t="shared" si="0"/>
        <v>0</v>
      </c>
    </row>
    <row r="53" spans="1:10" s="2" customFormat="1" ht="90.75">
      <c r="B53" s="154" t="s">
        <v>73</v>
      </c>
      <c r="C53" s="131" t="s">
        <v>357</v>
      </c>
      <c r="D53" s="120" t="s">
        <v>878</v>
      </c>
      <c r="E53" s="11"/>
      <c r="F53" s="11"/>
      <c r="G53" s="89" t="s">
        <v>164</v>
      </c>
      <c r="H53" s="331">
        <v>1</v>
      </c>
      <c r="I53" s="333"/>
      <c r="J53" s="14">
        <f t="shared" si="0"/>
        <v>0</v>
      </c>
    </row>
    <row r="54" spans="1:10" s="2" customFormat="1" ht="90.75">
      <c r="B54" s="154" t="s">
        <v>74</v>
      </c>
      <c r="C54" s="131" t="s">
        <v>865</v>
      </c>
      <c r="D54" s="120" t="s">
        <v>866</v>
      </c>
      <c r="E54" s="11"/>
      <c r="F54" s="11"/>
      <c r="G54" s="89" t="s">
        <v>140</v>
      </c>
      <c r="H54" s="331">
        <v>1</v>
      </c>
      <c r="I54" s="333"/>
      <c r="J54" s="14">
        <f t="shared" si="0"/>
        <v>0</v>
      </c>
    </row>
    <row r="55" spans="1:10" s="2" customFormat="1" ht="76.5">
      <c r="B55" s="154" t="s">
        <v>75</v>
      </c>
      <c r="C55" s="191" t="s">
        <v>944</v>
      </c>
      <c r="D55" s="191" t="s">
        <v>879</v>
      </c>
      <c r="E55" s="11"/>
      <c r="F55" s="11"/>
      <c r="G55" s="277" t="s">
        <v>473</v>
      </c>
      <c r="H55" s="331">
        <v>1</v>
      </c>
      <c r="I55" s="333"/>
      <c r="J55" s="14">
        <f t="shared" si="0"/>
        <v>0</v>
      </c>
    </row>
    <row r="56" spans="1:10" s="2" customFormat="1" ht="102">
      <c r="B56" s="154" t="s">
        <v>437</v>
      </c>
      <c r="C56" s="131" t="s">
        <v>660</v>
      </c>
      <c r="D56" s="120" t="s">
        <v>867</v>
      </c>
      <c r="E56" s="11"/>
      <c r="F56" s="11"/>
      <c r="G56" s="89" t="s">
        <v>140</v>
      </c>
      <c r="H56" s="331">
        <v>1</v>
      </c>
      <c r="I56" s="333"/>
      <c r="J56" s="14">
        <f t="shared" si="0"/>
        <v>0</v>
      </c>
    </row>
    <row r="57" spans="1:10" s="2" customFormat="1" ht="76.5">
      <c r="B57" s="154" t="s">
        <v>76</v>
      </c>
      <c r="C57" s="131" t="s">
        <v>528</v>
      </c>
      <c r="D57" s="120" t="s">
        <v>180</v>
      </c>
      <c r="E57" s="11"/>
      <c r="F57" s="11"/>
      <c r="G57" s="12" t="s">
        <v>190</v>
      </c>
      <c r="H57" s="42">
        <v>1</v>
      </c>
      <c r="I57" s="333"/>
      <c r="J57" s="14">
        <f t="shared" si="0"/>
        <v>0</v>
      </c>
    </row>
    <row r="58" spans="1:10" s="2" customFormat="1" ht="92.25">
      <c r="B58" s="154" t="s">
        <v>77</v>
      </c>
      <c r="C58" s="26" t="s">
        <v>881</v>
      </c>
      <c r="D58" s="18" t="s">
        <v>1074</v>
      </c>
      <c r="E58" s="11"/>
      <c r="F58" s="11"/>
      <c r="G58" s="73" t="s">
        <v>880</v>
      </c>
      <c r="H58" s="42">
        <v>1</v>
      </c>
      <c r="I58" s="334"/>
      <c r="J58" s="14">
        <f t="shared" si="0"/>
        <v>0</v>
      </c>
    </row>
    <row r="59" spans="1:10" ht="30" customHeight="1">
      <c r="B59" s="409" t="s">
        <v>0</v>
      </c>
      <c r="C59" s="410"/>
      <c r="D59" s="410"/>
      <c r="E59" s="410"/>
      <c r="F59" s="410"/>
      <c r="G59" s="410"/>
      <c r="H59" s="410"/>
      <c r="I59" s="411"/>
      <c r="J59" s="59">
        <f>SUM(J10:J58)</f>
        <v>0</v>
      </c>
    </row>
    <row r="60" spans="1:10" s="32" customFormat="1" ht="32.25" customHeight="1">
      <c r="A60" s="140"/>
      <c r="B60" s="3" t="s">
        <v>1</v>
      </c>
      <c r="C60" s="370" t="s">
        <v>2</v>
      </c>
      <c r="D60" s="370"/>
      <c r="E60" s="370"/>
      <c r="F60" s="370"/>
      <c r="G60" s="370"/>
      <c r="H60" s="370"/>
      <c r="I60" s="370"/>
      <c r="J60" s="371"/>
    </row>
    <row r="61" spans="1:10" s="32" customFormat="1" ht="31.5" customHeight="1">
      <c r="A61" s="20"/>
      <c r="B61" s="3" t="s">
        <v>3</v>
      </c>
      <c r="C61" s="375" t="s">
        <v>4</v>
      </c>
      <c r="D61" s="375"/>
      <c r="E61" s="375"/>
      <c r="F61" s="375"/>
      <c r="G61" s="375"/>
      <c r="H61" s="375"/>
      <c r="I61" s="375"/>
      <c r="J61" s="375"/>
    </row>
    <row r="62" spans="1:10" ht="45" customHeight="1">
      <c r="B62" s="3" t="s">
        <v>5</v>
      </c>
      <c r="C62" s="407" t="s">
        <v>411</v>
      </c>
      <c r="D62" s="407"/>
      <c r="E62" s="407"/>
      <c r="F62" s="407"/>
      <c r="G62" s="407"/>
      <c r="H62" s="407"/>
      <c r="I62" s="407"/>
      <c r="J62" s="407"/>
    </row>
    <row r="63" spans="1:10" ht="34.5" customHeight="1">
      <c r="B63" s="140" t="s">
        <v>25</v>
      </c>
      <c r="C63" s="68"/>
      <c r="D63" s="68"/>
      <c r="E63" s="68"/>
      <c r="F63" s="68"/>
      <c r="G63" s="68"/>
      <c r="H63" s="68"/>
      <c r="I63" s="68"/>
      <c r="J63" s="68"/>
    </row>
    <row r="64" spans="1:10" ht="14.25" customHeight="1">
      <c r="B64" s="20"/>
      <c r="C64" s="138"/>
      <c r="D64" s="21"/>
      <c r="E64" s="21"/>
      <c r="F64" s="21"/>
      <c r="G64" s="17"/>
      <c r="H64" s="17"/>
      <c r="I64" s="17"/>
      <c r="J64" s="138"/>
    </row>
    <row r="65" spans="2:10" ht="56.25" customHeight="1">
      <c r="B65" s="43" t="s">
        <v>18</v>
      </c>
      <c r="C65" s="376" t="s">
        <v>976</v>
      </c>
      <c r="D65" s="376"/>
      <c r="E65" s="376"/>
      <c r="F65" s="376"/>
      <c r="G65" s="376"/>
      <c r="H65" s="376"/>
      <c r="I65" s="408"/>
      <c r="J65" s="408"/>
    </row>
    <row r="66" spans="2:10" ht="30" customHeight="1">
      <c r="B66" s="43" t="s">
        <v>19</v>
      </c>
      <c r="C66" s="376" t="s">
        <v>184</v>
      </c>
      <c r="D66" s="376"/>
      <c r="E66" s="376"/>
      <c r="F66" s="376"/>
      <c r="G66" s="376"/>
      <c r="H66" s="376"/>
      <c r="I66" s="408"/>
      <c r="J66" s="408"/>
    </row>
    <row r="67" spans="2:10" ht="30" customHeight="1">
      <c r="B67" s="43" t="s">
        <v>20</v>
      </c>
      <c r="C67" s="376" t="s">
        <v>945</v>
      </c>
      <c r="D67" s="376"/>
      <c r="E67" s="376"/>
      <c r="F67" s="376"/>
      <c r="G67" s="376"/>
      <c r="H67" s="376"/>
      <c r="I67" s="408"/>
      <c r="J67" s="408"/>
    </row>
    <row r="68" spans="2:10" ht="15.75" customHeight="1">
      <c r="B68" s="43" t="s">
        <v>21</v>
      </c>
      <c r="C68" s="22" t="s">
        <v>975</v>
      </c>
      <c r="D68" s="16"/>
      <c r="E68" s="16"/>
      <c r="F68" s="16"/>
      <c r="G68" s="16"/>
      <c r="H68" s="16"/>
      <c r="I68" s="24"/>
      <c r="J68" s="24"/>
    </row>
    <row r="69" spans="2:10" ht="15" customHeight="1">
      <c r="B69" s="43" t="s">
        <v>22</v>
      </c>
      <c r="C69" s="22" t="s">
        <v>946</v>
      </c>
      <c r="D69" s="16"/>
      <c r="E69" s="16"/>
      <c r="F69" s="16"/>
      <c r="G69" s="16"/>
      <c r="H69" s="16"/>
      <c r="I69" s="24"/>
      <c r="J69" s="24"/>
    </row>
    <row r="70" spans="2:10" ht="28.5" customHeight="1">
      <c r="B70" s="43" t="s">
        <v>23</v>
      </c>
      <c r="C70" s="376" t="s">
        <v>532</v>
      </c>
      <c r="D70" s="376"/>
      <c r="E70" s="376"/>
      <c r="F70" s="376"/>
      <c r="G70" s="376"/>
      <c r="H70" s="376"/>
      <c r="I70" s="408"/>
      <c r="J70" s="408"/>
    </row>
    <row r="71" spans="2:10" s="32" customFormat="1" ht="15.75" customHeight="1">
      <c r="B71" s="43" t="s">
        <v>24</v>
      </c>
      <c r="C71" s="34" t="s">
        <v>551</v>
      </c>
      <c r="D71" s="34"/>
      <c r="E71" s="16"/>
      <c r="F71" s="16"/>
      <c r="G71" s="16"/>
      <c r="H71" s="16"/>
      <c r="I71" s="40"/>
      <c r="J71" s="40"/>
    </row>
    <row r="72" spans="2:10" s="32" customFormat="1" ht="17.25" customHeight="1">
      <c r="B72" s="43" t="s">
        <v>26</v>
      </c>
      <c r="C72" s="23" t="s">
        <v>27</v>
      </c>
      <c r="D72" s="22" t="s">
        <v>947</v>
      </c>
      <c r="E72" s="137"/>
      <c r="F72" s="137"/>
      <c r="G72" s="137"/>
      <c r="H72" s="137"/>
      <c r="I72" s="137"/>
      <c r="J72" s="137"/>
    </row>
    <row r="73" spans="2:10" s="32" customFormat="1" ht="15" customHeight="1">
      <c r="B73" s="43"/>
      <c r="C73" s="41"/>
      <c r="D73" s="22" t="s">
        <v>948</v>
      </c>
      <c r="E73" s="137"/>
      <c r="F73" s="137"/>
      <c r="G73" s="137"/>
      <c r="H73" s="137"/>
      <c r="I73" s="137"/>
      <c r="J73" s="137"/>
    </row>
    <row r="74" spans="2:10" s="32" customFormat="1" ht="15" customHeight="1">
      <c r="B74" s="43"/>
      <c r="C74" s="41"/>
      <c r="D74" s="22" t="s">
        <v>949</v>
      </c>
      <c r="E74" s="137"/>
      <c r="F74" s="137"/>
      <c r="G74" s="137"/>
      <c r="H74" s="137"/>
      <c r="I74" s="137"/>
      <c r="J74" s="137"/>
    </row>
  </sheetData>
  <autoFilter ref="A7:J63" xr:uid="{00000000-0009-0000-0000-000003000000}">
    <filterColumn colId="4" showButton="0"/>
  </autoFilter>
  <sortState xmlns:xlrd2="http://schemas.microsoft.com/office/spreadsheetml/2017/richdata2" ref="C11:J58">
    <sortCondition ref="C10"/>
  </sortState>
  <mergeCells count="22">
    <mergeCell ref="C67:J67"/>
    <mergeCell ref="C70:J70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66:J66"/>
    <mergeCell ref="B59:I59"/>
    <mergeCell ref="C60:J60"/>
    <mergeCell ref="C62:J62"/>
    <mergeCell ref="C61:J61"/>
    <mergeCell ref="C65:J65"/>
  </mergeCells>
  <phoneticPr fontId="38" type="noConversion"/>
  <pageMargins left="0.7" right="0.7" top="0.75" bottom="0.75" header="0.3" footer="0.3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A1:J28"/>
  <sheetViews>
    <sheetView view="pageBreakPreview" zoomScaleNormal="80" zoomScaleSheetLayoutView="100" workbookViewId="0">
      <selection activeCell="A3" sqref="A3:J3"/>
    </sheetView>
  </sheetViews>
  <sheetFormatPr defaultRowHeight="15"/>
  <cols>
    <col min="1" max="1" width="5.42578125" style="137" customWidth="1"/>
    <col min="2" max="2" width="5.5703125" style="137" customWidth="1"/>
    <col min="3" max="3" width="22.7109375" style="137" customWidth="1"/>
    <col min="4" max="4" width="43.28515625" style="137" customWidth="1"/>
    <col min="5" max="5" width="19" style="137" customWidth="1"/>
    <col min="6" max="6" width="18.5703125" style="137" customWidth="1"/>
    <col min="7" max="7" width="11.42578125" style="137" customWidth="1"/>
    <col min="8" max="8" width="10" style="137" customWidth="1"/>
    <col min="9" max="9" width="15.42578125" style="137" customWidth="1"/>
    <col min="10" max="10" width="16.140625" style="137" customWidth="1"/>
    <col min="11" max="16384" width="9.140625" style="137"/>
  </cols>
  <sheetData>
    <row r="1" spans="1:10" s="2" customFormat="1" ht="12.75">
      <c r="B1" s="68"/>
      <c r="C1" s="2" t="str">
        <f>'Część 01'!$C$1</f>
        <v>AGZ.272.2.2025</v>
      </c>
      <c r="D1" s="16"/>
      <c r="E1" s="16"/>
      <c r="F1" s="16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5" customHeight="1">
      <c r="A4" s="381" t="str">
        <f ca="1">MID(CELL("nazwa_pliku",A1),FIND("]",CELL("nazwa_pliku",A1),1)+1,100)</f>
        <v>Część 04</v>
      </c>
      <c r="B4" s="381"/>
      <c r="C4" s="381"/>
      <c r="D4" s="381"/>
      <c r="E4" s="381"/>
      <c r="F4" s="381"/>
      <c r="G4" s="381"/>
      <c r="H4" s="381"/>
      <c r="I4" s="381"/>
      <c r="J4" s="381"/>
    </row>
    <row r="5" spans="1:10" s="2" customFormat="1" ht="12.75">
      <c r="A5" s="381" t="s">
        <v>196</v>
      </c>
      <c r="B5" s="381"/>
      <c r="C5" s="381"/>
      <c r="D5" s="381"/>
      <c r="E5" s="381"/>
      <c r="F5" s="381"/>
      <c r="G5" s="381"/>
      <c r="H5" s="381"/>
      <c r="I5" s="381"/>
      <c r="J5" s="381"/>
    </row>
    <row r="6" spans="1:10" s="2" customFormat="1" ht="15.75" customHeight="1">
      <c r="A6" s="344" t="str">
        <f>HYPERLINK("#'Suma'!A1","wstecz")</f>
        <v>wstecz</v>
      </c>
      <c r="B6" s="7"/>
      <c r="C6" s="7"/>
      <c r="D6" s="7"/>
      <c r="E6" s="7"/>
      <c r="F6" s="7"/>
      <c r="G6" s="7"/>
      <c r="H6" s="7"/>
      <c r="I6" s="7"/>
      <c r="J6" s="7"/>
    </row>
    <row r="7" spans="1:10" s="2" customFormat="1" ht="12.75" customHeight="1">
      <c r="B7" s="395" t="s">
        <v>8</v>
      </c>
      <c r="C7" s="397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395"/>
      <c r="C8" s="397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396"/>
      <c r="C9" s="398"/>
      <c r="D9" s="389"/>
      <c r="E9" s="393"/>
      <c r="F9" s="393"/>
      <c r="G9" s="412"/>
      <c r="H9" s="412"/>
      <c r="I9" s="413"/>
      <c r="J9" s="413"/>
    </row>
    <row r="10" spans="1:10" s="2" customFormat="1" ht="34.5" customHeight="1">
      <c r="B10" s="9" t="s">
        <v>18</v>
      </c>
      <c r="C10" s="26" t="s">
        <v>668</v>
      </c>
      <c r="D10" s="18" t="s">
        <v>882</v>
      </c>
      <c r="E10" s="207"/>
      <c r="F10" s="207"/>
      <c r="G10" s="12" t="s">
        <v>164</v>
      </c>
      <c r="H10" s="42">
        <v>1</v>
      </c>
      <c r="I10" s="13"/>
      <c r="J10" s="14">
        <f>H10*I10</f>
        <v>0</v>
      </c>
    </row>
    <row r="11" spans="1:10" s="2" customFormat="1" ht="34.5" customHeight="1">
      <c r="B11" s="9" t="s">
        <v>19</v>
      </c>
      <c r="C11" s="26" t="s">
        <v>426</v>
      </c>
      <c r="D11" s="18" t="s">
        <v>883</v>
      </c>
      <c r="E11" s="11"/>
      <c r="F11" s="11"/>
      <c r="G11" s="12" t="s">
        <v>164</v>
      </c>
      <c r="H11" s="42">
        <v>7</v>
      </c>
      <c r="I11" s="13"/>
      <c r="J11" s="14">
        <f t="shared" ref="J11:J17" si="0">H11*I11</f>
        <v>0</v>
      </c>
    </row>
    <row r="12" spans="1:10" s="2" customFormat="1" ht="34.5" customHeight="1">
      <c r="B12" s="9" t="s">
        <v>20</v>
      </c>
      <c r="C12" s="26" t="s">
        <v>426</v>
      </c>
      <c r="D12" s="18" t="s">
        <v>883</v>
      </c>
      <c r="E12" s="11"/>
      <c r="F12" s="11"/>
      <c r="G12" s="12" t="s">
        <v>164</v>
      </c>
      <c r="H12" s="42">
        <v>1</v>
      </c>
      <c r="I12" s="13"/>
      <c r="J12" s="14">
        <f t="shared" si="0"/>
        <v>0</v>
      </c>
    </row>
    <row r="13" spans="1:10" s="2" customFormat="1" ht="34.5" customHeight="1">
      <c r="B13" s="9" t="s">
        <v>21</v>
      </c>
      <c r="C13" s="26" t="s">
        <v>427</v>
      </c>
      <c r="D13" s="18" t="s">
        <v>428</v>
      </c>
      <c r="E13" s="11"/>
      <c r="F13" s="11"/>
      <c r="G13" s="12" t="s">
        <v>164</v>
      </c>
      <c r="H13" s="42">
        <v>1</v>
      </c>
      <c r="I13" s="13"/>
      <c r="J13" s="14">
        <f>H13*I13</f>
        <v>0</v>
      </c>
    </row>
    <row r="14" spans="1:10" s="2" customFormat="1" ht="30.75" customHeight="1">
      <c r="B14" s="9" t="s">
        <v>22</v>
      </c>
      <c r="C14" s="26" t="s">
        <v>427</v>
      </c>
      <c r="D14" s="18" t="s">
        <v>428</v>
      </c>
      <c r="E14" s="11"/>
      <c r="F14" s="11"/>
      <c r="G14" s="12" t="s">
        <v>164</v>
      </c>
      <c r="H14" s="42">
        <v>12</v>
      </c>
      <c r="I14" s="13"/>
      <c r="J14" s="14">
        <f t="shared" si="0"/>
        <v>0</v>
      </c>
    </row>
    <row r="15" spans="1:10" s="2" customFormat="1" ht="41.25" customHeight="1">
      <c r="B15" s="195" t="s">
        <v>23</v>
      </c>
      <c r="C15" s="222" t="s">
        <v>429</v>
      </c>
      <c r="D15" s="224" t="s">
        <v>549</v>
      </c>
      <c r="E15" s="11"/>
      <c r="F15" s="11"/>
      <c r="G15" s="12" t="s">
        <v>164</v>
      </c>
      <c r="H15" s="42">
        <v>1</v>
      </c>
      <c r="I15" s="13"/>
      <c r="J15" s="14">
        <f t="shared" si="0"/>
        <v>0</v>
      </c>
    </row>
    <row r="16" spans="1:10" s="2" customFormat="1" ht="41.25" customHeight="1">
      <c r="B16" s="163" t="s">
        <v>24</v>
      </c>
      <c r="C16" s="221" t="s">
        <v>625</v>
      </c>
      <c r="D16" s="223" t="s">
        <v>626</v>
      </c>
      <c r="E16" s="150"/>
      <c r="F16" s="150"/>
      <c r="G16" s="12" t="s">
        <v>164</v>
      </c>
      <c r="H16" s="42">
        <v>5</v>
      </c>
      <c r="I16" s="13"/>
      <c r="J16" s="14">
        <f>H16*I16</f>
        <v>0</v>
      </c>
    </row>
    <row r="17" spans="1:10" s="2" customFormat="1" ht="41.25" customHeight="1">
      <c r="B17" s="9" t="s">
        <v>26</v>
      </c>
      <c r="C17" s="26" t="s">
        <v>378</v>
      </c>
      <c r="D17" s="18" t="s">
        <v>884</v>
      </c>
      <c r="E17" s="11"/>
      <c r="F17" s="11"/>
      <c r="G17" s="12" t="s">
        <v>164</v>
      </c>
      <c r="H17" s="42">
        <v>1</v>
      </c>
      <c r="I17" s="13"/>
      <c r="J17" s="14">
        <f t="shared" si="0"/>
        <v>0</v>
      </c>
    </row>
    <row r="18" spans="1:10" s="2" customFormat="1" ht="30" customHeight="1">
      <c r="B18" s="372" t="s">
        <v>0</v>
      </c>
      <c r="C18" s="414"/>
      <c r="D18" s="414"/>
      <c r="E18" s="414"/>
      <c r="F18" s="414"/>
      <c r="G18" s="414"/>
      <c r="H18" s="414"/>
      <c r="I18" s="414"/>
      <c r="J18" s="59">
        <f>SUM(J10:J17)</f>
        <v>0</v>
      </c>
    </row>
    <row r="19" spans="1:10" s="2" customFormat="1" ht="34.5" customHeight="1">
      <c r="B19" s="3" t="s">
        <v>1</v>
      </c>
      <c r="C19" s="403" t="s">
        <v>2</v>
      </c>
      <c r="D19" s="415"/>
      <c r="E19" s="415"/>
      <c r="F19" s="415"/>
      <c r="G19" s="415"/>
      <c r="H19" s="415"/>
      <c r="I19" s="415"/>
      <c r="J19" s="415"/>
    </row>
    <row r="20" spans="1:10" s="2" customFormat="1" ht="30.75" customHeight="1">
      <c r="B20" s="3" t="s">
        <v>3</v>
      </c>
      <c r="C20" s="375" t="s">
        <v>4</v>
      </c>
      <c r="D20" s="406"/>
      <c r="E20" s="406"/>
      <c r="F20" s="406"/>
      <c r="G20" s="406"/>
      <c r="H20" s="406"/>
      <c r="I20" s="406"/>
      <c r="J20" s="406"/>
    </row>
    <row r="22" spans="1:10">
      <c r="A22" s="140"/>
      <c r="B22" s="140" t="s">
        <v>25</v>
      </c>
      <c r="C22" s="68"/>
      <c r="D22" s="68"/>
      <c r="E22" s="68"/>
      <c r="F22" s="68"/>
      <c r="G22" s="68"/>
      <c r="H22" s="68"/>
      <c r="I22" s="68"/>
      <c r="J22" s="68"/>
    </row>
    <row r="23" spans="1:10">
      <c r="A23" s="20"/>
      <c r="B23" s="20"/>
      <c r="C23" s="138"/>
      <c r="D23" s="21"/>
      <c r="E23" s="21"/>
      <c r="F23" s="21"/>
      <c r="G23" s="17"/>
      <c r="H23" s="17"/>
      <c r="I23" s="17"/>
      <c r="J23" s="138"/>
    </row>
    <row r="24" spans="1:10" ht="29.25" customHeight="1">
      <c r="B24" s="43" t="s">
        <v>18</v>
      </c>
      <c r="C24" s="376" t="s">
        <v>408</v>
      </c>
      <c r="D24" s="376"/>
      <c r="E24" s="376"/>
      <c r="F24" s="376"/>
      <c r="G24" s="376"/>
      <c r="H24" s="376"/>
      <c r="I24" s="376"/>
      <c r="J24" s="376"/>
    </row>
    <row r="25" spans="1:10" ht="29.25" customHeight="1">
      <c r="B25" s="43" t="s">
        <v>19</v>
      </c>
      <c r="C25" s="376" t="s">
        <v>198</v>
      </c>
      <c r="D25" s="376"/>
      <c r="E25" s="376"/>
      <c r="F25" s="376"/>
      <c r="G25" s="376"/>
      <c r="H25" s="376"/>
      <c r="I25" s="376"/>
      <c r="J25" s="376"/>
    </row>
    <row r="26" spans="1:10" ht="16.5" customHeight="1">
      <c r="B26" s="43" t="s">
        <v>20</v>
      </c>
      <c r="C26" s="22" t="s">
        <v>199</v>
      </c>
      <c r="D26" s="34"/>
      <c r="E26" s="34"/>
      <c r="F26" s="34"/>
      <c r="G26" s="34"/>
      <c r="H26" s="2"/>
      <c r="I26" s="2"/>
      <c r="J26" s="2"/>
    </row>
    <row r="27" spans="1:10" ht="15.75" customHeight="1">
      <c r="B27" s="43" t="s">
        <v>21</v>
      </c>
      <c r="C27" s="25" t="s">
        <v>27</v>
      </c>
      <c r="D27" s="34" t="s">
        <v>924</v>
      </c>
      <c r="E27" s="34"/>
      <c r="F27" s="34"/>
      <c r="G27" s="34"/>
      <c r="H27" s="2"/>
      <c r="I27" s="2"/>
      <c r="J27" s="2"/>
    </row>
    <row r="28" spans="1:10" ht="17.25" customHeight="1">
      <c r="D28" s="22" t="s">
        <v>925</v>
      </c>
    </row>
  </sheetData>
  <autoFilter ref="A2:J20" xr:uid="{00000000-0009-0000-0000-000004000000}"/>
  <mergeCells count="19">
    <mergeCell ref="C25:J25"/>
    <mergeCell ref="C20:J20"/>
    <mergeCell ref="C24:J24"/>
    <mergeCell ref="A5:J5"/>
    <mergeCell ref="B18:I18"/>
    <mergeCell ref="C19:J19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</mergeCells>
  <pageMargins left="0.7" right="0.7" top="0.75" bottom="0.75" header="0.3" footer="0.3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/>
  <dimension ref="A1:J37"/>
  <sheetViews>
    <sheetView view="pageBreakPreview" zoomScaleNormal="80" zoomScaleSheetLayoutView="100" workbookViewId="0">
      <selection activeCell="A3" sqref="A3:J3"/>
    </sheetView>
  </sheetViews>
  <sheetFormatPr defaultRowHeight="15"/>
  <cols>
    <col min="1" max="1" width="5.42578125" style="137" customWidth="1"/>
    <col min="2" max="2" width="5.5703125" style="137" customWidth="1"/>
    <col min="3" max="3" width="22.7109375" style="137" customWidth="1"/>
    <col min="4" max="4" width="42.42578125" style="137" customWidth="1"/>
    <col min="5" max="5" width="19" style="137" customWidth="1"/>
    <col min="6" max="6" width="18.5703125" style="137" customWidth="1"/>
    <col min="7" max="7" width="10.85546875" style="137" customWidth="1"/>
    <col min="8" max="8" width="8.28515625" style="137" customWidth="1"/>
    <col min="9" max="9" width="15.42578125" style="137" customWidth="1"/>
    <col min="10" max="10" width="16.140625" style="137" customWidth="1"/>
    <col min="11" max="16384" width="9.140625" style="137"/>
  </cols>
  <sheetData>
    <row r="1" spans="1:10" s="2" customFormat="1" ht="12.75">
      <c r="B1" s="68"/>
      <c r="C1" s="2" t="str">
        <f>'Część 01'!$C$1</f>
        <v>AGZ.272.2.2025</v>
      </c>
      <c r="D1" s="16"/>
      <c r="E1" s="16"/>
      <c r="F1" s="16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81" t="str">
        <f ca="1">MID(CELL("nazwa_pliku",A1),FIND("]",CELL("nazwa_pliku",A1),1)+1,100)</f>
        <v>Część 05</v>
      </c>
      <c r="B4" s="381"/>
      <c r="C4" s="381"/>
      <c r="D4" s="381"/>
      <c r="E4" s="381"/>
      <c r="F4" s="381"/>
      <c r="G4" s="381"/>
      <c r="H4" s="381"/>
      <c r="I4" s="381"/>
      <c r="J4" s="381"/>
    </row>
    <row r="5" spans="1:10" s="2" customFormat="1" ht="12.75">
      <c r="A5" s="381" t="s">
        <v>200</v>
      </c>
      <c r="B5" s="381"/>
      <c r="C5" s="381"/>
      <c r="D5" s="381"/>
      <c r="E5" s="381"/>
      <c r="F5" s="381"/>
      <c r="G5" s="381"/>
      <c r="H5" s="381"/>
      <c r="I5" s="381"/>
      <c r="J5" s="381"/>
    </row>
    <row r="6" spans="1:10" s="2" customFormat="1" ht="15" customHeight="1">
      <c r="A6" s="344" t="str">
        <f>HYPERLINK("#'Suma'!A1","wstecz")</f>
        <v>wstecz</v>
      </c>
      <c r="B6" s="7"/>
      <c r="C6" s="7"/>
      <c r="D6" s="7"/>
      <c r="E6" s="7"/>
      <c r="F6" s="7"/>
      <c r="G6" s="7"/>
      <c r="H6" s="7"/>
      <c r="I6" s="7"/>
      <c r="J6" s="7"/>
    </row>
    <row r="7" spans="1:10" s="2" customFormat="1" ht="12.75" customHeight="1">
      <c r="B7" s="395" t="s">
        <v>8</v>
      </c>
      <c r="C7" s="397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395"/>
      <c r="C8" s="397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396"/>
      <c r="C9" s="398"/>
      <c r="D9" s="389"/>
      <c r="E9" s="393"/>
      <c r="F9" s="393"/>
      <c r="G9" s="389"/>
      <c r="H9" s="389"/>
      <c r="I9" s="392"/>
      <c r="J9" s="392"/>
    </row>
    <row r="10" spans="1:10" s="2" customFormat="1" ht="41.25" customHeight="1">
      <c r="B10" s="9" t="s">
        <v>18</v>
      </c>
      <c r="C10" s="78" t="s">
        <v>204</v>
      </c>
      <c r="D10" s="91" t="s">
        <v>203</v>
      </c>
      <c r="E10" s="11"/>
      <c r="F10" s="11"/>
      <c r="G10" s="13" t="s">
        <v>214</v>
      </c>
      <c r="H10" s="42">
        <v>1</v>
      </c>
      <c r="I10" s="13"/>
      <c r="J10" s="14">
        <f>H10*I10</f>
        <v>0</v>
      </c>
    </row>
    <row r="11" spans="1:10" s="2" customFormat="1" ht="41.25" customHeight="1">
      <c r="B11" s="9" t="s">
        <v>19</v>
      </c>
      <c r="C11" s="78" t="s">
        <v>201</v>
      </c>
      <c r="D11" s="91" t="s">
        <v>202</v>
      </c>
      <c r="E11" s="11"/>
      <c r="F11" s="11"/>
      <c r="G11" s="13" t="s">
        <v>143</v>
      </c>
      <c r="H11" s="42">
        <v>3</v>
      </c>
      <c r="I11" s="13"/>
      <c r="J11" s="14">
        <f t="shared" ref="J11:J25" si="0">H11*I11</f>
        <v>0</v>
      </c>
    </row>
    <row r="12" spans="1:10" s="2" customFormat="1" ht="38.25">
      <c r="B12" s="9" t="s">
        <v>20</v>
      </c>
      <c r="C12" s="78" t="s">
        <v>201</v>
      </c>
      <c r="D12" s="18" t="s">
        <v>203</v>
      </c>
      <c r="E12" s="11"/>
      <c r="F12" s="11"/>
      <c r="G12" s="13" t="s">
        <v>214</v>
      </c>
      <c r="H12" s="42">
        <v>2</v>
      </c>
      <c r="I12" s="13"/>
      <c r="J12" s="14">
        <f t="shared" si="0"/>
        <v>0</v>
      </c>
    </row>
    <row r="13" spans="1:10" s="2" customFormat="1" ht="27.75" customHeight="1">
      <c r="B13" s="327" t="s">
        <v>21</v>
      </c>
      <c r="C13" s="328" t="s">
        <v>380</v>
      </c>
      <c r="D13" s="329" t="s">
        <v>379</v>
      </c>
      <c r="E13" s="11"/>
      <c r="F13" s="11"/>
      <c r="G13" s="13" t="s">
        <v>143</v>
      </c>
      <c r="H13" s="42">
        <v>3</v>
      </c>
      <c r="I13" s="13"/>
      <c r="J13" s="14">
        <f t="shared" si="0"/>
        <v>0</v>
      </c>
    </row>
    <row r="14" spans="1:10" s="2" customFormat="1" ht="41.25" customHeight="1">
      <c r="B14" s="9" t="s">
        <v>22</v>
      </c>
      <c r="C14" s="132" t="s">
        <v>205</v>
      </c>
      <c r="D14" s="134" t="s">
        <v>206</v>
      </c>
      <c r="E14" s="11"/>
      <c r="F14" s="11"/>
      <c r="G14" s="13" t="s">
        <v>214</v>
      </c>
      <c r="H14" s="42">
        <v>9</v>
      </c>
      <c r="I14" s="13"/>
      <c r="J14" s="14">
        <f t="shared" si="0"/>
        <v>0</v>
      </c>
    </row>
    <row r="15" spans="1:10" s="2" customFormat="1" ht="41.25" customHeight="1">
      <c r="B15" s="9" t="s">
        <v>23</v>
      </c>
      <c r="C15" s="84" t="s">
        <v>205</v>
      </c>
      <c r="D15" s="92" t="s">
        <v>466</v>
      </c>
      <c r="E15" s="11"/>
      <c r="F15" s="11"/>
      <c r="G15" s="13" t="s">
        <v>143</v>
      </c>
      <c r="H15" s="42">
        <v>1</v>
      </c>
      <c r="I15" s="13"/>
      <c r="J15" s="14">
        <f t="shared" si="0"/>
        <v>0</v>
      </c>
    </row>
    <row r="16" spans="1:10" s="2" customFormat="1" ht="41.25" customHeight="1">
      <c r="B16" s="9" t="s">
        <v>24</v>
      </c>
      <c r="C16" s="167" t="s">
        <v>205</v>
      </c>
      <c r="D16" s="186" t="s">
        <v>472</v>
      </c>
      <c r="E16" s="11"/>
      <c r="F16" s="11"/>
      <c r="G16" s="142" t="s">
        <v>506</v>
      </c>
      <c r="H16" s="331">
        <v>2</v>
      </c>
      <c r="I16" s="13"/>
      <c r="J16" s="14">
        <f t="shared" si="0"/>
        <v>0</v>
      </c>
    </row>
    <row r="17" spans="1:10" s="2" customFormat="1" ht="41.25" customHeight="1">
      <c r="B17" s="9" t="s">
        <v>26</v>
      </c>
      <c r="C17" s="160" t="s">
        <v>207</v>
      </c>
      <c r="D17" s="187" t="s">
        <v>208</v>
      </c>
      <c r="E17" s="11"/>
      <c r="F17" s="11"/>
      <c r="G17" s="142" t="s">
        <v>381</v>
      </c>
      <c r="H17" s="331">
        <v>2</v>
      </c>
      <c r="I17" s="13"/>
      <c r="J17" s="14">
        <f t="shared" si="0"/>
        <v>0</v>
      </c>
    </row>
    <row r="18" spans="1:10" s="2" customFormat="1" ht="41.25" customHeight="1">
      <c r="B18" s="9" t="s">
        <v>29</v>
      </c>
      <c r="C18" s="222" t="s">
        <v>113</v>
      </c>
      <c r="D18" s="141" t="s">
        <v>209</v>
      </c>
      <c r="E18" s="11"/>
      <c r="F18" s="11"/>
      <c r="G18" s="13" t="s">
        <v>214</v>
      </c>
      <c r="H18" s="42">
        <v>1</v>
      </c>
      <c r="I18" s="13"/>
      <c r="J18" s="14">
        <f t="shared" si="0"/>
        <v>0</v>
      </c>
    </row>
    <row r="19" spans="1:10" s="2" customFormat="1" ht="41.25" customHeight="1">
      <c r="B19" s="9" t="s">
        <v>30</v>
      </c>
      <c r="C19" s="26" t="s">
        <v>210</v>
      </c>
      <c r="D19" s="18" t="s">
        <v>717</v>
      </c>
      <c r="E19" s="11"/>
      <c r="F19" s="11"/>
      <c r="G19" s="13" t="s">
        <v>507</v>
      </c>
      <c r="H19" s="42">
        <v>2</v>
      </c>
      <c r="I19" s="13"/>
      <c r="J19" s="14">
        <f>H19*I19</f>
        <v>0</v>
      </c>
    </row>
    <row r="20" spans="1:10" s="2" customFormat="1" ht="41.25" customHeight="1">
      <c r="B20" s="9" t="s">
        <v>31</v>
      </c>
      <c r="C20" s="26" t="s">
        <v>210</v>
      </c>
      <c r="D20" s="18" t="s">
        <v>467</v>
      </c>
      <c r="E20" s="11"/>
      <c r="F20" s="11"/>
      <c r="G20" s="13" t="s">
        <v>507</v>
      </c>
      <c r="H20" s="42">
        <v>1</v>
      </c>
      <c r="I20" s="13"/>
      <c r="J20" s="14">
        <f t="shared" si="0"/>
        <v>0</v>
      </c>
    </row>
    <row r="21" spans="1:10" s="2" customFormat="1" ht="41.25" customHeight="1">
      <c r="B21" s="9" t="s">
        <v>39</v>
      </c>
      <c r="C21" s="37" t="s">
        <v>210</v>
      </c>
      <c r="D21" s="93" t="s">
        <v>211</v>
      </c>
      <c r="E21" s="11"/>
      <c r="F21" s="11"/>
      <c r="G21" s="13" t="s">
        <v>214</v>
      </c>
      <c r="H21" s="42">
        <v>2</v>
      </c>
      <c r="I21" s="13"/>
      <c r="J21" s="14">
        <f t="shared" si="0"/>
        <v>0</v>
      </c>
    </row>
    <row r="22" spans="1:10" s="2" customFormat="1" ht="41.25" customHeight="1">
      <c r="B22" s="9" t="s">
        <v>41</v>
      </c>
      <c r="C22" s="78" t="s">
        <v>212</v>
      </c>
      <c r="D22" s="18" t="s">
        <v>206</v>
      </c>
      <c r="E22" s="11"/>
      <c r="F22" s="11"/>
      <c r="G22" s="13" t="s">
        <v>214</v>
      </c>
      <c r="H22" s="42">
        <v>10</v>
      </c>
      <c r="I22" s="13"/>
      <c r="J22" s="14">
        <f t="shared" si="0"/>
        <v>0</v>
      </c>
    </row>
    <row r="23" spans="1:10" s="2" customFormat="1" ht="41.25" customHeight="1">
      <c r="B23" s="9" t="s">
        <v>42</v>
      </c>
      <c r="C23" s="78" t="s">
        <v>212</v>
      </c>
      <c r="D23" s="18" t="s">
        <v>718</v>
      </c>
      <c r="E23" s="11"/>
      <c r="F23" s="11"/>
      <c r="G23" s="13" t="s">
        <v>716</v>
      </c>
      <c r="H23" s="42">
        <v>2</v>
      </c>
      <c r="I23" s="13"/>
      <c r="J23" s="14">
        <f t="shared" si="0"/>
        <v>0</v>
      </c>
    </row>
    <row r="24" spans="1:10" s="2" customFormat="1" ht="41.25" customHeight="1">
      <c r="B24" s="9" t="s">
        <v>43</v>
      </c>
      <c r="C24" s="78" t="s">
        <v>120</v>
      </c>
      <c r="D24" s="91" t="s">
        <v>213</v>
      </c>
      <c r="E24" s="11"/>
      <c r="F24" s="11"/>
      <c r="G24" s="13" t="s">
        <v>382</v>
      </c>
      <c r="H24" s="42">
        <v>1</v>
      </c>
      <c r="I24" s="13"/>
      <c r="J24" s="14">
        <f t="shared" si="0"/>
        <v>0</v>
      </c>
    </row>
    <row r="25" spans="1:10" s="2" customFormat="1" ht="38.25">
      <c r="B25" s="9" t="s">
        <v>44</v>
      </c>
      <c r="C25" s="26" t="s">
        <v>120</v>
      </c>
      <c r="D25" s="18" t="s">
        <v>206</v>
      </c>
      <c r="E25" s="11"/>
      <c r="F25" s="11"/>
      <c r="G25" s="13" t="s">
        <v>214</v>
      </c>
      <c r="H25" s="42">
        <v>3</v>
      </c>
      <c r="I25" s="13"/>
      <c r="J25" s="14">
        <f t="shared" si="0"/>
        <v>0</v>
      </c>
    </row>
    <row r="26" spans="1:10" s="2" customFormat="1" ht="30" customHeight="1">
      <c r="B26" s="409" t="s">
        <v>0</v>
      </c>
      <c r="C26" s="414"/>
      <c r="D26" s="414"/>
      <c r="E26" s="414"/>
      <c r="F26" s="414"/>
      <c r="G26" s="414"/>
      <c r="H26" s="414"/>
      <c r="I26" s="414"/>
      <c r="J26" s="59">
        <f>SUM(J10:J25)</f>
        <v>0</v>
      </c>
    </row>
    <row r="27" spans="1:10" s="2" customFormat="1" ht="30.75" customHeight="1">
      <c r="B27" s="3" t="s">
        <v>1</v>
      </c>
      <c r="C27" s="403" t="s">
        <v>2</v>
      </c>
      <c r="D27" s="415"/>
      <c r="E27" s="415"/>
      <c r="F27" s="415"/>
      <c r="G27" s="415"/>
      <c r="H27" s="415"/>
      <c r="I27" s="415"/>
      <c r="J27" s="415"/>
    </row>
    <row r="28" spans="1:10" ht="31.5" customHeight="1">
      <c r="B28" s="3" t="s">
        <v>3</v>
      </c>
      <c r="C28" s="375" t="s">
        <v>4</v>
      </c>
      <c r="D28" s="406"/>
      <c r="E28" s="406"/>
      <c r="F28" s="406"/>
      <c r="G28" s="406"/>
      <c r="H28" s="406"/>
      <c r="I28" s="406"/>
      <c r="J28" s="406"/>
    </row>
    <row r="29" spans="1:10" s="32" customFormat="1" ht="11.25" customHeight="1">
      <c r="A29" s="140"/>
      <c r="B29" s="137"/>
      <c r="C29" s="137"/>
      <c r="D29" s="137"/>
      <c r="E29" s="137"/>
      <c r="F29" s="137"/>
      <c r="G29" s="137"/>
      <c r="H29" s="137"/>
      <c r="I29" s="137"/>
      <c r="J29" s="137"/>
    </row>
    <row r="30" spans="1:10" s="32" customFormat="1" ht="15" customHeight="1">
      <c r="A30" s="20"/>
      <c r="B30" s="140" t="s">
        <v>25</v>
      </c>
      <c r="C30" s="68"/>
      <c r="D30" s="68"/>
      <c r="E30" s="68"/>
      <c r="F30" s="68"/>
      <c r="G30" s="68"/>
      <c r="H30" s="68"/>
      <c r="I30" s="68"/>
      <c r="J30" s="68"/>
    </row>
    <row r="31" spans="1:10" ht="13.5" customHeight="1">
      <c r="B31" s="20"/>
      <c r="C31" s="138"/>
      <c r="D31" s="21"/>
      <c r="E31" s="21"/>
      <c r="F31" s="21"/>
      <c r="G31" s="17"/>
      <c r="H31" s="17"/>
      <c r="I31" s="17"/>
      <c r="J31" s="138"/>
    </row>
    <row r="32" spans="1:10" ht="29.25" customHeight="1">
      <c r="B32" s="43" t="s">
        <v>18</v>
      </c>
      <c r="C32" s="376" t="s">
        <v>215</v>
      </c>
      <c r="D32" s="376"/>
      <c r="E32" s="376"/>
      <c r="F32" s="376"/>
      <c r="G32" s="376"/>
      <c r="H32" s="376"/>
      <c r="I32" s="376"/>
      <c r="J32" s="376"/>
    </row>
    <row r="33" spans="2:10" ht="30" customHeight="1">
      <c r="B33" s="43" t="s">
        <v>19</v>
      </c>
      <c r="C33" s="376" t="s">
        <v>216</v>
      </c>
      <c r="D33" s="376"/>
      <c r="E33" s="376"/>
      <c r="F33" s="376"/>
      <c r="G33" s="376"/>
      <c r="H33" s="376"/>
      <c r="I33" s="376"/>
      <c r="J33" s="376"/>
    </row>
    <row r="34" spans="2:10" ht="15" customHeight="1">
      <c r="B34" s="43" t="s">
        <v>20</v>
      </c>
      <c r="C34" s="376" t="s">
        <v>152</v>
      </c>
      <c r="D34" s="376"/>
      <c r="E34" s="376"/>
      <c r="F34" s="376"/>
      <c r="G34" s="376"/>
      <c r="H34" s="376"/>
      <c r="I34" s="376"/>
      <c r="J34" s="376"/>
    </row>
    <row r="35" spans="2:10" ht="15" customHeight="1">
      <c r="B35" s="43" t="s">
        <v>21</v>
      </c>
      <c r="C35" s="23" t="s">
        <v>32</v>
      </c>
      <c r="D35" s="305" t="s">
        <v>921</v>
      </c>
    </row>
    <row r="36" spans="2:10" ht="15" customHeight="1">
      <c r="B36" s="43"/>
      <c r="C36" s="23"/>
      <c r="D36" s="305" t="s">
        <v>922</v>
      </c>
    </row>
    <row r="37" spans="2:10" s="32" customFormat="1" ht="15.75" customHeight="1">
      <c r="B37" s="43"/>
      <c r="C37" s="23"/>
      <c r="D37" s="305" t="s">
        <v>923</v>
      </c>
      <c r="E37" s="137"/>
      <c r="F37" s="137"/>
      <c r="G37" s="137"/>
      <c r="H37" s="137"/>
      <c r="I37" s="137"/>
      <c r="J37" s="137"/>
    </row>
  </sheetData>
  <autoFilter ref="A3:J28" xr:uid="{00000000-0009-0000-0000-000005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A10:M26">
    <sortCondition ref="C10:C26"/>
  </sortState>
  <mergeCells count="20">
    <mergeCell ref="C32:J32"/>
    <mergeCell ref="C33:J33"/>
    <mergeCell ref="C34:J34"/>
    <mergeCell ref="B26:I26"/>
    <mergeCell ref="C27:J27"/>
    <mergeCell ref="C28:J28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</mergeCells>
  <phoneticPr fontId="38" type="noConversion"/>
  <pageMargins left="0.7" right="0.7" top="0.75" bottom="0.75" header="0.3" footer="0.3"/>
  <pageSetup paperSize="9" scale="4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>
    <pageSetUpPr fitToPage="1"/>
  </sheetPr>
  <dimension ref="A1:J43"/>
  <sheetViews>
    <sheetView view="pageBreakPreview" zoomScaleNormal="8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81" t="str">
        <f ca="1">MID(CELL("nazwa_pliku",A1),FIND("]",CELL("nazwa_pliku",A1),1)+1,100)</f>
        <v>Część 06</v>
      </c>
      <c r="B4" s="381"/>
      <c r="C4" s="381"/>
      <c r="D4" s="381"/>
      <c r="E4" s="381"/>
      <c r="F4" s="381"/>
      <c r="G4" s="381"/>
      <c r="H4" s="381"/>
      <c r="I4" s="381"/>
      <c r="J4" s="381"/>
    </row>
    <row r="5" spans="1:10" s="2" customFormat="1" ht="12.75">
      <c r="A5" s="394" t="s">
        <v>236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95" t="s">
        <v>8</v>
      </c>
      <c r="C7" s="397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395"/>
      <c r="C8" s="397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396"/>
      <c r="C9" s="398"/>
      <c r="D9" s="389"/>
      <c r="E9" s="393"/>
      <c r="F9" s="393"/>
      <c r="G9" s="389"/>
      <c r="H9" s="412"/>
      <c r="I9" s="413"/>
      <c r="J9" s="413"/>
    </row>
    <row r="10" spans="1:10" s="2" customFormat="1" ht="38.25">
      <c r="B10" s="260" t="s">
        <v>18</v>
      </c>
      <c r="C10" s="10" t="s">
        <v>369</v>
      </c>
      <c r="D10" s="18" t="s">
        <v>217</v>
      </c>
      <c r="E10" s="11"/>
      <c r="F10" s="11"/>
      <c r="G10" s="12" t="s">
        <v>228</v>
      </c>
      <c r="H10" s="42">
        <v>2</v>
      </c>
      <c r="I10" s="13"/>
      <c r="J10" s="14">
        <f>H10*I10</f>
        <v>0</v>
      </c>
    </row>
    <row r="11" spans="1:10" s="2" customFormat="1" ht="63.75">
      <c r="B11" s="260" t="s">
        <v>19</v>
      </c>
      <c r="C11" s="10" t="s">
        <v>218</v>
      </c>
      <c r="D11" s="18" t="s">
        <v>1076</v>
      </c>
      <c r="E11" s="11"/>
      <c r="F11" s="11"/>
      <c r="G11" s="12" t="s">
        <v>225</v>
      </c>
      <c r="H11" s="42">
        <v>2</v>
      </c>
      <c r="I11" s="13"/>
      <c r="J11" s="14">
        <f t="shared" ref="J11:J31" si="0">H11*I11</f>
        <v>0</v>
      </c>
    </row>
    <row r="12" spans="1:10" s="2" customFormat="1" ht="63.75">
      <c r="B12" s="260" t="s">
        <v>20</v>
      </c>
      <c r="C12" s="10" t="s">
        <v>218</v>
      </c>
      <c r="D12" s="18" t="s">
        <v>1077</v>
      </c>
      <c r="E12" s="11"/>
      <c r="F12" s="11"/>
      <c r="G12" s="12" t="s">
        <v>225</v>
      </c>
      <c r="H12" s="42">
        <v>2</v>
      </c>
      <c r="I12" s="13"/>
      <c r="J12" s="14">
        <f t="shared" si="0"/>
        <v>0</v>
      </c>
    </row>
    <row r="13" spans="1:10" s="2" customFormat="1" ht="63.75">
      <c r="B13" s="260" t="s">
        <v>21</v>
      </c>
      <c r="C13" s="164" t="s">
        <v>218</v>
      </c>
      <c r="D13" s="223" t="s">
        <v>1078</v>
      </c>
      <c r="E13" s="11"/>
      <c r="F13" s="11"/>
      <c r="G13" s="12" t="s">
        <v>225</v>
      </c>
      <c r="H13" s="42">
        <v>2</v>
      </c>
      <c r="I13" s="13"/>
      <c r="J13" s="14">
        <f t="shared" si="0"/>
        <v>0</v>
      </c>
    </row>
    <row r="14" spans="1:10" s="2" customFormat="1" ht="63.75">
      <c r="B14" s="220" t="s">
        <v>22</v>
      </c>
      <c r="C14" s="221" t="s">
        <v>439</v>
      </c>
      <c r="D14" s="223" t="s">
        <v>1075</v>
      </c>
      <c r="E14" s="11"/>
      <c r="F14" s="11"/>
      <c r="G14" s="12" t="s">
        <v>225</v>
      </c>
      <c r="H14" s="42">
        <v>2</v>
      </c>
      <c r="I14" s="13"/>
      <c r="J14" s="14">
        <f t="shared" si="0"/>
        <v>0</v>
      </c>
    </row>
    <row r="15" spans="1:10" s="2" customFormat="1" ht="114.75">
      <c r="B15" s="219" t="s">
        <v>23</v>
      </c>
      <c r="C15" s="80" t="s">
        <v>885</v>
      </c>
      <c r="D15" s="82" t="s">
        <v>1079</v>
      </c>
      <c r="E15" s="11"/>
      <c r="F15" s="11"/>
      <c r="G15" s="12" t="s">
        <v>225</v>
      </c>
      <c r="H15" s="42">
        <v>1</v>
      </c>
      <c r="I15" s="13"/>
      <c r="J15" s="14">
        <f t="shared" si="0"/>
        <v>0</v>
      </c>
    </row>
    <row r="16" spans="1:10" s="2" customFormat="1" ht="38.25">
      <c r="B16" s="219" t="s">
        <v>24</v>
      </c>
      <c r="C16" s="222" t="s">
        <v>782</v>
      </c>
      <c r="D16" s="224" t="s">
        <v>1080</v>
      </c>
      <c r="E16" s="11"/>
      <c r="F16" s="11"/>
      <c r="G16" s="12" t="s">
        <v>886</v>
      </c>
      <c r="H16" s="42">
        <v>1</v>
      </c>
      <c r="I16" s="13"/>
      <c r="J16" s="14">
        <f t="shared" si="0"/>
        <v>0</v>
      </c>
    </row>
    <row r="17" spans="2:10" s="2" customFormat="1" ht="76.5">
      <c r="B17" s="219" t="s">
        <v>26</v>
      </c>
      <c r="C17" s="80" t="s">
        <v>469</v>
      </c>
      <c r="D17" s="224" t="s">
        <v>508</v>
      </c>
      <c r="E17" s="11"/>
      <c r="F17" s="11"/>
      <c r="G17" s="12" t="s">
        <v>470</v>
      </c>
      <c r="H17" s="42">
        <v>1</v>
      </c>
      <c r="I17" s="13"/>
      <c r="J17" s="14">
        <f t="shared" si="0"/>
        <v>0</v>
      </c>
    </row>
    <row r="18" spans="2:10" s="2" customFormat="1" ht="76.5">
      <c r="B18" s="219" t="s">
        <v>29</v>
      </c>
      <c r="C18" s="10" t="s">
        <v>617</v>
      </c>
      <c r="D18" s="27" t="s">
        <v>1081</v>
      </c>
      <c r="E18" s="11"/>
      <c r="F18" s="11"/>
      <c r="G18" s="12" t="s">
        <v>225</v>
      </c>
      <c r="H18" s="42">
        <v>1</v>
      </c>
      <c r="I18" s="13"/>
      <c r="J18" s="14">
        <f t="shared" si="0"/>
        <v>0</v>
      </c>
    </row>
    <row r="19" spans="2:10" s="2" customFormat="1" ht="76.5">
      <c r="B19" s="219" t="s">
        <v>30</v>
      </c>
      <c r="C19" s="164" t="s">
        <v>617</v>
      </c>
      <c r="D19" s="178" t="s">
        <v>1081</v>
      </c>
      <c r="E19" s="150"/>
      <c r="F19" s="150"/>
      <c r="G19" s="166" t="s">
        <v>225</v>
      </c>
      <c r="H19" s="42">
        <v>2</v>
      </c>
      <c r="I19" s="13"/>
      <c r="J19" s="14">
        <f t="shared" si="0"/>
        <v>0</v>
      </c>
    </row>
    <row r="20" spans="2:10" s="2" customFormat="1" ht="89.25">
      <c r="B20" s="220" t="s">
        <v>31</v>
      </c>
      <c r="C20" s="221" t="s">
        <v>324</v>
      </c>
      <c r="D20" s="223" t="s">
        <v>618</v>
      </c>
      <c r="E20" s="11"/>
      <c r="F20" s="11"/>
      <c r="G20" s="12" t="s">
        <v>226</v>
      </c>
      <c r="H20" s="42">
        <v>3</v>
      </c>
      <c r="I20" s="13"/>
      <c r="J20" s="14">
        <f t="shared" si="0"/>
        <v>0</v>
      </c>
    </row>
    <row r="21" spans="2:10" s="211" customFormat="1" ht="89.25">
      <c r="B21" s="261" t="s">
        <v>39</v>
      </c>
      <c r="C21" s="80" t="s">
        <v>950</v>
      </c>
      <c r="D21" s="224" t="s">
        <v>1082</v>
      </c>
      <c r="E21" s="207"/>
      <c r="F21" s="207"/>
      <c r="G21" s="87" t="s">
        <v>225</v>
      </c>
      <c r="H21" s="42">
        <v>1</v>
      </c>
      <c r="I21" s="13"/>
      <c r="J21" s="14">
        <f t="shared" si="0"/>
        <v>0</v>
      </c>
    </row>
    <row r="22" spans="2:10" s="211" customFormat="1" ht="89.25">
      <c r="B22" s="261" t="s">
        <v>41</v>
      </c>
      <c r="C22" s="164" t="s">
        <v>325</v>
      </c>
      <c r="D22" s="223" t="s">
        <v>326</v>
      </c>
      <c r="E22" s="150"/>
      <c r="F22" s="150"/>
      <c r="G22" s="166" t="s">
        <v>227</v>
      </c>
      <c r="H22" s="42">
        <v>8</v>
      </c>
      <c r="I22" s="13"/>
      <c r="J22" s="14">
        <f t="shared" si="0"/>
        <v>0</v>
      </c>
    </row>
    <row r="23" spans="2:10" s="2" customFormat="1" ht="38.25">
      <c r="B23" s="261" t="s">
        <v>42</v>
      </c>
      <c r="C23" s="10" t="s">
        <v>219</v>
      </c>
      <c r="D23" s="18" t="s">
        <v>220</v>
      </c>
      <c r="E23" s="11"/>
      <c r="F23" s="11"/>
      <c r="G23" s="12" t="s">
        <v>225</v>
      </c>
      <c r="H23" s="42">
        <v>15</v>
      </c>
      <c r="I23" s="13"/>
      <c r="J23" s="14">
        <f t="shared" si="0"/>
        <v>0</v>
      </c>
    </row>
    <row r="24" spans="2:10" s="128" customFormat="1" ht="51">
      <c r="B24" s="261" t="s">
        <v>43</v>
      </c>
      <c r="C24" s="10" t="s">
        <v>219</v>
      </c>
      <c r="D24" s="18" t="s">
        <v>628</v>
      </c>
      <c r="E24" s="11"/>
      <c r="F24" s="11"/>
      <c r="G24" s="12" t="s">
        <v>225</v>
      </c>
      <c r="H24" s="42">
        <v>1</v>
      </c>
      <c r="I24" s="13"/>
      <c r="J24" s="14">
        <f t="shared" si="0"/>
        <v>0</v>
      </c>
    </row>
    <row r="25" spans="2:10" s="2" customFormat="1" ht="38.25">
      <c r="B25" s="220" t="s">
        <v>44</v>
      </c>
      <c r="C25" s="221" t="s">
        <v>221</v>
      </c>
      <c r="D25" s="223" t="s">
        <v>222</v>
      </c>
      <c r="E25" s="150"/>
      <c r="F25" s="150"/>
      <c r="G25" s="166" t="s">
        <v>225</v>
      </c>
      <c r="H25" s="42">
        <v>11</v>
      </c>
      <c r="I25" s="13"/>
      <c r="J25" s="14">
        <f t="shared" si="0"/>
        <v>0</v>
      </c>
    </row>
    <row r="26" spans="2:10" s="2" customFormat="1" ht="38.25">
      <c r="B26" s="154" t="s">
        <v>45</v>
      </c>
      <c r="C26" s="10" t="s">
        <v>223</v>
      </c>
      <c r="D26" s="27" t="s">
        <v>224</v>
      </c>
      <c r="E26" s="150"/>
      <c r="F26" s="150"/>
      <c r="G26" s="12" t="s">
        <v>225</v>
      </c>
      <c r="H26" s="42">
        <v>1</v>
      </c>
      <c r="I26" s="13"/>
      <c r="J26" s="14">
        <f t="shared" si="0"/>
        <v>0</v>
      </c>
    </row>
    <row r="27" spans="2:10" s="2" customFormat="1" ht="38.25">
      <c r="B27" s="154" t="s">
        <v>46</v>
      </c>
      <c r="C27" s="164" t="s">
        <v>223</v>
      </c>
      <c r="D27" s="27" t="s">
        <v>224</v>
      </c>
      <c r="E27" s="259"/>
      <c r="F27" s="259"/>
      <c r="G27" s="12" t="s">
        <v>225</v>
      </c>
      <c r="H27" s="42">
        <v>12</v>
      </c>
      <c r="I27" s="13"/>
      <c r="J27" s="14">
        <f t="shared" si="0"/>
        <v>0</v>
      </c>
    </row>
    <row r="28" spans="2:10" s="2" customFormat="1" ht="63.75">
      <c r="B28" s="154" t="s">
        <v>49</v>
      </c>
      <c r="C28" s="164" t="s">
        <v>223</v>
      </c>
      <c r="D28" s="223" t="s">
        <v>766</v>
      </c>
      <c r="E28" s="207"/>
      <c r="F28" s="207"/>
      <c r="G28" s="166" t="s">
        <v>225</v>
      </c>
      <c r="H28" s="338">
        <v>1</v>
      </c>
      <c r="I28" s="208"/>
      <c r="J28" s="14">
        <f t="shared" si="0"/>
        <v>0</v>
      </c>
    </row>
    <row r="29" spans="2:10" s="2" customFormat="1" ht="58.5" customHeight="1">
      <c r="B29" s="154" t="s">
        <v>50</v>
      </c>
      <c r="C29" s="221" t="s">
        <v>520</v>
      </c>
      <c r="D29" s="223" t="s">
        <v>550</v>
      </c>
      <c r="E29" s="207"/>
      <c r="F29" s="207"/>
      <c r="G29" s="166" t="s">
        <v>225</v>
      </c>
      <c r="H29" s="339">
        <v>1</v>
      </c>
      <c r="I29" s="152"/>
      <c r="J29" s="14">
        <f t="shared" si="0"/>
        <v>0</v>
      </c>
    </row>
    <row r="30" spans="2:10" s="128" customFormat="1" ht="102">
      <c r="B30" s="154" t="s">
        <v>51</v>
      </c>
      <c r="C30" s="10" t="s">
        <v>887</v>
      </c>
      <c r="D30" s="18" t="s">
        <v>1083</v>
      </c>
      <c r="E30" s="11"/>
      <c r="F30" s="11"/>
      <c r="G30" s="12" t="s">
        <v>225</v>
      </c>
      <c r="H30" s="42">
        <v>1</v>
      </c>
      <c r="I30" s="13"/>
      <c r="J30" s="14">
        <f t="shared" si="0"/>
        <v>0</v>
      </c>
    </row>
    <row r="31" spans="2:10" s="2" customFormat="1" ht="102">
      <c r="B31" s="154" t="s">
        <v>52</v>
      </c>
      <c r="C31" s="262" t="s">
        <v>327</v>
      </c>
      <c r="D31" s="263" t="s">
        <v>1084</v>
      </c>
      <c r="E31" s="149"/>
      <c r="F31" s="149"/>
      <c r="G31" s="258" t="s">
        <v>225</v>
      </c>
      <c r="H31" s="340">
        <v>2</v>
      </c>
      <c r="I31" s="151"/>
      <c r="J31" s="14">
        <f t="shared" si="0"/>
        <v>0</v>
      </c>
    </row>
    <row r="32" spans="2:10" s="289" customFormat="1" ht="30" customHeight="1">
      <c r="B32" s="416" t="s">
        <v>0</v>
      </c>
      <c r="C32" s="414"/>
      <c r="D32" s="414"/>
      <c r="E32" s="414"/>
      <c r="F32" s="414"/>
      <c r="G32" s="414"/>
      <c r="H32" s="414"/>
      <c r="I32" s="414"/>
      <c r="J32" s="59">
        <f>SUM(J10:J31)</f>
        <v>0</v>
      </c>
    </row>
    <row r="33" spans="1:10" s="2" customFormat="1" ht="30.75" customHeight="1">
      <c r="B33" s="3" t="s">
        <v>1</v>
      </c>
      <c r="C33" s="403" t="s">
        <v>2</v>
      </c>
      <c r="D33" s="415"/>
      <c r="E33" s="415"/>
      <c r="F33" s="415"/>
      <c r="G33" s="415"/>
      <c r="H33" s="415"/>
      <c r="I33" s="415"/>
      <c r="J33" s="415"/>
    </row>
    <row r="34" spans="1:10" s="2" customFormat="1" ht="29.25" customHeight="1">
      <c r="B34" s="3" t="s">
        <v>3</v>
      </c>
      <c r="C34" s="405" t="s">
        <v>4</v>
      </c>
      <c r="D34" s="406"/>
      <c r="E34" s="406"/>
      <c r="F34" s="406"/>
      <c r="G34" s="406"/>
      <c r="H34" s="406"/>
      <c r="I34" s="406"/>
      <c r="J34" s="406"/>
    </row>
    <row r="35" spans="1:10" ht="42" customHeight="1">
      <c r="B35" s="3" t="s">
        <v>5</v>
      </c>
      <c r="C35" s="407" t="s">
        <v>1085</v>
      </c>
      <c r="D35" s="406"/>
      <c r="E35" s="406"/>
      <c r="F35" s="406"/>
      <c r="G35" s="406"/>
      <c r="H35" s="406"/>
      <c r="I35" s="406"/>
      <c r="J35" s="406"/>
    </row>
    <row r="36" spans="1:10" s="32" customFormat="1" ht="11.25" customHeight="1">
      <c r="A36" s="19"/>
      <c r="B36"/>
      <c r="C36"/>
      <c r="D36"/>
      <c r="E36"/>
      <c r="F36"/>
      <c r="G36"/>
      <c r="H36"/>
      <c r="I36"/>
      <c r="J36"/>
    </row>
    <row r="37" spans="1:10" s="32" customFormat="1" ht="15" customHeight="1">
      <c r="A37" s="20"/>
      <c r="B37" s="19" t="s">
        <v>25</v>
      </c>
      <c r="C37" s="4"/>
      <c r="D37" s="4"/>
      <c r="E37" s="4"/>
      <c r="F37" s="4"/>
      <c r="G37" s="4"/>
      <c r="H37" s="4"/>
      <c r="I37" s="4"/>
      <c r="J37" s="4"/>
    </row>
    <row r="38" spans="1:10">
      <c r="B38" s="20"/>
      <c r="C38" s="33"/>
      <c r="D38" s="21"/>
      <c r="E38" s="21"/>
      <c r="F38" s="21"/>
      <c r="G38" s="17"/>
      <c r="H38" s="17"/>
      <c r="I38" s="17"/>
      <c r="J38" s="33"/>
    </row>
    <row r="39" spans="1:10" ht="17.25" customHeight="1">
      <c r="B39" s="43" t="s">
        <v>18</v>
      </c>
      <c r="C39" s="417" t="s">
        <v>229</v>
      </c>
      <c r="D39" s="417"/>
      <c r="E39" s="417"/>
      <c r="F39" s="417"/>
      <c r="G39" s="417"/>
      <c r="H39" s="417"/>
      <c r="I39" s="417"/>
      <c r="J39" s="417"/>
    </row>
    <row r="40" spans="1:10" ht="15" customHeight="1">
      <c r="B40" s="43" t="s">
        <v>19</v>
      </c>
      <c r="C40" s="376" t="s">
        <v>230</v>
      </c>
      <c r="D40" s="376"/>
      <c r="E40" s="376"/>
      <c r="F40" s="376"/>
      <c r="G40" s="376"/>
      <c r="H40" s="376"/>
      <c r="I40" s="376"/>
      <c r="J40" s="376"/>
    </row>
    <row r="41" spans="1:10" ht="15" customHeight="1">
      <c r="B41" s="43" t="s">
        <v>20</v>
      </c>
      <c r="C41" s="23" t="s">
        <v>32</v>
      </c>
      <c r="D41" s="305" t="s">
        <v>918</v>
      </c>
    </row>
    <row r="42" spans="1:10" s="32" customFormat="1" ht="15.75" customHeight="1">
      <c r="B42" s="43"/>
      <c r="C42" s="23"/>
      <c r="D42" s="305" t="s">
        <v>919</v>
      </c>
      <c r="E42"/>
      <c r="F42"/>
      <c r="G42"/>
      <c r="H42"/>
      <c r="I42"/>
      <c r="J42"/>
    </row>
    <row r="43" spans="1:10" s="32" customFormat="1" ht="15.75" customHeight="1">
      <c r="B43" s="43"/>
      <c r="C43" s="23"/>
      <c r="D43" s="305" t="s">
        <v>920</v>
      </c>
      <c r="E43"/>
      <c r="F43"/>
      <c r="G43"/>
      <c r="H43"/>
      <c r="I43"/>
      <c r="J43"/>
    </row>
  </sheetData>
  <autoFilter ref="A3:J35" xr:uid="{00000000-0009-0000-0000-000006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0:J31">
    <sortCondition ref="C31"/>
  </sortState>
  <mergeCells count="20">
    <mergeCell ref="B32:I32"/>
    <mergeCell ref="C39:J39"/>
    <mergeCell ref="C40:J40"/>
    <mergeCell ref="C35:J35"/>
    <mergeCell ref="C33:J33"/>
    <mergeCell ref="C34:J34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</mergeCells>
  <phoneticPr fontId="38" type="noConversion"/>
  <pageMargins left="0.7" right="0.7" top="0.75" bottom="0.75" header="0.3" footer="0.3"/>
  <pageSetup paperSize="9" scale="7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7">
    <pageSetUpPr fitToPage="1"/>
  </sheetPr>
  <dimension ref="A1:J32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6.42578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I1" s="380" t="s">
        <v>6</v>
      </c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81" t="str">
        <f ca="1">MID(CELL("nazwa_pliku",A1),FIND("]",CELL("nazwa_pliku",A1),1)+1,100)</f>
        <v>Część 07</v>
      </c>
      <c r="B4" s="381"/>
      <c r="C4" s="381"/>
      <c r="D4" s="381"/>
      <c r="E4" s="381"/>
      <c r="F4" s="381"/>
      <c r="G4" s="381"/>
      <c r="H4" s="381"/>
      <c r="I4" s="381"/>
      <c r="J4" s="381"/>
    </row>
    <row r="5" spans="1:10" s="2" customFormat="1" ht="12.75">
      <c r="A5" s="394" t="s">
        <v>235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2.75" customHeight="1">
      <c r="A6" s="34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95" t="s">
        <v>8</v>
      </c>
      <c r="C7" s="397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395"/>
      <c r="C8" s="397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396"/>
      <c r="C9" s="398"/>
      <c r="D9" s="389"/>
      <c r="E9" s="393"/>
      <c r="F9" s="393"/>
      <c r="G9" s="389"/>
      <c r="H9" s="389"/>
      <c r="I9" s="392"/>
      <c r="J9" s="392"/>
    </row>
    <row r="10" spans="1:10" s="2" customFormat="1" ht="191.25">
      <c r="B10" s="9" t="s">
        <v>18</v>
      </c>
      <c r="C10" s="193" t="s">
        <v>231</v>
      </c>
      <c r="D10" s="94" t="s">
        <v>1086</v>
      </c>
      <c r="E10" s="11"/>
      <c r="F10" s="11"/>
      <c r="G10" s="13" t="s">
        <v>232</v>
      </c>
      <c r="H10" s="348">
        <v>5500</v>
      </c>
      <c r="I10" s="13"/>
      <c r="J10" s="14">
        <f t="shared" ref="J10" si="0">H10*I10</f>
        <v>0</v>
      </c>
    </row>
    <row r="11" spans="1:10" s="2" customFormat="1" ht="191.25">
      <c r="B11" s="9" t="s">
        <v>19</v>
      </c>
      <c r="C11" s="193" t="s">
        <v>231</v>
      </c>
      <c r="D11" s="94" t="s">
        <v>1087</v>
      </c>
      <c r="E11" s="11"/>
      <c r="F11" s="11"/>
      <c r="G11" s="12" t="s">
        <v>214</v>
      </c>
      <c r="H11" s="42">
        <v>3000</v>
      </c>
      <c r="I11" s="13"/>
      <c r="J11" s="14">
        <f t="shared" ref="J11" si="1">H11*I11</f>
        <v>0</v>
      </c>
    </row>
    <row r="12" spans="1:10" s="2" customFormat="1" ht="200.25" customHeight="1">
      <c r="B12" s="9" t="s">
        <v>20</v>
      </c>
      <c r="C12" s="194" t="s">
        <v>231</v>
      </c>
      <c r="D12" s="94" t="s">
        <v>888</v>
      </c>
      <c r="E12" s="11"/>
      <c r="F12" s="11"/>
      <c r="G12" s="12" t="s">
        <v>214</v>
      </c>
      <c r="H12" s="42">
        <v>4600</v>
      </c>
      <c r="I12" s="13"/>
      <c r="J12" s="14">
        <f>H12*I12</f>
        <v>0</v>
      </c>
    </row>
    <row r="13" spans="1:10" s="2" customFormat="1" ht="150" customHeight="1">
      <c r="B13" s="9" t="s">
        <v>21</v>
      </c>
      <c r="C13" s="44" t="s">
        <v>231</v>
      </c>
      <c r="D13" s="290" t="s">
        <v>889</v>
      </c>
      <c r="E13" s="11"/>
      <c r="F13" s="11"/>
      <c r="G13" s="12" t="s">
        <v>214</v>
      </c>
      <c r="H13" s="42">
        <v>2200</v>
      </c>
      <c r="I13" s="13"/>
      <c r="J13" s="14">
        <f t="shared" ref="J13:J17" si="2">H13*I13</f>
        <v>0</v>
      </c>
    </row>
    <row r="14" spans="1:10" s="2" customFormat="1" ht="162.75" customHeight="1">
      <c r="B14" s="9" t="s">
        <v>22</v>
      </c>
      <c r="C14" s="44" t="s">
        <v>231</v>
      </c>
      <c r="D14" s="290" t="s">
        <v>889</v>
      </c>
      <c r="E14" s="264"/>
      <c r="F14" s="264"/>
      <c r="G14" s="12" t="s">
        <v>214</v>
      </c>
      <c r="H14" s="341">
        <v>2500</v>
      </c>
      <c r="I14" s="13"/>
      <c r="J14" s="14">
        <f t="shared" si="2"/>
        <v>0</v>
      </c>
    </row>
    <row r="15" spans="1:10" s="128" customFormat="1" ht="151.5" customHeight="1">
      <c r="A15" s="2"/>
      <c r="B15" s="9" t="s">
        <v>23</v>
      </c>
      <c r="C15" s="44" t="s">
        <v>231</v>
      </c>
      <c r="D15" s="290" t="s">
        <v>889</v>
      </c>
      <c r="E15" s="11"/>
      <c r="F15" s="11"/>
      <c r="G15" s="12" t="s">
        <v>214</v>
      </c>
      <c r="H15" s="42">
        <v>3000</v>
      </c>
      <c r="I15" s="13"/>
      <c r="J15" s="14">
        <f t="shared" si="2"/>
        <v>0</v>
      </c>
    </row>
    <row r="16" spans="1:10" s="2" customFormat="1" ht="128.25" customHeight="1">
      <c r="B16" s="9" t="s">
        <v>24</v>
      </c>
      <c r="C16" s="44" t="s">
        <v>231</v>
      </c>
      <c r="D16" s="291" t="s">
        <v>786</v>
      </c>
      <c r="E16" s="264"/>
      <c r="F16" s="264"/>
      <c r="G16" s="12" t="s">
        <v>214</v>
      </c>
      <c r="H16" s="341">
        <v>200</v>
      </c>
      <c r="I16" s="13"/>
      <c r="J16" s="14">
        <f t="shared" si="2"/>
        <v>0</v>
      </c>
    </row>
    <row r="17" spans="1:10" s="97" customFormat="1" ht="128.25" customHeight="1">
      <c r="A17" s="2"/>
      <c r="B17" s="9" t="s">
        <v>26</v>
      </c>
      <c r="C17" s="78" t="s">
        <v>231</v>
      </c>
      <c r="D17" s="291" t="s">
        <v>786</v>
      </c>
      <c r="E17" s="207"/>
      <c r="F17" s="207"/>
      <c r="G17" s="12" t="s">
        <v>214</v>
      </c>
      <c r="H17" s="42">
        <v>200</v>
      </c>
      <c r="I17" s="13"/>
      <c r="J17" s="14">
        <f t="shared" si="2"/>
        <v>0</v>
      </c>
    </row>
    <row r="18" spans="1:10" s="2" customFormat="1" ht="30" customHeight="1">
      <c r="B18" s="400" t="s">
        <v>0</v>
      </c>
      <c r="C18" s="418"/>
      <c r="D18" s="418"/>
      <c r="E18" s="418"/>
      <c r="F18" s="418"/>
      <c r="G18" s="418"/>
      <c r="H18" s="418"/>
      <c r="I18" s="49"/>
      <c r="J18" s="1">
        <f>SUM(J10:J17)</f>
        <v>0</v>
      </c>
    </row>
    <row r="19" spans="1:10" s="2" customFormat="1" ht="33.75" customHeight="1">
      <c r="B19" s="3" t="s">
        <v>1</v>
      </c>
      <c r="C19" s="403" t="s">
        <v>2</v>
      </c>
      <c r="D19" s="403"/>
      <c r="E19" s="403"/>
      <c r="F19" s="403"/>
      <c r="G19" s="403"/>
      <c r="H19" s="403"/>
      <c r="I19" s="403"/>
      <c r="J19" s="404"/>
    </row>
    <row r="20" spans="1:10" s="2" customFormat="1" ht="30" customHeight="1">
      <c r="B20" s="3" t="s">
        <v>3</v>
      </c>
      <c r="C20" s="405" t="s">
        <v>4</v>
      </c>
      <c r="D20" s="405"/>
      <c r="E20" s="405"/>
      <c r="F20" s="405"/>
      <c r="G20" s="405"/>
      <c r="H20" s="405"/>
      <c r="I20" s="405"/>
      <c r="J20" s="405"/>
    </row>
    <row r="22" spans="1:10" s="32" customFormat="1" ht="11.25" customHeight="1">
      <c r="A22" s="19"/>
      <c r="B22" s="19" t="s">
        <v>25</v>
      </c>
      <c r="C22" s="4"/>
      <c r="D22" s="4"/>
      <c r="E22" s="4"/>
      <c r="F22" s="4"/>
      <c r="G22" s="4"/>
      <c r="H22" s="4"/>
      <c r="I22" s="4"/>
      <c r="J22" s="4"/>
    </row>
    <row r="23" spans="1:10" s="32" customFormat="1" ht="15" customHeight="1">
      <c r="A23" s="20"/>
      <c r="B23" s="20"/>
      <c r="C23" s="33"/>
      <c r="D23" s="21"/>
      <c r="E23" s="21"/>
      <c r="F23" s="21"/>
      <c r="G23" s="17"/>
      <c r="H23" s="17"/>
      <c r="I23" s="17"/>
      <c r="J23" s="17"/>
    </row>
    <row r="24" spans="1:10" ht="30.75" customHeight="1">
      <c r="B24" s="43" t="s">
        <v>18</v>
      </c>
      <c r="C24" s="376" t="s">
        <v>559</v>
      </c>
      <c r="D24" s="376"/>
      <c r="E24" s="376"/>
      <c r="F24" s="376"/>
      <c r="G24" s="376"/>
      <c r="H24" s="376"/>
      <c r="I24" s="376"/>
      <c r="J24" s="376"/>
    </row>
    <row r="25" spans="1:10" ht="29.25" customHeight="1">
      <c r="B25" s="43" t="s">
        <v>19</v>
      </c>
      <c r="C25" s="376" t="s">
        <v>234</v>
      </c>
      <c r="D25" s="376"/>
      <c r="E25" s="376"/>
      <c r="F25" s="376"/>
      <c r="G25" s="376"/>
      <c r="H25" s="376"/>
      <c r="I25" s="376"/>
      <c r="J25" s="376"/>
    </row>
    <row r="26" spans="1:10" ht="30" customHeight="1">
      <c r="B26" s="43" t="s">
        <v>20</v>
      </c>
      <c r="C26" s="376" t="s">
        <v>542</v>
      </c>
      <c r="D26" s="376"/>
      <c r="E26" s="376"/>
      <c r="F26" s="376"/>
      <c r="G26" s="376"/>
      <c r="H26" s="376"/>
      <c r="I26" s="376"/>
      <c r="J26" s="376"/>
    </row>
    <row r="27" spans="1:10">
      <c r="B27" s="43" t="s">
        <v>21</v>
      </c>
      <c r="C27" s="34" t="s">
        <v>34</v>
      </c>
      <c r="D27" s="32" t="s">
        <v>915</v>
      </c>
      <c r="E27" s="173"/>
      <c r="F27" s="173"/>
      <c r="G27" s="128"/>
      <c r="H27" s="128"/>
      <c r="I27" s="128"/>
      <c r="J27" s="128"/>
    </row>
    <row r="28" spans="1:10">
      <c r="C28" s="34"/>
      <c r="D28" s="32" t="s">
        <v>916</v>
      </c>
      <c r="E28" s="173"/>
      <c r="F28" s="173"/>
      <c r="G28" s="128"/>
      <c r="H28" s="128"/>
      <c r="I28" s="128"/>
      <c r="J28" s="128"/>
    </row>
    <row r="29" spans="1:10">
      <c r="C29" s="46"/>
      <c r="D29" s="34" t="s">
        <v>917</v>
      </c>
      <c r="E29" s="172"/>
      <c r="F29" s="172"/>
      <c r="G29" s="128"/>
      <c r="H29" s="128"/>
      <c r="I29" s="128"/>
      <c r="J29" s="128"/>
    </row>
    <row r="30" spans="1:10">
      <c r="B30" s="45"/>
    </row>
    <row r="31" spans="1:10">
      <c r="B31" s="45"/>
    </row>
    <row r="32" spans="1:10">
      <c r="B32" s="45"/>
    </row>
  </sheetData>
  <autoFilter ref="A3:J20" xr:uid="{00000000-0009-0000-0000-000007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I1:J1"/>
    <mergeCell ref="B7:B9"/>
    <mergeCell ref="C7:C9"/>
    <mergeCell ref="D7:D9"/>
    <mergeCell ref="G7:G9"/>
    <mergeCell ref="H7:H9"/>
    <mergeCell ref="E7:F7"/>
    <mergeCell ref="E8:E9"/>
    <mergeCell ref="F8:F9"/>
    <mergeCell ref="I7:I9"/>
    <mergeCell ref="J7:J9"/>
    <mergeCell ref="A4:J4"/>
    <mergeCell ref="A3:J3"/>
    <mergeCell ref="A5:J5"/>
    <mergeCell ref="C26:J26"/>
    <mergeCell ref="B18:H18"/>
    <mergeCell ref="C19:J19"/>
    <mergeCell ref="C20:J20"/>
    <mergeCell ref="C24:J24"/>
    <mergeCell ref="C25:J25"/>
  </mergeCells>
  <phoneticPr fontId="38" type="noConversion"/>
  <pageMargins left="0.7" right="0.7" top="0.75" bottom="0.75" header="0.3" footer="0.3"/>
  <pageSetup paperSize="9" scale="4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8"/>
  <dimension ref="A1:J25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80" t="s">
        <v>6</v>
      </c>
      <c r="H1" s="380"/>
      <c r="I1" s="380"/>
      <c r="J1" s="380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81" t="s">
        <v>7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0" s="2" customFormat="1" ht="12.75">
      <c r="A4" s="381" t="str">
        <f ca="1">MID(CELL("nazwa_pliku",A1),FIND("]",CELL("nazwa_pliku",A1),1)+1,100)</f>
        <v>Część 08</v>
      </c>
      <c r="B4" s="381"/>
      <c r="C4" s="381"/>
      <c r="D4" s="381"/>
      <c r="E4" s="381"/>
      <c r="F4" s="381"/>
      <c r="G4" s="381"/>
      <c r="H4" s="381"/>
      <c r="I4" s="381"/>
      <c r="J4" s="381"/>
    </row>
    <row r="5" spans="1:10" s="2" customFormat="1" ht="12.75">
      <c r="A5" s="394" t="s">
        <v>239</v>
      </c>
      <c r="B5" s="394"/>
      <c r="C5" s="394"/>
      <c r="D5" s="394"/>
      <c r="E5" s="394"/>
      <c r="F5" s="394"/>
      <c r="G5" s="394"/>
      <c r="H5" s="394"/>
      <c r="I5" s="394"/>
      <c r="J5" s="394"/>
    </row>
    <row r="6" spans="1:10" s="2" customFormat="1" ht="12.75">
      <c r="A6" s="345" t="str">
        <f>HYPERLINK("#'Suma'!A1","wstecz")</f>
        <v>wstecz</v>
      </c>
      <c r="B6" s="8"/>
      <c r="C6" s="349"/>
      <c r="D6" s="350"/>
      <c r="E6" s="8"/>
      <c r="F6" s="8"/>
      <c r="G6" s="8"/>
      <c r="H6" s="8"/>
      <c r="I6" s="8"/>
      <c r="J6" s="8"/>
    </row>
    <row r="7" spans="1:10" s="2" customFormat="1" ht="12.75" customHeight="1">
      <c r="B7" s="395" t="s">
        <v>8</v>
      </c>
      <c r="C7" s="397" t="s">
        <v>9</v>
      </c>
      <c r="D7" s="388" t="s">
        <v>10</v>
      </c>
      <c r="E7" s="388" t="s">
        <v>11</v>
      </c>
      <c r="F7" s="390"/>
      <c r="G7" s="388" t="s">
        <v>12</v>
      </c>
      <c r="H7" s="388" t="s">
        <v>13</v>
      </c>
      <c r="I7" s="391" t="s">
        <v>14</v>
      </c>
      <c r="J7" s="391" t="s">
        <v>15</v>
      </c>
    </row>
    <row r="8" spans="1:10" s="2" customFormat="1" ht="12.75">
      <c r="B8" s="395"/>
      <c r="C8" s="397"/>
      <c r="D8" s="388"/>
      <c r="E8" s="388" t="s">
        <v>16</v>
      </c>
      <c r="F8" s="388" t="s">
        <v>17</v>
      </c>
      <c r="G8" s="388"/>
      <c r="H8" s="388"/>
      <c r="I8" s="391"/>
      <c r="J8" s="391"/>
    </row>
    <row r="9" spans="1:10" s="2" customFormat="1" ht="12.75">
      <c r="B9" s="396"/>
      <c r="C9" s="398"/>
      <c r="D9" s="389"/>
      <c r="E9" s="393"/>
      <c r="F9" s="393"/>
      <c r="G9" s="389"/>
      <c r="H9" s="389"/>
      <c r="I9" s="392"/>
      <c r="J9" s="392"/>
    </row>
    <row r="10" spans="1:10" s="2" customFormat="1" ht="102">
      <c r="B10" s="9" t="s">
        <v>18</v>
      </c>
      <c r="C10" s="95" t="s">
        <v>787</v>
      </c>
      <c r="D10" s="96" t="s">
        <v>1088</v>
      </c>
      <c r="E10" s="11"/>
      <c r="F10" s="11"/>
      <c r="G10" s="12" t="s">
        <v>214</v>
      </c>
      <c r="H10" s="347">
        <v>200</v>
      </c>
      <c r="I10" s="13"/>
      <c r="J10" s="14">
        <f>H10*I10</f>
        <v>0</v>
      </c>
    </row>
    <row r="11" spans="1:10" s="2" customFormat="1" ht="102">
      <c r="B11" s="9" t="s">
        <v>19</v>
      </c>
      <c r="C11" s="95" t="s">
        <v>787</v>
      </c>
      <c r="D11" s="96" t="s">
        <v>1088</v>
      </c>
      <c r="E11" s="11"/>
      <c r="F11" s="11"/>
      <c r="G11" s="12" t="s">
        <v>214</v>
      </c>
      <c r="H11" s="347">
        <v>300</v>
      </c>
      <c r="I11" s="13"/>
      <c r="J11" s="14">
        <f>H11*I11</f>
        <v>0</v>
      </c>
    </row>
    <row r="12" spans="1:10" s="2" customFormat="1" ht="30" customHeight="1">
      <c r="B12" s="400" t="s">
        <v>0</v>
      </c>
      <c r="C12" s="418"/>
      <c r="D12" s="418"/>
      <c r="E12" s="418"/>
      <c r="F12" s="418"/>
      <c r="G12" s="418"/>
      <c r="H12" s="418"/>
      <c r="I12" s="418"/>
      <c r="J12" s="1">
        <f>SUM(J10:J11)</f>
        <v>0</v>
      </c>
    </row>
    <row r="13" spans="1:10" s="2" customFormat="1" ht="31.5" customHeight="1">
      <c r="B13" s="3" t="s">
        <v>1</v>
      </c>
      <c r="C13" s="403" t="s">
        <v>2</v>
      </c>
      <c r="D13" s="415"/>
      <c r="E13" s="415"/>
      <c r="F13" s="415"/>
      <c r="G13" s="415"/>
      <c r="H13" s="415"/>
      <c r="I13" s="415"/>
      <c r="J13" s="415"/>
    </row>
    <row r="14" spans="1:10" s="2" customFormat="1" ht="30.75" customHeight="1">
      <c r="B14" s="3" t="s">
        <v>3</v>
      </c>
      <c r="C14" s="405" t="s">
        <v>4</v>
      </c>
      <c r="D14" s="406"/>
      <c r="E14" s="406"/>
      <c r="F14" s="406"/>
      <c r="G14" s="406"/>
      <c r="H14" s="406"/>
      <c r="I14" s="406"/>
      <c r="J14" s="406"/>
    </row>
    <row r="16" spans="1:10" s="32" customFormat="1" ht="11.25" customHeight="1">
      <c r="A16" s="19"/>
      <c r="B16" s="19" t="s">
        <v>25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5" customHeight="1">
      <c r="A17" s="20"/>
      <c r="B17" s="20"/>
      <c r="C17" s="33"/>
      <c r="D17" s="21"/>
      <c r="E17" s="21"/>
      <c r="F17" s="21"/>
      <c r="G17" s="17"/>
      <c r="H17" s="17"/>
      <c r="I17" s="17"/>
      <c r="J17" s="33"/>
    </row>
    <row r="18" spans="1:10" ht="31.5" customHeight="1">
      <c r="B18" s="43" t="s">
        <v>18</v>
      </c>
      <c r="C18" s="417" t="s">
        <v>237</v>
      </c>
      <c r="D18" s="417"/>
      <c r="E18" s="417"/>
      <c r="F18" s="417"/>
      <c r="G18" s="417"/>
      <c r="H18" s="417"/>
      <c r="I18" s="417"/>
      <c r="J18" s="417"/>
    </row>
    <row r="19" spans="1:10" ht="17.25" customHeight="1">
      <c r="B19" s="43" t="s">
        <v>19</v>
      </c>
      <c r="C19" s="417" t="s">
        <v>238</v>
      </c>
      <c r="D19" s="417"/>
      <c r="E19" s="417"/>
      <c r="F19" s="417"/>
      <c r="G19" s="417"/>
      <c r="H19" s="417"/>
      <c r="I19" s="417"/>
      <c r="J19" s="417"/>
    </row>
    <row r="20" spans="1:10" ht="15" customHeight="1">
      <c r="B20" s="43" t="s">
        <v>20</v>
      </c>
      <c r="C20" s="25" t="s">
        <v>27</v>
      </c>
      <c r="D20" s="32" t="s">
        <v>384</v>
      </c>
    </row>
    <row r="21" spans="1:10" ht="15" customHeight="1">
      <c r="B21" s="43"/>
      <c r="C21" s="25"/>
      <c r="D21" s="34" t="s">
        <v>383</v>
      </c>
    </row>
    <row r="22" spans="1:10">
      <c r="B22" s="43"/>
    </row>
    <row r="23" spans="1:10">
      <c r="B23" s="43"/>
    </row>
    <row r="24" spans="1:10">
      <c r="B24" s="43"/>
    </row>
    <row r="25" spans="1:10">
      <c r="B25" s="45"/>
    </row>
  </sheetData>
  <autoFilter ref="A3:J14" xr:uid="{00000000-0009-0000-0000-000008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9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C13:J13"/>
    <mergeCell ref="F8:F9"/>
    <mergeCell ref="C14:J14"/>
    <mergeCell ref="C18:J18"/>
    <mergeCell ref="C19:J19"/>
    <mergeCell ref="B12:I12"/>
  </mergeCells>
  <pageMargins left="0.7" right="0.7" top="0.75" bottom="0.75" header="0.3" footer="0.3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32</vt:i4>
      </vt:variant>
      <vt:variant>
        <vt:lpstr>Nazwane zakresy</vt:lpstr>
      </vt:variant>
      <vt:variant>
        <vt:i4>31</vt:i4>
      </vt:variant>
    </vt:vector>
  </HeadingPairs>
  <TitlesOfParts>
    <vt:vector size="63" baseType="lpstr">
      <vt:lpstr>Suma</vt:lpstr>
      <vt:lpstr>Część 01</vt:lpstr>
      <vt:lpstr>Część 02</vt:lpstr>
      <vt:lpstr>Część 03</vt:lpstr>
      <vt:lpstr>Część 04</vt:lpstr>
      <vt:lpstr>Część 05</vt:lpstr>
      <vt:lpstr>Część 06</vt:lpstr>
      <vt:lpstr>Część 07</vt:lpstr>
      <vt:lpstr>Część 08</vt:lpstr>
      <vt:lpstr>Część 09</vt:lpstr>
      <vt:lpstr>Część 10</vt:lpstr>
      <vt:lpstr>Część 11</vt:lpstr>
      <vt:lpstr>Część 12</vt:lpstr>
      <vt:lpstr>Część 13</vt:lpstr>
      <vt:lpstr>Część 14</vt:lpstr>
      <vt:lpstr>Część 15</vt:lpstr>
      <vt:lpstr>Część 16</vt:lpstr>
      <vt:lpstr>Część 17</vt:lpstr>
      <vt:lpstr>Część 18</vt:lpstr>
      <vt:lpstr>Część 19</vt:lpstr>
      <vt:lpstr>Część 20</vt:lpstr>
      <vt:lpstr>Część 21</vt:lpstr>
      <vt:lpstr>Część 22</vt:lpstr>
      <vt:lpstr>Część 23</vt:lpstr>
      <vt:lpstr>Część 24</vt:lpstr>
      <vt:lpstr>Część 25</vt:lpstr>
      <vt:lpstr>Część 26</vt:lpstr>
      <vt:lpstr>Część 27</vt:lpstr>
      <vt:lpstr>Część 28</vt:lpstr>
      <vt:lpstr>Część 29</vt:lpstr>
      <vt:lpstr>Część 30</vt:lpstr>
      <vt:lpstr>Część 31</vt:lpstr>
      <vt:lpstr>'Część 01'!Obszar_wydruku</vt:lpstr>
      <vt:lpstr>'Część 02'!Obszar_wydruku</vt:lpstr>
      <vt:lpstr>'Część 03'!Obszar_wydruku</vt:lpstr>
      <vt:lpstr>'Część 04'!Obszar_wydruku</vt:lpstr>
      <vt:lpstr>'Część 05'!Obszar_wydruku</vt:lpstr>
      <vt:lpstr>'Część 06'!Obszar_wydruku</vt:lpstr>
      <vt:lpstr>'Część 07'!Obszar_wydruku</vt:lpstr>
      <vt:lpstr>'Część 08'!Obszar_wydruku</vt:lpstr>
      <vt:lpstr>'Część 09'!Obszar_wydruku</vt:lpstr>
      <vt:lpstr>'Część 10'!Obszar_wydruku</vt:lpstr>
      <vt:lpstr>'Część 11'!Obszar_wydruku</vt:lpstr>
      <vt:lpstr>'Część 12'!Obszar_wydruku</vt:lpstr>
      <vt:lpstr>'Część 13'!Obszar_wydruku</vt:lpstr>
      <vt:lpstr>'Część 14'!Obszar_wydruku</vt:lpstr>
      <vt:lpstr>'Część 15'!Obszar_wydruku</vt:lpstr>
      <vt:lpstr>'Część 16'!Obszar_wydruku</vt:lpstr>
      <vt:lpstr>'Część 17'!Obszar_wydruku</vt:lpstr>
      <vt:lpstr>'Część 18'!Obszar_wydruku</vt:lpstr>
      <vt:lpstr>'Część 19'!Obszar_wydruku</vt:lpstr>
      <vt:lpstr>'Część 20'!Obszar_wydruku</vt:lpstr>
      <vt:lpstr>'Część 21'!Obszar_wydruku</vt:lpstr>
      <vt:lpstr>'Część 22'!Obszar_wydruku</vt:lpstr>
      <vt:lpstr>'Część 23'!Obszar_wydruku</vt:lpstr>
      <vt:lpstr>'Część 24'!Obszar_wydruku</vt:lpstr>
      <vt:lpstr>'Część 25'!Obszar_wydruku</vt:lpstr>
      <vt:lpstr>'Część 26'!Obszar_wydruku</vt:lpstr>
      <vt:lpstr>'Część 27'!Obszar_wydruku</vt:lpstr>
      <vt:lpstr>'Część 28'!Obszar_wydruku</vt:lpstr>
      <vt:lpstr>'Część 29'!Obszar_wydruku</vt:lpstr>
      <vt:lpstr>'Część 30'!Obszar_wydruku</vt:lpstr>
      <vt:lpstr>'Część 31'!Obszar_wydruku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Błach</dc:creator>
  <cp:lastModifiedBy>Paweł Sukiennik</cp:lastModifiedBy>
  <cp:lastPrinted>2025-01-29T08:32:08Z</cp:lastPrinted>
  <dcterms:created xsi:type="dcterms:W3CDTF">2022-05-19T07:08:26Z</dcterms:created>
  <dcterms:modified xsi:type="dcterms:W3CDTF">2025-03-03T07:40:37Z</dcterms:modified>
</cp:coreProperties>
</file>