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showInkAnnotation="0" defaultThemeVersion="124226"/>
  <xr:revisionPtr revIDLastSave="0" documentId="13_ncr:1_{3F4D3FE7-7FB7-4E47-839F-847D1C8139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0" i="1" l="1"/>
  <c r="H213" i="1"/>
  <c r="G213" i="1"/>
  <c r="H212" i="1"/>
  <c r="G212" i="1"/>
  <c r="C208" i="1"/>
  <c r="F207" i="1"/>
  <c r="F206" i="1"/>
  <c r="H206" i="1" s="1"/>
  <c r="F205" i="1"/>
  <c r="H205" i="1" s="1"/>
  <c r="G204" i="1"/>
  <c r="F204" i="1"/>
  <c r="H204" i="1" s="1"/>
  <c r="C201" i="1"/>
  <c r="F200" i="1"/>
  <c r="H200" i="1" s="1"/>
  <c r="F199" i="1"/>
  <c r="H199" i="1" s="1"/>
  <c r="F198" i="1"/>
  <c r="H198" i="1" s="1"/>
  <c r="F197" i="1"/>
  <c r="F201" i="1" s="1"/>
  <c r="H201" i="1" s="1"/>
  <c r="C195" i="1"/>
  <c r="F194" i="1"/>
  <c r="H194" i="1" s="1"/>
  <c r="F193" i="1"/>
  <c r="H193" i="1" s="1"/>
  <c r="F192" i="1"/>
  <c r="G192" i="1" s="1"/>
  <c r="C189" i="1"/>
  <c r="F188" i="1"/>
  <c r="G188" i="1" s="1"/>
  <c r="F187" i="1"/>
  <c r="G187" i="1" s="1"/>
  <c r="F186" i="1"/>
  <c r="H186" i="1" s="1"/>
  <c r="F185" i="1"/>
  <c r="C183" i="1"/>
  <c r="F182" i="1"/>
  <c r="H182" i="1" s="1"/>
  <c r="F181" i="1"/>
  <c r="F180" i="1"/>
  <c r="G180" i="1" s="1"/>
  <c r="F179" i="1"/>
  <c r="H179" i="1" s="1"/>
  <c r="C177" i="1"/>
  <c r="F176" i="1"/>
  <c r="F175" i="1"/>
  <c r="H175" i="1" s="1"/>
  <c r="F174" i="1"/>
  <c r="H174" i="1" s="1"/>
  <c r="F173" i="1"/>
  <c r="G173" i="1" s="1"/>
  <c r="F172" i="1"/>
  <c r="H172" i="1" s="1"/>
  <c r="F171" i="1"/>
  <c r="C169" i="1"/>
  <c r="F168" i="1"/>
  <c r="G168" i="1" s="1"/>
  <c r="F167" i="1"/>
  <c r="G167" i="1" s="1"/>
  <c r="F166" i="1"/>
  <c r="F165" i="1"/>
  <c r="G165" i="1" s="1"/>
  <c r="F164" i="1"/>
  <c r="H164" i="1" s="1"/>
  <c r="F163" i="1"/>
  <c r="G163" i="1" s="1"/>
  <c r="F162" i="1"/>
  <c r="C159" i="1"/>
  <c r="F158" i="1"/>
  <c r="G158" i="1" s="1"/>
  <c r="F157" i="1"/>
  <c r="H157" i="1" s="1"/>
  <c r="F156" i="1"/>
  <c r="H156" i="1" s="1"/>
  <c r="F155" i="1"/>
  <c r="F154" i="1"/>
  <c r="C152" i="1"/>
  <c r="F151" i="1"/>
  <c r="H151" i="1" s="1"/>
  <c r="F150" i="1"/>
  <c r="H150" i="1" s="1"/>
  <c r="F149" i="1"/>
  <c r="H149" i="1" s="1"/>
  <c r="F148" i="1"/>
  <c r="G148" i="1" s="1"/>
  <c r="F147" i="1"/>
  <c r="G147" i="1" s="1"/>
  <c r="C144" i="1"/>
  <c r="F143" i="1"/>
  <c r="H143" i="1" s="1"/>
  <c r="F142" i="1"/>
  <c r="H142" i="1" s="1"/>
  <c r="F141" i="1"/>
  <c r="F140" i="1"/>
  <c r="H140" i="1" s="1"/>
  <c r="F139" i="1"/>
  <c r="H139" i="1" s="1"/>
  <c r="C137" i="1"/>
  <c r="F136" i="1"/>
  <c r="H136" i="1" s="1"/>
  <c r="F135" i="1"/>
  <c r="G135" i="1" s="1"/>
  <c r="F134" i="1"/>
  <c r="G134" i="1" s="1"/>
  <c r="F133" i="1"/>
  <c r="H133" i="1" s="1"/>
  <c r="F132" i="1"/>
  <c r="G132" i="1" s="1"/>
  <c r="C130" i="1"/>
  <c r="F129" i="1"/>
  <c r="H129" i="1" s="1"/>
  <c r="F128" i="1"/>
  <c r="H128" i="1" s="1"/>
  <c r="F127" i="1"/>
  <c r="F126" i="1"/>
  <c r="G126" i="1" s="1"/>
  <c r="F125" i="1"/>
  <c r="H125" i="1" s="1"/>
  <c r="C123" i="1"/>
  <c r="F122" i="1"/>
  <c r="H122" i="1" s="1"/>
  <c r="F121" i="1"/>
  <c r="G121" i="1" s="1"/>
  <c r="F120" i="1"/>
  <c r="H120" i="1" s="1"/>
  <c r="F119" i="1"/>
  <c r="F123" i="1" s="1"/>
  <c r="H123" i="1" s="1"/>
  <c r="C117" i="1"/>
  <c r="F116" i="1"/>
  <c r="G116" i="1" s="1"/>
  <c r="F115" i="1"/>
  <c r="H115" i="1" s="1"/>
  <c r="F114" i="1"/>
  <c r="G114" i="1" s="1"/>
  <c r="F113" i="1"/>
  <c r="G113" i="1" s="1"/>
  <c r="F112" i="1"/>
  <c r="F117" i="1" s="1"/>
  <c r="H117" i="1" s="1"/>
  <c r="C109" i="1"/>
  <c r="H108" i="1"/>
  <c r="F108" i="1"/>
  <c r="G108" i="1" s="1"/>
  <c r="F107" i="1"/>
  <c r="H107" i="1" s="1"/>
  <c r="F106" i="1"/>
  <c r="F105" i="1"/>
  <c r="G105" i="1" s="1"/>
  <c r="C102" i="1"/>
  <c r="F101" i="1"/>
  <c r="F100" i="1"/>
  <c r="F99" i="1"/>
  <c r="F102" i="1" s="1"/>
  <c r="H102" i="1" s="1"/>
  <c r="C97" i="1"/>
  <c r="F96" i="1"/>
  <c r="H96" i="1" s="1"/>
  <c r="F95" i="1"/>
  <c r="H95" i="1" s="1"/>
  <c r="F94" i="1"/>
  <c r="H94" i="1" s="1"/>
  <c r="C92" i="1"/>
  <c r="F91" i="1"/>
  <c r="H91" i="1" s="1"/>
  <c r="F90" i="1"/>
  <c r="F92" i="1" s="1"/>
  <c r="H92" i="1" s="1"/>
  <c r="C88" i="1"/>
  <c r="F87" i="1"/>
  <c r="G87" i="1" s="1"/>
  <c r="F86" i="1"/>
  <c r="H86" i="1" s="1"/>
  <c r="F85" i="1"/>
  <c r="H85" i="1" s="1"/>
  <c r="F83" i="1"/>
  <c r="H83" i="1" s="1"/>
  <c r="C83" i="1"/>
  <c r="H82" i="1"/>
  <c r="F82" i="1"/>
  <c r="G82" i="1" s="1"/>
  <c r="F81" i="1"/>
  <c r="H81" i="1" s="1"/>
  <c r="F80" i="1"/>
  <c r="H80" i="1" s="1"/>
  <c r="C78" i="1"/>
  <c r="F77" i="1"/>
  <c r="H77" i="1" s="1"/>
  <c r="F76" i="1"/>
  <c r="F75" i="1"/>
  <c r="G75" i="1" s="1"/>
  <c r="C73" i="1"/>
  <c r="F72" i="1"/>
  <c r="H72" i="1" s="1"/>
  <c r="F71" i="1"/>
  <c r="G71" i="1" s="1"/>
  <c r="F70" i="1"/>
  <c r="H70" i="1" s="1"/>
  <c r="F69" i="1"/>
  <c r="C67" i="1"/>
  <c r="F66" i="1"/>
  <c r="H66" i="1" s="1"/>
  <c r="F65" i="1"/>
  <c r="H65" i="1" s="1"/>
  <c r="F64" i="1"/>
  <c r="H64" i="1" s="1"/>
  <c r="F63" i="1"/>
  <c r="H63" i="1" s="1"/>
  <c r="F61" i="1"/>
  <c r="H61" i="1" s="1"/>
  <c r="C61" i="1"/>
  <c r="H60" i="1"/>
  <c r="G60" i="1"/>
  <c r="F60" i="1"/>
  <c r="F59" i="1"/>
  <c r="H59" i="1" s="1"/>
  <c r="F58" i="1"/>
  <c r="H58" i="1" s="1"/>
  <c r="C56" i="1"/>
  <c r="F55" i="1"/>
  <c r="F54" i="1"/>
  <c r="G54" i="1" s="1"/>
  <c r="F53" i="1"/>
  <c r="H53" i="1" s="1"/>
  <c r="C51" i="1"/>
  <c r="F50" i="1"/>
  <c r="G50" i="1" s="1"/>
  <c r="F49" i="1"/>
  <c r="H49" i="1" s="1"/>
  <c r="F48" i="1"/>
  <c r="G48" i="1" s="1"/>
  <c r="C46" i="1"/>
  <c r="F45" i="1"/>
  <c r="H45" i="1" s="1"/>
  <c r="F44" i="1"/>
  <c r="F43" i="1"/>
  <c r="G43" i="1" s="1"/>
  <c r="F42" i="1"/>
  <c r="H42" i="1" s="1"/>
  <c r="C40" i="1"/>
  <c r="F39" i="1"/>
  <c r="G39" i="1" s="1"/>
  <c r="F38" i="1"/>
  <c r="H38" i="1" s="1"/>
  <c r="F37" i="1"/>
  <c r="F36" i="1"/>
  <c r="H36" i="1" s="1"/>
  <c r="F35" i="1"/>
  <c r="F34" i="1"/>
  <c r="G34" i="1" s="1"/>
  <c r="C32" i="1"/>
  <c r="F31" i="1"/>
  <c r="H31" i="1" s="1"/>
  <c r="F30" i="1"/>
  <c r="H30" i="1" s="1"/>
  <c r="F29" i="1"/>
  <c r="G29" i="1" s="1"/>
  <c r="F28" i="1"/>
  <c r="G28" i="1" s="1"/>
  <c r="C26" i="1"/>
  <c r="F25" i="1"/>
  <c r="H25" i="1" s="1"/>
  <c r="F24" i="1"/>
  <c r="H24" i="1" s="1"/>
  <c r="F23" i="1"/>
  <c r="F22" i="1"/>
  <c r="H22" i="1" s="1"/>
  <c r="C19" i="1"/>
  <c r="F18" i="1"/>
  <c r="F17" i="1"/>
  <c r="H17" i="1" s="1"/>
  <c r="F16" i="1"/>
  <c r="H16" i="1" s="1"/>
  <c r="F15" i="1"/>
  <c r="H15" i="1" s="1"/>
  <c r="C13" i="1"/>
  <c r="F12" i="1"/>
  <c r="H12" i="1" s="1"/>
  <c r="H11" i="1"/>
  <c r="G11" i="1"/>
  <c r="F11" i="1"/>
  <c r="F10" i="1"/>
  <c r="H10" i="1" s="1"/>
  <c r="F9" i="1"/>
  <c r="F8" i="1"/>
  <c r="H134" i="1" l="1"/>
  <c r="H113" i="1"/>
  <c r="G15" i="1"/>
  <c r="H163" i="1"/>
  <c r="G65" i="1"/>
  <c r="G17" i="1"/>
  <c r="F19" i="1"/>
  <c r="H19" i="1" s="1"/>
  <c r="H50" i="1"/>
  <c r="H43" i="1"/>
  <c r="G136" i="1"/>
  <c r="F46" i="1"/>
  <c r="H46" i="1" s="1"/>
  <c r="G90" i="1"/>
  <c r="H116" i="1"/>
  <c r="F144" i="1"/>
  <c r="H144" i="1" s="1"/>
  <c r="G120" i="1"/>
  <c r="G199" i="1"/>
  <c r="H148" i="1"/>
  <c r="H29" i="1"/>
  <c r="F56" i="1"/>
  <c r="H56" i="1" s="1"/>
  <c r="H126" i="1"/>
  <c r="F208" i="1"/>
  <c r="H208" i="1" s="1"/>
  <c r="F152" i="1"/>
  <c r="H152" i="1" s="1"/>
  <c r="F13" i="1"/>
  <c r="H13" i="1" s="1"/>
  <c r="H34" i="1"/>
  <c r="G58" i="1"/>
  <c r="H105" i="1"/>
  <c r="F159" i="1"/>
  <c r="H159" i="1" s="1"/>
  <c r="H180" i="1"/>
  <c r="F40" i="1"/>
  <c r="H40" i="1" s="1"/>
  <c r="H39" i="1"/>
  <c r="G86" i="1"/>
  <c r="H90" i="1"/>
  <c r="F26" i="1"/>
  <c r="H26" i="1" s="1"/>
  <c r="F97" i="1"/>
  <c r="H97" i="1" s="1"/>
  <c r="H173" i="1"/>
  <c r="H75" i="1"/>
  <c r="F78" i="1"/>
  <c r="H78" i="1" s="1"/>
  <c r="H54" i="1"/>
  <c r="H158" i="1"/>
  <c r="G186" i="1"/>
  <c r="H187" i="1"/>
  <c r="H165" i="1"/>
  <c r="H71" i="1"/>
  <c r="F51" i="1"/>
  <c r="H51" i="1" s="1"/>
  <c r="G149" i="1"/>
  <c r="F130" i="1"/>
  <c r="H130" i="1" s="1"/>
  <c r="H132" i="1"/>
  <c r="G35" i="1"/>
  <c r="G99" i="1"/>
  <c r="H35" i="1"/>
  <c r="G66" i="1"/>
  <c r="H99" i="1"/>
  <c r="H100" i="1"/>
  <c r="G100" i="1"/>
  <c r="G101" i="1"/>
  <c r="H101" i="1"/>
  <c r="F67" i="1"/>
  <c r="H67" i="1" s="1"/>
  <c r="G23" i="1"/>
  <c r="H121" i="1"/>
  <c r="H23" i="1"/>
  <c r="G154" i="1"/>
  <c r="G8" i="1"/>
  <c r="G55" i="1"/>
  <c r="G122" i="1"/>
  <c r="H154" i="1"/>
  <c r="G174" i="1"/>
  <c r="H192" i="1"/>
  <c r="H8" i="1"/>
  <c r="H55" i="1"/>
  <c r="H9" i="1"/>
  <c r="G9" i="1"/>
  <c r="H87" i="1"/>
  <c r="G175" i="1"/>
  <c r="G25" i="1"/>
  <c r="G72" i="1"/>
  <c r="F88" i="1"/>
  <c r="H88" i="1" s="1"/>
  <c r="F195" i="1"/>
  <c r="H195" i="1" s="1"/>
  <c r="G78" i="1"/>
  <c r="G141" i="1"/>
  <c r="G12" i="1"/>
  <c r="G44" i="1"/>
  <c r="H141" i="1"/>
  <c r="F169" i="1"/>
  <c r="H169" i="1" s="1"/>
  <c r="G197" i="1"/>
  <c r="H44" i="1"/>
  <c r="G76" i="1"/>
  <c r="G127" i="1"/>
  <c r="H197" i="1"/>
  <c r="H76" i="1"/>
  <c r="G112" i="1"/>
  <c r="H127" i="1"/>
  <c r="G142" i="1"/>
  <c r="G45" i="1"/>
  <c r="H112" i="1"/>
  <c r="G181" i="1"/>
  <c r="H181" i="1"/>
  <c r="G198" i="1"/>
  <c r="G30" i="1"/>
  <c r="G77" i="1"/>
  <c r="G164" i="1"/>
  <c r="G94" i="1"/>
  <c r="G143" i="1"/>
  <c r="G18" i="1"/>
  <c r="F177" i="1"/>
  <c r="H177" i="1" s="1"/>
  <c r="H171" i="1"/>
  <c r="G171" i="1"/>
  <c r="G177" i="1" s="1"/>
  <c r="G207" i="1"/>
  <c r="G36" i="1"/>
  <c r="H207" i="1"/>
  <c r="G37" i="1"/>
  <c r="H37" i="1"/>
  <c r="H69" i="1"/>
  <c r="G69" i="1"/>
  <c r="F73" i="1"/>
  <c r="H73" i="1" s="1"/>
  <c r="G24" i="1"/>
  <c r="H106" i="1"/>
  <c r="G106" i="1"/>
  <c r="G109" i="1" s="1"/>
  <c r="H155" i="1"/>
  <c r="G155" i="1"/>
  <c r="F137" i="1"/>
  <c r="H137" i="1" s="1"/>
  <c r="H176" i="1"/>
  <c r="G176" i="1"/>
  <c r="F109" i="1"/>
  <c r="H109" i="1" s="1"/>
  <c r="C215" i="1"/>
  <c r="G51" i="1"/>
  <c r="F189" i="1"/>
  <c r="H166" i="1"/>
  <c r="G166" i="1"/>
  <c r="G185" i="1"/>
  <c r="H185" i="1"/>
  <c r="G133" i="1"/>
  <c r="G137" i="1" s="1"/>
  <c r="H18" i="1"/>
  <c r="G128" i="1"/>
  <c r="G193" i="1"/>
  <c r="G195" i="1" s="1"/>
  <c r="G31" i="1"/>
  <c r="G32" i="1" s="1"/>
  <c r="G63" i="1"/>
  <c r="G67" i="1" s="1"/>
  <c r="G95" i="1"/>
  <c r="G139" i="1"/>
  <c r="G150" i="1"/>
  <c r="G205" i="1"/>
  <c r="G42" i="1"/>
  <c r="G107" i="1"/>
  <c r="G162" i="1"/>
  <c r="G172" i="1"/>
  <c r="G182" i="1"/>
  <c r="G10" i="1"/>
  <c r="G53" i="1"/>
  <c r="G56" i="1" s="1"/>
  <c r="G85" i="1"/>
  <c r="G88" i="1" s="1"/>
  <c r="G119" i="1"/>
  <c r="G129" i="1"/>
  <c r="H162" i="1"/>
  <c r="G194" i="1"/>
  <c r="G22" i="1"/>
  <c r="F32" i="1"/>
  <c r="H32" i="1" s="1"/>
  <c r="G64" i="1"/>
  <c r="G96" i="1"/>
  <c r="H119" i="1"/>
  <c r="G140" i="1"/>
  <c r="G151" i="1"/>
  <c r="G152" i="1" s="1"/>
  <c r="G206" i="1"/>
  <c r="F183" i="1"/>
  <c r="H183" i="1" s="1"/>
  <c r="G80" i="1"/>
  <c r="G83" i="1" s="1"/>
  <c r="H167" i="1"/>
  <c r="G16" i="1"/>
  <c r="G19" i="1" s="1"/>
  <c r="H48" i="1"/>
  <c r="G91" i="1"/>
  <c r="G92" i="1" s="1"/>
  <c r="H114" i="1"/>
  <c r="G125" i="1"/>
  <c r="H188" i="1"/>
  <c r="G200" i="1"/>
  <c r="G38" i="1"/>
  <c r="G70" i="1"/>
  <c r="H135" i="1"/>
  <c r="G157" i="1"/>
  <c r="H28" i="1"/>
  <c r="G49" i="1"/>
  <c r="G81" i="1"/>
  <c r="G115" i="1"/>
  <c r="H147" i="1"/>
  <c r="H168" i="1"/>
  <c r="G179" i="1"/>
  <c r="G183" i="1" s="1"/>
  <c r="G156" i="1"/>
  <c r="G59" i="1"/>
  <c r="G61" i="1" l="1"/>
  <c r="G40" i="1"/>
  <c r="G117" i="1"/>
  <c r="G208" i="1"/>
  <c r="G102" i="1"/>
  <c r="G97" i="1"/>
  <c r="G169" i="1"/>
  <c r="G13" i="1"/>
  <c r="G73" i="1"/>
  <c r="G159" i="1"/>
  <c r="G130" i="1"/>
  <c r="G144" i="1"/>
  <c r="H189" i="1"/>
  <c r="H215" i="1" s="1"/>
  <c r="G189" i="1"/>
  <c r="G46" i="1"/>
  <c r="G201" i="1"/>
  <c r="G26" i="1"/>
  <c r="F215" i="1"/>
  <c r="G123" i="1"/>
  <c r="G215" i="1" l="1"/>
  <c r="G210" i="1"/>
  <c r="H210" i="1" s="1"/>
</calcChain>
</file>

<file path=xl/sharedStrings.xml><?xml version="1.0" encoding="utf-8"?>
<sst xmlns="http://schemas.openxmlformats.org/spreadsheetml/2006/main" count="351" uniqueCount="116">
  <si>
    <t>Załącznik nr…</t>
  </si>
  <si>
    <t>Zadanie nr 3.
Obsada figur kwiatowych</t>
  </si>
  <si>
    <t>Lp.</t>
  </si>
  <si>
    <t>Opis przedmiotu zamówienia</t>
  </si>
  <si>
    <t>Ilość</t>
  </si>
  <si>
    <t>J.m.</t>
  </si>
  <si>
    <t>Cena jedn.
 netto.</t>
  </si>
  <si>
    <t>Wartość 
netto zł.</t>
  </si>
  <si>
    <t>Podatek VAT</t>
  </si>
  <si>
    <t>Wartość 
brutto zł.</t>
  </si>
  <si>
    <t>MUSZYNA</t>
  </si>
  <si>
    <t>1.</t>
  </si>
  <si>
    <t>szt.</t>
  </si>
  <si>
    <t>Begonia semenflorens</t>
  </si>
  <si>
    <t>HERB ul. Rynek 11 m2</t>
  </si>
  <si>
    <t>2.</t>
  </si>
  <si>
    <t>Begonia semperflorens</t>
  </si>
  <si>
    <t>3.</t>
  </si>
  <si>
    <t>Paw ul. Grunwaldzka 10 m2</t>
  </si>
  <si>
    <t>4.</t>
  </si>
  <si>
    <t>a) Konstrukcja metalowa</t>
  </si>
  <si>
    <t>b) Ogon 40 m2</t>
  </si>
  <si>
    <t>5.</t>
  </si>
  <si>
    <t>Begonia doniczkowa</t>
  </si>
  <si>
    <t>Dalia karłowa</t>
  </si>
  <si>
    <t>Wiewiórka ul. Zazamcze 17,5 m2</t>
  </si>
  <si>
    <t>6.</t>
  </si>
  <si>
    <t>Dalia</t>
  </si>
  <si>
    <t>Miś (Zapopradzie) 14 m2</t>
  </si>
  <si>
    <t>7.</t>
  </si>
  <si>
    <t>Bocian (Zapopradzie) 4 m2</t>
  </si>
  <si>
    <t>Eonium</t>
  </si>
  <si>
    <t>Ryba (Zapopradzie) 10 m2</t>
  </si>
  <si>
    <t>Karmnik ościsty</t>
  </si>
  <si>
    <t>Łabędz duży (Zapopradzie) 10 m2</t>
  </si>
  <si>
    <t>Firletka kwiecista</t>
  </si>
  <si>
    <t>Łabędz mały 1 (Zapopradzie) 6 m2</t>
  </si>
  <si>
    <t>Łabędz mały 2 (Zapopradzie) 6 m2</t>
  </si>
  <si>
    <t>Łabędz mały 3 (Zapopradzie) 6 m2</t>
  </si>
  <si>
    <t>Żaba (Zapopradzie) 2,5 m2</t>
  </si>
  <si>
    <t>Motyl (Zapopradzie) 3m2</t>
  </si>
  <si>
    <t>a) Skrzydła 80 m2</t>
  </si>
  <si>
    <t>Ryba ul. Podgórna 5 m2</t>
  </si>
  <si>
    <t>ZŁOCKIE CIĄG SPACEROWY</t>
  </si>
  <si>
    <t>Sowa (Złockie) 7 m2</t>
  </si>
  <si>
    <t>Rośliny rabatowe</t>
  </si>
  <si>
    <t>Miś (Złockie) 11 m2</t>
  </si>
  <si>
    <t>Jaszczurka (Złockie) 12 m2</t>
  </si>
  <si>
    <t>Coleus</t>
  </si>
  <si>
    <t>Begonia semperflores</t>
  </si>
  <si>
    <t>Dzięcioł (Złockie) 18 m2</t>
  </si>
  <si>
    <t>Pelargonia bluszczolistna</t>
  </si>
  <si>
    <t>Dzban 2  (Geovita Złockie) 6 m2</t>
  </si>
  <si>
    <t>SZCZAWNIK PLAC REKREACYJNY</t>
  </si>
  <si>
    <t>Wiewiórka (SZCZAWNIK) 12 m2</t>
  </si>
  <si>
    <t>ANDRZEJÓWKA Kwiaty - 5 m2</t>
  </si>
  <si>
    <t xml:space="preserve">ŻEGIESTÓW </t>
  </si>
  <si>
    <t>Dzban - szkoła 10 m2</t>
  </si>
  <si>
    <t>Begonia bulwiasta</t>
  </si>
  <si>
    <t>Kosz Żegiestów (skręt na Łopatę) 11 m2</t>
  </si>
  <si>
    <t>Tagetes</t>
  </si>
  <si>
    <t xml:space="preserve">Niedzwiedz Żegiestów - promenada </t>
  </si>
  <si>
    <t>Begonia w odmianach</t>
  </si>
  <si>
    <t>POWROŹNIK</t>
  </si>
  <si>
    <t xml:space="preserve">Mapa Polski  (Powroźnik) 8 m2 </t>
  </si>
  <si>
    <t>Rabata pod mapą 20 m2</t>
  </si>
  <si>
    <t>Plectranthus</t>
  </si>
  <si>
    <t>Senecio cineraria</t>
  </si>
  <si>
    <t>Dahlia w odmianach</t>
  </si>
  <si>
    <t>Dahlia karłowa</t>
  </si>
  <si>
    <t>Sunpatiens</t>
  </si>
  <si>
    <t>Salvia</t>
  </si>
  <si>
    <t>Żegiestów stacja kolejowa Wiewiórka 3m2</t>
  </si>
  <si>
    <t>MILIK</t>
  </si>
  <si>
    <t>Motyl 4 m2</t>
  </si>
  <si>
    <t>Echeveria w odmianach</t>
  </si>
  <si>
    <t xml:space="preserve">Sempervivum w odmianach </t>
  </si>
  <si>
    <t>Sedum w odmianach</t>
  </si>
  <si>
    <t>Sempervivum w odmianach</t>
  </si>
  <si>
    <t>Dhalia</t>
  </si>
  <si>
    <t>Sempervivum</t>
  </si>
  <si>
    <t>Kalkulacja cenowa: "Urządzenie, pielęgnacja i utrzymanie ukwiecenia na terenie Miasta i Gminy Uzdrowiskowej Muszyna w roku 2025”</t>
  </si>
  <si>
    <t>Wieża ul. Kity 4,5 m2</t>
  </si>
  <si>
    <t>Ageratum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</si>
  <si>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</si>
  <si>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</si>
  <si>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</si>
  <si>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</si>
  <si>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</si>
  <si>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</si>
  <si>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</si>
  <si>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</si>
  <si>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</si>
  <si>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</si>
  <si>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</si>
  <si>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</si>
  <si>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</si>
  <si>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</si>
  <si>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</si>
  <si>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</si>
  <si>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</si>
  <si>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</si>
  <si>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</si>
  <si>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</si>
  <si>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</si>
  <si>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</si>
  <si>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</si>
  <si>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</si>
  <si>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</si>
  <si>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Suma nasadzeń</t>
  </si>
  <si>
    <t>33.</t>
  </si>
  <si>
    <t>Całosezonowa pielęgnacja obsadzonych figur kwiatowych</t>
  </si>
  <si>
    <t>34.</t>
  </si>
  <si>
    <t>Likwidacja obsady i uprzątnięcie terenu wokół figur</t>
  </si>
  <si>
    <t>35.</t>
  </si>
  <si>
    <t>Wartość kalkulacji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</si>
</sst>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_-* #,##0\ _z_ł_-;\-* #,##0\ _z_ł_-;_-* &quot;-&quot;??\ _z_ł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4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4" fillId="0" borderId="2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21" xfId="0" applyFont="1" applyBorder="1"/>
    <xf numFmtId="0" fontId="4" fillId="0" borderId="29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/>
    </xf>
    <xf numFmtId="0" fontId="4" fillId="0" borderId="0" xfId="0" applyFont="1"/>
    <xf numFmtId="0" fontId="8" fillId="0" borderId="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29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/>
    </xf>
    <xf numFmtId="0" fontId="8" fillId="0" borderId="30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0" fillId="0" borderId="5" xfId="0" applyBorder="1"/>
    <xf numFmtId="0" fontId="9" fillId="0" borderId="1" xfId="0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horizontal="left" vertical="center"/>
    </xf>
    <xf numFmtId="164" fontId="7" fillId="0" borderId="0" xfId="1" applyFont="1" applyAlignment="1" applyProtection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1" applyFont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4" fillId="0" borderId="1" xfId="1" applyFont="1" applyBorder="1" applyAlignment="1" applyProtection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164" fontId="8" fillId="0" borderId="2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3" fillId="0" borderId="0" xfId="0" applyFont="1" applyAlignment="1">
      <alignment horizontal="center" vertical="center"/>
    </xf>
    <xf numFmtId="164" fontId="0" fillId="0" borderId="5" xfId="0" applyNumberFormat="1" applyBorder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6" fontId="5" fillId="0" borderId="0" xfId="1" applyNumberFormat="1" applyFont="1" applyBorder="1" applyAlignment="1" applyProtection="1">
      <alignment vertical="center"/>
    </xf>
    <xf numFmtId="0" fontId="9" fillId="0" borderId="0" xfId="0" applyFont="1"/>
    <xf numFmtId="164" fontId="9" fillId="0" borderId="0" xfId="0" applyNumberFormat="1" applyFont="1" applyAlignment="1">
      <alignment horizontal="left"/>
    </xf>
    <xf numFmtId="165" fontId="5" fillId="0" borderId="0" xfId="2" applyNumberFormat="1" applyFont="1" applyBorder="1" applyAlignment="1" applyProtection="1">
      <alignment vertical="center"/>
    </xf>
    <xf numFmtId="165" fontId="5" fillId="0" borderId="0" xfId="2" applyNumberFormat="1" applyFont="1" applyBorder="1" applyAlignment="1" applyProtection="1">
      <alignment horizontal="right" vertical="center" wrapText="1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4" fillId="0" borderId="23" xfId="0" applyFont="1" applyBorder="1" applyAlignment="1">
      <alignment vertical="center" wrapText="1"/>
    </xf>
    <xf numFmtId="0" fontId="4" fillId="0" borderId="33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164" fontId="8" fillId="0" borderId="0" xfId="0" applyNumberFormat="1" applyFont="1" applyAlignment="1">
      <alignment horizontal="left" vertical="center"/>
    </xf>
    <xf numFmtId="164" fontId="8" fillId="0" borderId="0" xfId="1" applyFont="1" applyAlignment="1" applyProtection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5" xfId="0" applyFont="1" applyBorder="1" applyAlignment="1">
      <alignment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166" fontId="5" fillId="0" borderId="21" xfId="1" applyNumberFormat="1" applyFont="1" applyBorder="1" applyAlignment="1" applyProtection="1">
      <alignment vertical="center"/>
    </xf>
    <xf numFmtId="166" fontId="5" fillId="0" borderId="5" xfId="1" applyNumberFormat="1" applyFont="1" applyBorder="1" applyAlignment="1" applyProtection="1">
      <alignment vertical="center"/>
    </xf>
    <xf numFmtId="0" fontId="0" fillId="0" borderId="0" xfId="0" applyAlignment="1">
      <alignment vertical="center"/>
    </xf>
    <xf numFmtId="165" fontId="0" fillId="0" borderId="0" xfId="0" applyNumberFormat="1"/>
    <xf numFmtId="164" fontId="4" fillId="0" borderId="7" xfId="1" applyFont="1" applyBorder="1" applyAlignment="1" applyProtection="1">
      <alignment horizontal="left" vertical="center" wrapText="1"/>
    </xf>
    <xf numFmtId="164" fontId="4" fillId="0" borderId="7" xfId="1" applyFont="1" applyBorder="1" applyAlignment="1" applyProtection="1">
      <alignment vertical="center" wrapText="1"/>
    </xf>
    <xf numFmtId="164" fontId="4" fillId="0" borderId="6" xfId="1" applyFont="1" applyBorder="1" applyAlignment="1" applyProtection="1">
      <alignment horizontal="center" vertical="center" wrapText="1"/>
    </xf>
    <xf numFmtId="164" fontId="8" fillId="2" borderId="11" xfId="1" applyFont="1" applyFill="1" applyBorder="1" applyAlignment="1" applyProtection="1">
      <alignment horizontal="left" vertical="center" wrapText="1"/>
      <protection locked="0"/>
    </xf>
    <xf numFmtId="164" fontId="8" fillId="0" borderId="11" xfId="1" applyFont="1" applyBorder="1" applyAlignment="1" applyProtection="1">
      <alignment horizontal="right" vertical="center" wrapText="1"/>
    </xf>
    <xf numFmtId="164" fontId="8" fillId="0" borderId="12" xfId="1" applyFont="1" applyBorder="1" applyAlignment="1" applyProtection="1">
      <alignment horizontal="right" vertical="center" wrapText="1"/>
    </xf>
    <xf numFmtId="164" fontId="8" fillId="2" borderId="15" xfId="1" applyFont="1" applyFill="1" applyBorder="1" applyAlignment="1" applyProtection="1">
      <alignment horizontal="left" vertical="center" wrapText="1"/>
      <protection locked="0"/>
    </xf>
    <xf numFmtId="164" fontId="8" fillId="0" borderId="15" xfId="1" applyFont="1" applyBorder="1" applyAlignment="1" applyProtection="1">
      <alignment horizontal="right" vertical="center" wrapText="1"/>
    </xf>
    <xf numFmtId="164" fontId="8" fillId="0" borderId="16" xfId="1" applyFont="1" applyBorder="1" applyAlignment="1" applyProtection="1">
      <alignment horizontal="right" vertical="center" wrapText="1"/>
    </xf>
    <xf numFmtId="164" fontId="8" fillId="2" borderId="19" xfId="1" applyFont="1" applyFill="1" applyBorder="1" applyAlignment="1" applyProtection="1">
      <alignment horizontal="left" vertical="center" wrapText="1"/>
      <protection locked="0"/>
    </xf>
    <xf numFmtId="164" fontId="8" fillId="0" borderId="19" xfId="1" applyFont="1" applyBorder="1" applyAlignment="1" applyProtection="1">
      <alignment horizontal="right" vertical="center" wrapText="1"/>
    </xf>
    <xf numFmtId="164" fontId="8" fillId="0" borderId="20" xfId="1" applyFont="1" applyBorder="1" applyAlignment="1" applyProtection="1">
      <alignment horizontal="right" vertical="center" wrapText="1"/>
    </xf>
    <xf numFmtId="164" fontId="4" fillId="0" borderId="36" xfId="1" applyFont="1" applyBorder="1" applyAlignment="1" applyProtection="1">
      <alignment horizontal="right" vertical="center" wrapText="1"/>
    </xf>
    <xf numFmtId="164" fontId="4" fillId="0" borderId="37" xfId="1" applyFont="1" applyBorder="1" applyAlignment="1" applyProtection="1">
      <alignment horizontal="right" vertical="center" wrapText="1"/>
    </xf>
    <xf numFmtId="164" fontId="4" fillId="0" borderId="1" xfId="1" applyFont="1" applyBorder="1" applyAlignment="1" applyProtection="1">
      <alignment horizontal="right" vertical="center" wrapText="1"/>
    </xf>
    <xf numFmtId="164" fontId="4" fillId="0" borderId="0" xfId="1" applyFont="1" applyBorder="1" applyAlignment="1" applyProtection="1">
      <alignment horizontal="left" vertical="center" wrapText="1"/>
    </xf>
    <xf numFmtId="164" fontId="4" fillId="0" borderId="7" xfId="1" applyFont="1" applyBorder="1" applyAlignment="1" applyProtection="1">
      <alignment horizontal="right" vertical="center" wrapText="1"/>
    </xf>
    <xf numFmtId="164" fontId="4" fillId="0" borderId="2" xfId="1" applyFont="1" applyBorder="1" applyAlignment="1" applyProtection="1">
      <alignment horizontal="right" vertical="center" wrapText="1"/>
    </xf>
    <xf numFmtId="164" fontId="5" fillId="0" borderId="1" xfId="1" applyFont="1" applyBorder="1" applyAlignment="1" applyProtection="1">
      <alignment horizontal="right" vertical="center" wrapText="1"/>
    </xf>
    <xf numFmtId="164" fontId="4" fillId="0" borderId="5" xfId="1" applyFont="1" applyBorder="1" applyAlignment="1" applyProtection="1">
      <alignment horizontal="right" vertical="center" wrapText="1"/>
    </xf>
    <xf numFmtId="164" fontId="8" fillId="0" borderId="7" xfId="1" applyFont="1" applyBorder="1" applyAlignment="1" applyProtection="1">
      <alignment horizontal="right" vertical="center" wrapText="1"/>
    </xf>
    <xf numFmtId="164" fontId="8" fillId="0" borderId="6" xfId="1" applyFont="1" applyBorder="1" applyAlignment="1" applyProtection="1">
      <alignment horizontal="right" vertical="center" wrapText="1"/>
    </xf>
    <xf numFmtId="164" fontId="4" fillId="0" borderId="22" xfId="1" applyFont="1" applyBorder="1" applyAlignment="1" applyProtection="1">
      <alignment horizontal="left" vertical="center" wrapText="1"/>
      <protection locked="0"/>
    </xf>
    <xf numFmtId="164" fontId="4" fillId="0" borderId="21" xfId="1" applyFont="1" applyBorder="1" applyAlignment="1" applyProtection="1">
      <alignment horizontal="right" vertical="center" wrapText="1"/>
    </xf>
    <xf numFmtId="164" fontId="8" fillId="0" borderId="0" xfId="1" applyFont="1" applyBorder="1" applyAlignment="1" applyProtection="1">
      <alignment horizontal="right" vertical="center" wrapText="1"/>
    </xf>
    <xf numFmtId="164" fontId="4" fillId="0" borderId="27" xfId="1" applyFont="1" applyBorder="1" applyAlignment="1" applyProtection="1">
      <alignment horizontal="right" vertical="center" wrapText="1"/>
    </xf>
    <xf numFmtId="164" fontId="8" fillId="0" borderId="23" xfId="1" applyFont="1" applyBorder="1" applyAlignment="1" applyProtection="1">
      <alignment horizontal="right" vertical="center" wrapText="1"/>
    </xf>
    <xf numFmtId="164" fontId="8" fillId="0" borderId="2" xfId="1" applyFont="1" applyBorder="1" applyAlignment="1" applyProtection="1">
      <alignment horizontal="right" vertical="center" wrapText="1"/>
    </xf>
    <xf numFmtId="164" fontId="4" fillId="0" borderId="4" xfId="1" applyFont="1" applyBorder="1" applyAlignment="1" applyProtection="1">
      <alignment horizontal="right" vertical="center" wrapText="1"/>
    </xf>
    <xf numFmtId="164" fontId="8" fillId="2" borderId="9" xfId="1" applyFont="1" applyFill="1" applyBorder="1" applyAlignment="1" applyProtection="1">
      <alignment horizontal="left" vertical="center" wrapText="1"/>
      <protection locked="0"/>
    </xf>
    <xf numFmtId="164" fontId="8" fillId="0" borderId="10" xfId="1" applyFont="1" applyBorder="1" applyAlignment="1" applyProtection="1">
      <alignment horizontal="right" vertical="center" wrapText="1"/>
    </xf>
    <xf numFmtId="164" fontId="8" fillId="2" borderId="13" xfId="1" applyFont="1" applyFill="1" applyBorder="1" applyAlignment="1" applyProtection="1">
      <alignment horizontal="left" vertical="center" wrapText="1"/>
      <protection locked="0"/>
    </xf>
    <xf numFmtId="164" fontId="8" fillId="0" borderId="14" xfId="1" applyFont="1" applyBorder="1" applyAlignment="1" applyProtection="1">
      <alignment horizontal="right" vertical="center" wrapText="1"/>
    </xf>
    <xf numFmtId="164" fontId="8" fillId="2" borderId="17" xfId="1" applyFont="1" applyFill="1" applyBorder="1" applyAlignment="1" applyProtection="1">
      <alignment horizontal="left" vertical="center" wrapText="1"/>
      <protection locked="0"/>
    </xf>
    <xf numFmtId="164" fontId="8" fillId="0" borderId="18" xfId="1" applyFont="1" applyBorder="1" applyAlignment="1" applyProtection="1">
      <alignment horizontal="right" vertical="center" wrapText="1"/>
    </xf>
    <xf numFmtId="164" fontId="8" fillId="0" borderId="4" xfId="1" applyFont="1" applyBorder="1" applyAlignment="1" applyProtection="1">
      <alignment horizontal="right" vertical="center" wrapText="1"/>
    </xf>
    <xf numFmtId="164" fontId="8" fillId="0" borderId="27" xfId="1" applyFont="1" applyBorder="1" applyAlignment="1" applyProtection="1">
      <alignment horizontal="right" vertical="center" wrapText="1"/>
    </xf>
    <xf numFmtId="164" fontId="8" fillId="0" borderId="34" xfId="1" applyFont="1" applyBorder="1" applyAlignment="1" applyProtection="1">
      <alignment horizontal="right" vertical="center" wrapText="1"/>
    </xf>
    <xf numFmtId="164" fontId="4" fillId="0" borderId="22" xfId="1" applyFont="1" applyBorder="1" applyAlignment="1" applyProtection="1">
      <alignment horizontal="right" vertical="center" wrapText="1"/>
    </xf>
    <xf numFmtId="164" fontId="4" fillId="0" borderId="6" xfId="1" applyFont="1" applyBorder="1" applyAlignment="1" applyProtection="1">
      <alignment horizontal="right" vertical="center" wrapText="1"/>
    </xf>
    <xf numFmtId="164" fontId="8" fillId="3" borderId="11" xfId="1" applyFont="1" applyFill="1" applyBorder="1" applyAlignment="1" applyProtection="1">
      <alignment horizontal="right" vertical="center" wrapText="1"/>
    </xf>
    <xf numFmtId="164" fontId="8" fillId="3" borderId="12" xfId="1" applyFont="1" applyFill="1" applyBorder="1" applyAlignment="1" applyProtection="1">
      <alignment horizontal="right" vertical="center" wrapText="1"/>
    </xf>
    <xf numFmtId="164" fontId="8" fillId="3" borderId="15" xfId="1" applyFont="1" applyFill="1" applyBorder="1" applyAlignment="1" applyProtection="1">
      <alignment horizontal="right" vertical="center" wrapText="1"/>
    </xf>
    <xf numFmtId="164" fontId="8" fillId="3" borderId="16" xfId="1" applyFont="1" applyFill="1" applyBorder="1" applyAlignment="1" applyProtection="1">
      <alignment horizontal="right" vertical="center" wrapText="1"/>
    </xf>
    <xf numFmtId="164" fontId="8" fillId="3" borderId="19" xfId="1" applyFont="1" applyFill="1" applyBorder="1" applyAlignment="1" applyProtection="1">
      <alignment horizontal="right" vertical="center" wrapText="1"/>
    </xf>
    <xf numFmtId="164" fontId="8" fillId="3" borderId="20" xfId="1" applyFont="1" applyFill="1" applyBorder="1" applyAlignment="1" applyProtection="1">
      <alignment horizontal="right" vertical="center" wrapText="1"/>
    </xf>
    <xf numFmtId="164" fontId="4" fillId="0" borderId="8" xfId="1" applyFont="1" applyBorder="1" applyAlignment="1" applyProtection="1">
      <alignment horizontal="right" vertical="center" wrapText="1"/>
    </xf>
    <xf numFmtId="164" fontId="4" fillId="0" borderId="0" xfId="1" applyFont="1" applyBorder="1" applyAlignment="1" applyProtection="1">
      <alignment horizontal="right" vertical="center" wrapText="1"/>
    </xf>
    <xf numFmtId="164" fontId="4" fillId="0" borderId="3" xfId="1" applyFont="1" applyBorder="1" applyAlignment="1" applyProtection="1">
      <alignment horizontal="right" vertical="center" wrapText="1"/>
    </xf>
    <xf numFmtId="164" fontId="4" fillId="0" borderId="33" xfId="1" applyFont="1" applyBorder="1" applyAlignment="1" applyProtection="1">
      <alignment horizontal="center" vertical="center" wrapText="1"/>
    </xf>
    <xf numFmtId="164" fontId="8" fillId="0" borderId="12" xfId="1" applyFont="1" applyBorder="1" applyAlignment="1" applyProtection="1">
      <alignment vertical="center" wrapText="1"/>
    </xf>
    <xf numFmtId="164" fontId="8" fillId="0" borderId="16" xfId="1" applyFont="1" applyBorder="1" applyAlignment="1" applyProtection="1">
      <alignment vertical="center" wrapText="1"/>
    </xf>
    <xf numFmtId="164" fontId="8" fillId="0" borderId="20" xfId="1" applyFont="1" applyBorder="1" applyAlignment="1" applyProtection="1">
      <alignment vertical="center" wrapText="1"/>
    </xf>
    <xf numFmtId="164" fontId="4" fillId="0" borderId="46" xfId="1" applyFont="1" applyBorder="1" applyAlignment="1" applyProtection="1">
      <alignment horizontal="right" vertical="center" wrapText="1"/>
    </xf>
    <xf numFmtId="164" fontId="4" fillId="0" borderId="44" xfId="1" applyFont="1" applyBorder="1" applyAlignment="1" applyProtection="1">
      <alignment horizontal="right" vertical="center" wrapText="1"/>
    </xf>
    <xf numFmtId="164" fontId="4" fillId="0" borderId="45" xfId="1" applyFont="1" applyBorder="1" applyAlignment="1" applyProtection="1">
      <alignment vertical="center" wrapText="1"/>
    </xf>
    <xf numFmtId="164" fontId="4" fillId="0" borderId="0" xfId="1" applyFont="1" applyBorder="1" applyAlignment="1" applyProtection="1">
      <alignment horizontal="left" vertical="center" wrapText="1"/>
      <protection locked="0"/>
    </xf>
    <xf numFmtId="164" fontId="8" fillId="2" borderId="38" xfId="1" applyFont="1" applyFill="1" applyBorder="1" applyAlignment="1" applyProtection="1">
      <alignment horizontal="left" vertical="center" wrapText="1"/>
      <protection locked="0"/>
    </xf>
    <xf numFmtId="164" fontId="4" fillId="0" borderId="28" xfId="1" applyFont="1" applyBorder="1" applyAlignment="1" applyProtection="1">
      <alignment horizontal="right" vertical="center" wrapText="1"/>
    </xf>
    <xf numFmtId="164" fontId="4" fillId="0" borderId="0" xfId="1" applyFont="1" applyBorder="1" applyAlignment="1" applyProtection="1">
      <alignment horizontal="center" vertical="center" wrapText="1"/>
    </xf>
    <xf numFmtId="164" fontId="4" fillId="0" borderId="4" xfId="1" applyFont="1" applyBorder="1" applyAlignment="1" applyProtection="1">
      <alignment horizontal="center" vertical="center" wrapText="1"/>
    </xf>
    <xf numFmtId="164" fontId="4" fillId="0" borderId="0" xfId="1" applyFont="1" applyBorder="1" applyAlignment="1" applyProtection="1">
      <alignment vertical="center" wrapText="1"/>
    </xf>
    <xf numFmtId="164" fontId="4" fillId="0" borderId="34" xfId="0" applyNumberFormat="1" applyFont="1" applyBorder="1" applyAlignment="1">
      <alignment horizontal="right" vertical="center"/>
    </xf>
    <xf numFmtId="164" fontId="4" fillId="0" borderId="35" xfId="0" applyNumberFormat="1" applyFont="1" applyBorder="1" applyAlignment="1">
      <alignment horizontal="right" vertical="center"/>
    </xf>
    <xf numFmtId="164" fontId="4" fillId="0" borderId="44" xfId="0" applyNumberFormat="1" applyFont="1" applyBorder="1" applyAlignment="1">
      <alignment horizontal="right" vertical="center"/>
    </xf>
    <xf numFmtId="164" fontId="4" fillId="0" borderId="45" xfId="0" applyNumberFormat="1" applyFont="1" applyBorder="1" applyAlignment="1">
      <alignment horizontal="right" vertical="center"/>
    </xf>
    <xf numFmtId="164" fontId="0" fillId="0" borderId="5" xfId="0" applyNumberFormat="1" applyBorder="1"/>
    <xf numFmtId="164" fontId="0" fillId="0" borderId="22" xfId="0" applyNumberFormat="1" applyBorder="1" applyAlignment="1">
      <alignment horizontal="center"/>
    </xf>
    <xf numFmtId="164" fontId="5" fillId="0" borderId="22" xfId="1" applyFont="1" applyBorder="1" applyAlignment="1" applyProtection="1">
      <alignment vertical="center"/>
    </xf>
    <xf numFmtId="164" fontId="5" fillId="0" borderId="21" xfId="2" applyNumberFormat="1" applyFont="1" applyBorder="1" applyAlignment="1" applyProtection="1">
      <alignment vertical="center"/>
    </xf>
    <xf numFmtId="164" fontId="5" fillId="0" borderId="21" xfId="2" applyNumberFormat="1" applyFont="1" applyBorder="1" applyAlignment="1" applyProtection="1">
      <alignment horizontal="right" vertical="center" wrapText="1"/>
    </xf>
    <xf numFmtId="164" fontId="5" fillId="0" borderId="1" xfId="2" applyNumberFormat="1" applyFont="1" applyBorder="1" applyAlignment="1" applyProtection="1">
      <alignment horizontal="right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64" fontId="4" fillId="0" borderId="7" xfId="1" applyFont="1" applyBorder="1" applyAlignment="1" applyProtection="1">
      <alignment horizontal="left" vertical="center" wrapText="1"/>
      <protection locked="0"/>
    </xf>
    <xf numFmtId="164" fontId="8" fillId="0" borderId="0" xfId="1" applyFont="1" applyBorder="1" applyAlignment="1" applyProtection="1">
      <alignment horizontal="left" vertical="center" wrapText="1"/>
      <protection locked="0"/>
    </xf>
    <xf numFmtId="164" fontId="8" fillId="0" borderId="7" xfId="1" applyFont="1" applyBorder="1" applyAlignment="1" applyProtection="1">
      <alignment horizontal="left" vertical="center" wrapText="1"/>
      <protection locked="0"/>
    </xf>
    <xf numFmtId="164" fontId="4" fillId="0" borderId="27" xfId="1" applyFont="1" applyBorder="1" applyAlignment="1" applyProtection="1">
      <alignment horizontal="left" vertical="center" wrapText="1"/>
      <protection locked="0"/>
    </xf>
    <xf numFmtId="164" fontId="8" fillId="0" borderId="27" xfId="1" applyFont="1" applyBorder="1" applyAlignment="1" applyProtection="1">
      <alignment horizontal="left" vertical="center" wrapText="1"/>
      <protection locked="0"/>
    </xf>
    <xf numFmtId="164" fontId="4" fillId="0" borderId="5" xfId="1" applyFont="1" applyBorder="1" applyAlignment="1" applyProtection="1">
      <alignment horizontal="left" vertical="center" wrapText="1"/>
      <protection locked="0"/>
    </xf>
    <xf numFmtId="164" fontId="4" fillId="0" borderId="5" xfId="1" applyFont="1" applyBorder="1" applyAlignment="1" applyProtection="1">
      <alignment horizontal="left"/>
      <protection locked="0"/>
    </xf>
    <xf numFmtId="164" fontId="4" fillId="0" borderId="0" xfId="1" applyFont="1" applyBorder="1" applyAlignment="1" applyProtection="1">
      <alignment horizontal="left"/>
      <protection locked="0"/>
    </xf>
    <xf numFmtId="164" fontId="4" fillId="0" borderId="0" xfId="1" applyFont="1" applyBorder="1" applyAlignment="1" applyProtection="1">
      <alignment horizontal="right" vertical="center" wrapText="1"/>
      <protection locked="0"/>
    </xf>
    <xf numFmtId="164" fontId="4" fillId="0" borderId="6" xfId="1" applyFont="1" applyBorder="1" applyAlignment="1" applyProtection="1">
      <alignment horizontal="left" vertical="center" wrapText="1"/>
      <protection locked="0"/>
    </xf>
    <xf numFmtId="164" fontId="4" fillId="0" borderId="6" xfId="1" applyFont="1" applyBorder="1" applyAlignment="1" applyProtection="1">
      <alignment horizontal="right" vertical="center" wrapText="1"/>
      <protection locked="0"/>
    </xf>
    <xf numFmtId="164" fontId="4" fillId="0" borderId="1" xfId="1" applyFont="1" applyBorder="1" applyAlignment="1" applyProtection="1">
      <alignment horizontal="right" vertical="center"/>
      <protection locked="0"/>
    </xf>
    <xf numFmtId="164" fontId="4" fillId="0" borderId="4" xfId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2"/>
  <sheetViews>
    <sheetView tabSelected="1" topLeftCell="A196" zoomScaleNormal="100" workbookViewId="0">
      <selection activeCell="H215" sqref="H215"/>
    </sheetView>
  </sheetViews>
  <sheetFormatPr defaultRowHeight="15" x14ac:dyDescent="0.25"/>
  <cols>
    <col min="1" max="1" width="5.5703125" style="114" customWidth="1"/>
    <col min="2" max="2" width="43.7109375" style="97" customWidth="1"/>
    <col min="3" max="3" width="16.28515625" customWidth="1"/>
    <col min="4" max="4" width="8.7109375" customWidth="1"/>
    <col min="5" max="5" width="14.28515625" style="98" customWidth="1"/>
    <col min="6" max="6" width="19.5703125" customWidth="1"/>
    <col min="7" max="7" width="18.28515625" customWidth="1"/>
    <col min="8" max="8" width="19" style="96" customWidth="1"/>
    <col min="241" max="241" width="5.5703125" customWidth="1"/>
    <col min="242" max="242" width="36.7109375" customWidth="1"/>
    <col min="243" max="243" width="16.28515625" customWidth="1"/>
    <col min="244" max="244" width="8.7109375" customWidth="1"/>
    <col min="245" max="245" width="10.140625" customWidth="1"/>
    <col min="246" max="246" width="21.42578125" customWidth="1"/>
    <col min="247" max="247" width="15.85546875" customWidth="1"/>
    <col min="248" max="248" width="20.5703125" customWidth="1"/>
    <col min="250" max="250" width="35.85546875" customWidth="1"/>
    <col min="253" max="253" width="13.85546875" customWidth="1"/>
    <col min="254" max="254" width="12.85546875" customWidth="1"/>
    <col min="256" max="256" width="13.85546875" customWidth="1"/>
    <col min="497" max="497" width="5.5703125" customWidth="1"/>
    <col min="498" max="498" width="36.7109375" customWidth="1"/>
    <col min="499" max="499" width="16.28515625" customWidth="1"/>
    <col min="500" max="500" width="8.7109375" customWidth="1"/>
    <col min="501" max="501" width="10.140625" customWidth="1"/>
    <col min="502" max="502" width="21.42578125" customWidth="1"/>
    <col min="503" max="503" width="15.85546875" customWidth="1"/>
    <col min="504" max="504" width="20.5703125" customWidth="1"/>
    <col min="506" max="506" width="35.85546875" customWidth="1"/>
    <col min="509" max="509" width="13.85546875" customWidth="1"/>
    <col min="510" max="510" width="12.85546875" customWidth="1"/>
    <col min="512" max="512" width="13.85546875" customWidth="1"/>
    <col min="753" max="753" width="5.5703125" customWidth="1"/>
    <col min="754" max="754" width="36.7109375" customWidth="1"/>
    <col min="755" max="755" width="16.28515625" customWidth="1"/>
    <col min="756" max="756" width="8.7109375" customWidth="1"/>
    <col min="757" max="757" width="10.140625" customWidth="1"/>
    <col min="758" max="758" width="21.42578125" customWidth="1"/>
    <col min="759" max="759" width="15.85546875" customWidth="1"/>
    <col min="760" max="760" width="20.5703125" customWidth="1"/>
    <col min="762" max="762" width="35.85546875" customWidth="1"/>
    <col min="765" max="765" width="13.85546875" customWidth="1"/>
    <col min="766" max="766" width="12.85546875" customWidth="1"/>
    <col min="768" max="768" width="13.85546875" customWidth="1"/>
    <col min="1009" max="1009" width="5.5703125" customWidth="1"/>
    <col min="1010" max="1010" width="36.7109375" customWidth="1"/>
    <col min="1011" max="1011" width="16.28515625" customWidth="1"/>
    <col min="1012" max="1012" width="8.7109375" customWidth="1"/>
    <col min="1013" max="1013" width="10.140625" customWidth="1"/>
    <col min="1014" max="1014" width="21.42578125" customWidth="1"/>
    <col min="1015" max="1015" width="15.85546875" customWidth="1"/>
    <col min="1016" max="1016" width="20.5703125" customWidth="1"/>
    <col min="1018" max="1018" width="35.85546875" customWidth="1"/>
    <col min="1021" max="1021" width="13.85546875" customWidth="1"/>
    <col min="1022" max="1022" width="12.85546875" customWidth="1"/>
    <col min="1024" max="1024" width="13.85546875" customWidth="1"/>
    <col min="1265" max="1265" width="5.5703125" customWidth="1"/>
    <col min="1266" max="1266" width="36.7109375" customWidth="1"/>
    <col min="1267" max="1267" width="16.28515625" customWidth="1"/>
    <col min="1268" max="1268" width="8.7109375" customWidth="1"/>
    <col min="1269" max="1269" width="10.140625" customWidth="1"/>
    <col min="1270" max="1270" width="21.42578125" customWidth="1"/>
    <col min="1271" max="1271" width="15.85546875" customWidth="1"/>
    <col min="1272" max="1272" width="20.5703125" customWidth="1"/>
    <col min="1274" max="1274" width="35.85546875" customWidth="1"/>
    <col min="1277" max="1277" width="13.85546875" customWidth="1"/>
    <col min="1278" max="1278" width="12.85546875" customWidth="1"/>
    <col min="1280" max="1280" width="13.85546875" customWidth="1"/>
    <col min="1521" max="1521" width="5.5703125" customWidth="1"/>
    <col min="1522" max="1522" width="36.7109375" customWidth="1"/>
    <col min="1523" max="1523" width="16.28515625" customWidth="1"/>
    <col min="1524" max="1524" width="8.7109375" customWidth="1"/>
    <col min="1525" max="1525" width="10.140625" customWidth="1"/>
    <col min="1526" max="1526" width="21.42578125" customWidth="1"/>
    <col min="1527" max="1527" width="15.85546875" customWidth="1"/>
    <col min="1528" max="1528" width="20.5703125" customWidth="1"/>
    <col min="1530" max="1530" width="35.85546875" customWidth="1"/>
    <col min="1533" max="1533" width="13.85546875" customWidth="1"/>
    <col min="1534" max="1534" width="12.85546875" customWidth="1"/>
    <col min="1536" max="1536" width="13.85546875" customWidth="1"/>
    <col min="1777" max="1777" width="5.5703125" customWidth="1"/>
    <col min="1778" max="1778" width="36.7109375" customWidth="1"/>
    <col min="1779" max="1779" width="16.28515625" customWidth="1"/>
    <col min="1780" max="1780" width="8.7109375" customWidth="1"/>
    <col min="1781" max="1781" width="10.140625" customWidth="1"/>
    <col min="1782" max="1782" width="21.42578125" customWidth="1"/>
    <col min="1783" max="1783" width="15.85546875" customWidth="1"/>
    <col min="1784" max="1784" width="20.5703125" customWidth="1"/>
    <col min="1786" max="1786" width="35.85546875" customWidth="1"/>
    <col min="1789" max="1789" width="13.85546875" customWidth="1"/>
    <col min="1790" max="1790" width="12.85546875" customWidth="1"/>
    <col min="1792" max="1792" width="13.85546875" customWidth="1"/>
    <col min="2033" max="2033" width="5.5703125" customWidth="1"/>
    <col min="2034" max="2034" width="36.7109375" customWidth="1"/>
    <col min="2035" max="2035" width="16.28515625" customWidth="1"/>
    <col min="2036" max="2036" width="8.7109375" customWidth="1"/>
    <col min="2037" max="2037" width="10.140625" customWidth="1"/>
    <col min="2038" max="2038" width="21.42578125" customWidth="1"/>
    <col min="2039" max="2039" width="15.85546875" customWidth="1"/>
    <col min="2040" max="2040" width="20.5703125" customWidth="1"/>
    <col min="2042" max="2042" width="35.85546875" customWidth="1"/>
    <col min="2045" max="2045" width="13.85546875" customWidth="1"/>
    <col min="2046" max="2046" width="12.85546875" customWidth="1"/>
    <col min="2048" max="2048" width="13.85546875" customWidth="1"/>
    <col min="2289" max="2289" width="5.5703125" customWidth="1"/>
    <col min="2290" max="2290" width="36.7109375" customWidth="1"/>
    <col min="2291" max="2291" width="16.28515625" customWidth="1"/>
    <col min="2292" max="2292" width="8.7109375" customWidth="1"/>
    <col min="2293" max="2293" width="10.140625" customWidth="1"/>
    <col min="2294" max="2294" width="21.42578125" customWidth="1"/>
    <col min="2295" max="2295" width="15.85546875" customWidth="1"/>
    <col min="2296" max="2296" width="20.5703125" customWidth="1"/>
    <col min="2298" max="2298" width="35.85546875" customWidth="1"/>
    <col min="2301" max="2301" width="13.85546875" customWidth="1"/>
    <col min="2302" max="2302" width="12.85546875" customWidth="1"/>
    <col min="2304" max="2304" width="13.85546875" customWidth="1"/>
    <col min="2545" max="2545" width="5.5703125" customWidth="1"/>
    <col min="2546" max="2546" width="36.7109375" customWidth="1"/>
    <col min="2547" max="2547" width="16.28515625" customWidth="1"/>
    <col min="2548" max="2548" width="8.7109375" customWidth="1"/>
    <col min="2549" max="2549" width="10.140625" customWidth="1"/>
    <col min="2550" max="2550" width="21.42578125" customWidth="1"/>
    <col min="2551" max="2551" width="15.85546875" customWidth="1"/>
    <col min="2552" max="2552" width="20.5703125" customWidth="1"/>
    <col min="2554" max="2554" width="35.85546875" customWidth="1"/>
    <col min="2557" max="2557" width="13.85546875" customWidth="1"/>
    <col min="2558" max="2558" width="12.85546875" customWidth="1"/>
    <col min="2560" max="2560" width="13.85546875" customWidth="1"/>
    <col min="2801" max="2801" width="5.5703125" customWidth="1"/>
    <col min="2802" max="2802" width="36.7109375" customWidth="1"/>
    <col min="2803" max="2803" width="16.28515625" customWidth="1"/>
    <col min="2804" max="2804" width="8.7109375" customWidth="1"/>
    <col min="2805" max="2805" width="10.140625" customWidth="1"/>
    <col min="2806" max="2806" width="21.42578125" customWidth="1"/>
    <col min="2807" max="2807" width="15.85546875" customWidth="1"/>
    <col min="2808" max="2808" width="20.5703125" customWidth="1"/>
    <col min="2810" max="2810" width="35.85546875" customWidth="1"/>
    <col min="2813" max="2813" width="13.85546875" customWidth="1"/>
    <col min="2814" max="2814" width="12.85546875" customWidth="1"/>
    <col min="2816" max="2816" width="13.85546875" customWidth="1"/>
    <col min="3057" max="3057" width="5.5703125" customWidth="1"/>
    <col min="3058" max="3058" width="36.7109375" customWidth="1"/>
    <col min="3059" max="3059" width="16.28515625" customWidth="1"/>
    <col min="3060" max="3060" width="8.7109375" customWidth="1"/>
    <col min="3061" max="3061" width="10.140625" customWidth="1"/>
    <col min="3062" max="3062" width="21.42578125" customWidth="1"/>
    <col min="3063" max="3063" width="15.85546875" customWidth="1"/>
    <col min="3064" max="3064" width="20.5703125" customWidth="1"/>
    <col min="3066" max="3066" width="35.85546875" customWidth="1"/>
    <col min="3069" max="3069" width="13.85546875" customWidth="1"/>
    <col min="3070" max="3070" width="12.85546875" customWidth="1"/>
    <col min="3072" max="3072" width="13.85546875" customWidth="1"/>
    <col min="3313" max="3313" width="5.5703125" customWidth="1"/>
    <col min="3314" max="3314" width="36.7109375" customWidth="1"/>
    <col min="3315" max="3315" width="16.28515625" customWidth="1"/>
    <col min="3316" max="3316" width="8.7109375" customWidth="1"/>
    <col min="3317" max="3317" width="10.140625" customWidth="1"/>
    <col min="3318" max="3318" width="21.42578125" customWidth="1"/>
    <col min="3319" max="3319" width="15.85546875" customWidth="1"/>
    <col min="3320" max="3320" width="20.5703125" customWidth="1"/>
    <col min="3322" max="3322" width="35.85546875" customWidth="1"/>
    <col min="3325" max="3325" width="13.85546875" customWidth="1"/>
    <col min="3326" max="3326" width="12.85546875" customWidth="1"/>
    <col min="3328" max="3328" width="13.85546875" customWidth="1"/>
    <col min="3569" max="3569" width="5.5703125" customWidth="1"/>
    <col min="3570" max="3570" width="36.7109375" customWidth="1"/>
    <col min="3571" max="3571" width="16.28515625" customWidth="1"/>
    <col min="3572" max="3572" width="8.7109375" customWidth="1"/>
    <col min="3573" max="3573" width="10.140625" customWidth="1"/>
    <col min="3574" max="3574" width="21.42578125" customWidth="1"/>
    <col min="3575" max="3575" width="15.85546875" customWidth="1"/>
    <col min="3576" max="3576" width="20.5703125" customWidth="1"/>
    <col min="3578" max="3578" width="35.85546875" customWidth="1"/>
    <col min="3581" max="3581" width="13.85546875" customWidth="1"/>
    <col min="3582" max="3582" width="12.85546875" customWidth="1"/>
    <col min="3584" max="3584" width="13.85546875" customWidth="1"/>
    <col min="3825" max="3825" width="5.5703125" customWidth="1"/>
    <col min="3826" max="3826" width="36.7109375" customWidth="1"/>
    <col min="3827" max="3827" width="16.28515625" customWidth="1"/>
    <col min="3828" max="3828" width="8.7109375" customWidth="1"/>
    <col min="3829" max="3829" width="10.140625" customWidth="1"/>
    <col min="3830" max="3830" width="21.42578125" customWidth="1"/>
    <col min="3831" max="3831" width="15.85546875" customWidth="1"/>
    <col min="3832" max="3832" width="20.5703125" customWidth="1"/>
    <col min="3834" max="3834" width="35.85546875" customWidth="1"/>
    <col min="3837" max="3837" width="13.85546875" customWidth="1"/>
    <col min="3838" max="3838" width="12.85546875" customWidth="1"/>
    <col min="3840" max="3840" width="13.85546875" customWidth="1"/>
    <col min="4081" max="4081" width="5.5703125" customWidth="1"/>
    <col min="4082" max="4082" width="36.7109375" customWidth="1"/>
    <col min="4083" max="4083" width="16.28515625" customWidth="1"/>
    <col min="4084" max="4084" width="8.7109375" customWidth="1"/>
    <col min="4085" max="4085" width="10.140625" customWidth="1"/>
    <col min="4086" max="4086" width="21.42578125" customWidth="1"/>
    <col min="4087" max="4087" width="15.85546875" customWidth="1"/>
    <col min="4088" max="4088" width="20.5703125" customWidth="1"/>
    <col min="4090" max="4090" width="35.85546875" customWidth="1"/>
    <col min="4093" max="4093" width="13.85546875" customWidth="1"/>
    <col min="4094" max="4094" width="12.85546875" customWidth="1"/>
    <col min="4096" max="4096" width="13.85546875" customWidth="1"/>
    <col min="4337" max="4337" width="5.5703125" customWidth="1"/>
    <col min="4338" max="4338" width="36.7109375" customWidth="1"/>
    <col min="4339" max="4339" width="16.28515625" customWidth="1"/>
    <col min="4340" max="4340" width="8.7109375" customWidth="1"/>
    <col min="4341" max="4341" width="10.140625" customWidth="1"/>
    <col min="4342" max="4342" width="21.42578125" customWidth="1"/>
    <col min="4343" max="4343" width="15.85546875" customWidth="1"/>
    <col min="4344" max="4344" width="20.5703125" customWidth="1"/>
    <col min="4346" max="4346" width="35.85546875" customWidth="1"/>
    <col min="4349" max="4349" width="13.85546875" customWidth="1"/>
    <col min="4350" max="4350" width="12.85546875" customWidth="1"/>
    <col min="4352" max="4352" width="13.85546875" customWidth="1"/>
    <col min="4593" max="4593" width="5.5703125" customWidth="1"/>
    <col min="4594" max="4594" width="36.7109375" customWidth="1"/>
    <col min="4595" max="4595" width="16.28515625" customWidth="1"/>
    <col min="4596" max="4596" width="8.7109375" customWidth="1"/>
    <col min="4597" max="4597" width="10.140625" customWidth="1"/>
    <col min="4598" max="4598" width="21.42578125" customWidth="1"/>
    <col min="4599" max="4599" width="15.85546875" customWidth="1"/>
    <col min="4600" max="4600" width="20.5703125" customWidth="1"/>
    <col min="4602" max="4602" width="35.85546875" customWidth="1"/>
    <col min="4605" max="4605" width="13.85546875" customWidth="1"/>
    <col min="4606" max="4606" width="12.85546875" customWidth="1"/>
    <col min="4608" max="4608" width="13.85546875" customWidth="1"/>
    <col min="4849" max="4849" width="5.5703125" customWidth="1"/>
    <col min="4850" max="4850" width="36.7109375" customWidth="1"/>
    <col min="4851" max="4851" width="16.28515625" customWidth="1"/>
    <col min="4852" max="4852" width="8.7109375" customWidth="1"/>
    <col min="4853" max="4853" width="10.140625" customWidth="1"/>
    <col min="4854" max="4854" width="21.42578125" customWidth="1"/>
    <col min="4855" max="4855" width="15.85546875" customWidth="1"/>
    <col min="4856" max="4856" width="20.5703125" customWidth="1"/>
    <col min="4858" max="4858" width="35.85546875" customWidth="1"/>
    <col min="4861" max="4861" width="13.85546875" customWidth="1"/>
    <col min="4862" max="4862" width="12.85546875" customWidth="1"/>
    <col min="4864" max="4864" width="13.85546875" customWidth="1"/>
    <col min="5105" max="5105" width="5.5703125" customWidth="1"/>
    <col min="5106" max="5106" width="36.7109375" customWidth="1"/>
    <col min="5107" max="5107" width="16.28515625" customWidth="1"/>
    <col min="5108" max="5108" width="8.7109375" customWidth="1"/>
    <col min="5109" max="5109" width="10.140625" customWidth="1"/>
    <col min="5110" max="5110" width="21.42578125" customWidth="1"/>
    <col min="5111" max="5111" width="15.85546875" customWidth="1"/>
    <col min="5112" max="5112" width="20.5703125" customWidth="1"/>
    <col min="5114" max="5114" width="35.85546875" customWidth="1"/>
    <col min="5117" max="5117" width="13.85546875" customWidth="1"/>
    <col min="5118" max="5118" width="12.85546875" customWidth="1"/>
    <col min="5120" max="5120" width="13.85546875" customWidth="1"/>
    <col min="5361" max="5361" width="5.5703125" customWidth="1"/>
    <col min="5362" max="5362" width="36.7109375" customWidth="1"/>
    <col min="5363" max="5363" width="16.28515625" customWidth="1"/>
    <col min="5364" max="5364" width="8.7109375" customWidth="1"/>
    <col min="5365" max="5365" width="10.140625" customWidth="1"/>
    <col min="5366" max="5366" width="21.42578125" customWidth="1"/>
    <col min="5367" max="5367" width="15.85546875" customWidth="1"/>
    <col min="5368" max="5368" width="20.5703125" customWidth="1"/>
    <col min="5370" max="5370" width="35.85546875" customWidth="1"/>
    <col min="5373" max="5373" width="13.85546875" customWidth="1"/>
    <col min="5374" max="5374" width="12.85546875" customWidth="1"/>
    <col min="5376" max="5376" width="13.85546875" customWidth="1"/>
    <col min="5617" max="5617" width="5.5703125" customWidth="1"/>
    <col min="5618" max="5618" width="36.7109375" customWidth="1"/>
    <col min="5619" max="5619" width="16.28515625" customWidth="1"/>
    <col min="5620" max="5620" width="8.7109375" customWidth="1"/>
    <col min="5621" max="5621" width="10.140625" customWidth="1"/>
    <col min="5622" max="5622" width="21.42578125" customWidth="1"/>
    <col min="5623" max="5623" width="15.85546875" customWidth="1"/>
    <col min="5624" max="5624" width="20.5703125" customWidth="1"/>
    <col min="5626" max="5626" width="35.85546875" customWidth="1"/>
    <col min="5629" max="5629" width="13.85546875" customWidth="1"/>
    <col min="5630" max="5630" width="12.85546875" customWidth="1"/>
    <col min="5632" max="5632" width="13.85546875" customWidth="1"/>
    <col min="5873" max="5873" width="5.5703125" customWidth="1"/>
    <col min="5874" max="5874" width="36.7109375" customWidth="1"/>
    <col min="5875" max="5875" width="16.28515625" customWidth="1"/>
    <col min="5876" max="5876" width="8.7109375" customWidth="1"/>
    <col min="5877" max="5877" width="10.140625" customWidth="1"/>
    <col min="5878" max="5878" width="21.42578125" customWidth="1"/>
    <col min="5879" max="5879" width="15.85546875" customWidth="1"/>
    <col min="5880" max="5880" width="20.5703125" customWidth="1"/>
    <col min="5882" max="5882" width="35.85546875" customWidth="1"/>
    <col min="5885" max="5885" width="13.85546875" customWidth="1"/>
    <col min="5886" max="5886" width="12.85546875" customWidth="1"/>
    <col min="5888" max="5888" width="13.85546875" customWidth="1"/>
    <col min="6129" max="6129" width="5.5703125" customWidth="1"/>
    <col min="6130" max="6130" width="36.7109375" customWidth="1"/>
    <col min="6131" max="6131" width="16.28515625" customWidth="1"/>
    <col min="6132" max="6132" width="8.7109375" customWidth="1"/>
    <col min="6133" max="6133" width="10.140625" customWidth="1"/>
    <col min="6134" max="6134" width="21.42578125" customWidth="1"/>
    <col min="6135" max="6135" width="15.85546875" customWidth="1"/>
    <col min="6136" max="6136" width="20.5703125" customWidth="1"/>
    <col min="6138" max="6138" width="35.85546875" customWidth="1"/>
    <col min="6141" max="6141" width="13.85546875" customWidth="1"/>
    <col min="6142" max="6142" width="12.85546875" customWidth="1"/>
    <col min="6144" max="6144" width="13.85546875" customWidth="1"/>
    <col min="6385" max="6385" width="5.5703125" customWidth="1"/>
    <col min="6386" max="6386" width="36.7109375" customWidth="1"/>
    <col min="6387" max="6387" width="16.28515625" customWidth="1"/>
    <col min="6388" max="6388" width="8.7109375" customWidth="1"/>
    <col min="6389" max="6389" width="10.140625" customWidth="1"/>
    <col min="6390" max="6390" width="21.42578125" customWidth="1"/>
    <col min="6391" max="6391" width="15.85546875" customWidth="1"/>
    <col min="6392" max="6392" width="20.5703125" customWidth="1"/>
    <col min="6394" max="6394" width="35.85546875" customWidth="1"/>
    <col min="6397" max="6397" width="13.85546875" customWidth="1"/>
    <col min="6398" max="6398" width="12.85546875" customWidth="1"/>
    <col min="6400" max="6400" width="13.85546875" customWidth="1"/>
    <col min="6641" max="6641" width="5.5703125" customWidth="1"/>
    <col min="6642" max="6642" width="36.7109375" customWidth="1"/>
    <col min="6643" max="6643" width="16.28515625" customWidth="1"/>
    <col min="6644" max="6644" width="8.7109375" customWidth="1"/>
    <col min="6645" max="6645" width="10.140625" customWidth="1"/>
    <col min="6646" max="6646" width="21.42578125" customWidth="1"/>
    <col min="6647" max="6647" width="15.85546875" customWidth="1"/>
    <col min="6648" max="6648" width="20.5703125" customWidth="1"/>
    <col min="6650" max="6650" width="35.85546875" customWidth="1"/>
    <col min="6653" max="6653" width="13.85546875" customWidth="1"/>
    <col min="6654" max="6654" width="12.85546875" customWidth="1"/>
    <col min="6656" max="6656" width="13.85546875" customWidth="1"/>
    <col min="6897" max="6897" width="5.5703125" customWidth="1"/>
    <col min="6898" max="6898" width="36.7109375" customWidth="1"/>
    <col min="6899" max="6899" width="16.28515625" customWidth="1"/>
    <col min="6900" max="6900" width="8.7109375" customWidth="1"/>
    <col min="6901" max="6901" width="10.140625" customWidth="1"/>
    <col min="6902" max="6902" width="21.42578125" customWidth="1"/>
    <col min="6903" max="6903" width="15.85546875" customWidth="1"/>
    <col min="6904" max="6904" width="20.5703125" customWidth="1"/>
    <col min="6906" max="6906" width="35.85546875" customWidth="1"/>
    <col min="6909" max="6909" width="13.85546875" customWidth="1"/>
    <col min="6910" max="6910" width="12.85546875" customWidth="1"/>
    <col min="6912" max="6912" width="13.85546875" customWidth="1"/>
    <col min="7153" max="7153" width="5.5703125" customWidth="1"/>
    <col min="7154" max="7154" width="36.7109375" customWidth="1"/>
    <col min="7155" max="7155" width="16.28515625" customWidth="1"/>
    <col min="7156" max="7156" width="8.7109375" customWidth="1"/>
    <col min="7157" max="7157" width="10.140625" customWidth="1"/>
    <col min="7158" max="7158" width="21.42578125" customWidth="1"/>
    <col min="7159" max="7159" width="15.85546875" customWidth="1"/>
    <col min="7160" max="7160" width="20.5703125" customWidth="1"/>
    <col min="7162" max="7162" width="35.85546875" customWidth="1"/>
    <col min="7165" max="7165" width="13.85546875" customWidth="1"/>
    <col min="7166" max="7166" width="12.85546875" customWidth="1"/>
    <col min="7168" max="7168" width="13.85546875" customWidth="1"/>
    <col min="7409" max="7409" width="5.5703125" customWidth="1"/>
    <col min="7410" max="7410" width="36.7109375" customWidth="1"/>
    <col min="7411" max="7411" width="16.28515625" customWidth="1"/>
    <col min="7412" max="7412" width="8.7109375" customWidth="1"/>
    <col min="7413" max="7413" width="10.140625" customWidth="1"/>
    <col min="7414" max="7414" width="21.42578125" customWidth="1"/>
    <col min="7415" max="7415" width="15.85546875" customWidth="1"/>
    <col min="7416" max="7416" width="20.5703125" customWidth="1"/>
    <col min="7418" max="7418" width="35.85546875" customWidth="1"/>
    <col min="7421" max="7421" width="13.85546875" customWidth="1"/>
    <col min="7422" max="7422" width="12.85546875" customWidth="1"/>
    <col min="7424" max="7424" width="13.85546875" customWidth="1"/>
    <col min="7665" max="7665" width="5.5703125" customWidth="1"/>
    <col min="7666" max="7666" width="36.7109375" customWidth="1"/>
    <col min="7667" max="7667" width="16.28515625" customWidth="1"/>
    <col min="7668" max="7668" width="8.7109375" customWidth="1"/>
    <col min="7669" max="7669" width="10.140625" customWidth="1"/>
    <col min="7670" max="7670" width="21.42578125" customWidth="1"/>
    <col min="7671" max="7671" width="15.85546875" customWidth="1"/>
    <col min="7672" max="7672" width="20.5703125" customWidth="1"/>
    <col min="7674" max="7674" width="35.85546875" customWidth="1"/>
    <col min="7677" max="7677" width="13.85546875" customWidth="1"/>
    <col min="7678" max="7678" width="12.85546875" customWidth="1"/>
    <col min="7680" max="7680" width="13.85546875" customWidth="1"/>
    <col min="7921" max="7921" width="5.5703125" customWidth="1"/>
    <col min="7922" max="7922" width="36.7109375" customWidth="1"/>
    <col min="7923" max="7923" width="16.28515625" customWidth="1"/>
    <col min="7924" max="7924" width="8.7109375" customWidth="1"/>
    <col min="7925" max="7925" width="10.140625" customWidth="1"/>
    <col min="7926" max="7926" width="21.42578125" customWidth="1"/>
    <col min="7927" max="7927" width="15.85546875" customWidth="1"/>
    <col min="7928" max="7928" width="20.5703125" customWidth="1"/>
    <col min="7930" max="7930" width="35.85546875" customWidth="1"/>
    <col min="7933" max="7933" width="13.85546875" customWidth="1"/>
    <col min="7934" max="7934" width="12.85546875" customWidth="1"/>
    <col min="7936" max="7936" width="13.85546875" customWidth="1"/>
    <col min="8177" max="8177" width="5.5703125" customWidth="1"/>
    <col min="8178" max="8178" width="36.7109375" customWidth="1"/>
    <col min="8179" max="8179" width="16.28515625" customWidth="1"/>
    <col min="8180" max="8180" width="8.7109375" customWidth="1"/>
    <col min="8181" max="8181" width="10.140625" customWidth="1"/>
    <col min="8182" max="8182" width="21.42578125" customWidth="1"/>
    <col min="8183" max="8183" width="15.85546875" customWidth="1"/>
    <col min="8184" max="8184" width="20.5703125" customWidth="1"/>
    <col min="8186" max="8186" width="35.85546875" customWidth="1"/>
    <col min="8189" max="8189" width="13.85546875" customWidth="1"/>
    <col min="8190" max="8190" width="12.85546875" customWidth="1"/>
    <col min="8192" max="8192" width="13.85546875" customWidth="1"/>
    <col min="8433" max="8433" width="5.5703125" customWidth="1"/>
    <col min="8434" max="8434" width="36.7109375" customWidth="1"/>
    <col min="8435" max="8435" width="16.28515625" customWidth="1"/>
    <col min="8436" max="8436" width="8.7109375" customWidth="1"/>
    <col min="8437" max="8437" width="10.140625" customWidth="1"/>
    <col min="8438" max="8438" width="21.42578125" customWidth="1"/>
    <col min="8439" max="8439" width="15.85546875" customWidth="1"/>
    <col min="8440" max="8440" width="20.5703125" customWidth="1"/>
    <col min="8442" max="8442" width="35.85546875" customWidth="1"/>
    <col min="8445" max="8445" width="13.85546875" customWidth="1"/>
    <col min="8446" max="8446" width="12.85546875" customWidth="1"/>
    <col min="8448" max="8448" width="13.85546875" customWidth="1"/>
    <col min="8689" max="8689" width="5.5703125" customWidth="1"/>
    <col min="8690" max="8690" width="36.7109375" customWidth="1"/>
    <col min="8691" max="8691" width="16.28515625" customWidth="1"/>
    <col min="8692" max="8692" width="8.7109375" customWidth="1"/>
    <col min="8693" max="8693" width="10.140625" customWidth="1"/>
    <col min="8694" max="8694" width="21.42578125" customWidth="1"/>
    <col min="8695" max="8695" width="15.85546875" customWidth="1"/>
    <col min="8696" max="8696" width="20.5703125" customWidth="1"/>
    <col min="8698" max="8698" width="35.85546875" customWidth="1"/>
    <col min="8701" max="8701" width="13.85546875" customWidth="1"/>
    <col min="8702" max="8702" width="12.85546875" customWidth="1"/>
    <col min="8704" max="8704" width="13.85546875" customWidth="1"/>
    <col min="8945" max="8945" width="5.5703125" customWidth="1"/>
    <col min="8946" max="8946" width="36.7109375" customWidth="1"/>
    <col min="8947" max="8947" width="16.28515625" customWidth="1"/>
    <col min="8948" max="8948" width="8.7109375" customWidth="1"/>
    <col min="8949" max="8949" width="10.140625" customWidth="1"/>
    <col min="8950" max="8950" width="21.42578125" customWidth="1"/>
    <col min="8951" max="8951" width="15.85546875" customWidth="1"/>
    <col min="8952" max="8952" width="20.5703125" customWidth="1"/>
    <col min="8954" max="8954" width="35.85546875" customWidth="1"/>
    <col min="8957" max="8957" width="13.85546875" customWidth="1"/>
    <col min="8958" max="8958" width="12.85546875" customWidth="1"/>
    <col min="8960" max="8960" width="13.85546875" customWidth="1"/>
    <col min="9201" max="9201" width="5.5703125" customWidth="1"/>
    <col min="9202" max="9202" width="36.7109375" customWidth="1"/>
    <col min="9203" max="9203" width="16.28515625" customWidth="1"/>
    <col min="9204" max="9204" width="8.7109375" customWidth="1"/>
    <col min="9205" max="9205" width="10.140625" customWidth="1"/>
    <col min="9206" max="9206" width="21.42578125" customWidth="1"/>
    <col min="9207" max="9207" width="15.85546875" customWidth="1"/>
    <col min="9208" max="9208" width="20.5703125" customWidth="1"/>
    <col min="9210" max="9210" width="35.85546875" customWidth="1"/>
    <col min="9213" max="9213" width="13.85546875" customWidth="1"/>
    <col min="9214" max="9214" width="12.85546875" customWidth="1"/>
    <col min="9216" max="9216" width="13.85546875" customWidth="1"/>
    <col min="9457" max="9457" width="5.5703125" customWidth="1"/>
    <col min="9458" max="9458" width="36.7109375" customWidth="1"/>
    <col min="9459" max="9459" width="16.28515625" customWidth="1"/>
    <col min="9460" max="9460" width="8.7109375" customWidth="1"/>
    <col min="9461" max="9461" width="10.140625" customWidth="1"/>
    <col min="9462" max="9462" width="21.42578125" customWidth="1"/>
    <col min="9463" max="9463" width="15.85546875" customWidth="1"/>
    <col min="9464" max="9464" width="20.5703125" customWidth="1"/>
    <col min="9466" max="9466" width="35.85546875" customWidth="1"/>
    <col min="9469" max="9469" width="13.85546875" customWidth="1"/>
    <col min="9470" max="9470" width="12.85546875" customWidth="1"/>
    <col min="9472" max="9472" width="13.85546875" customWidth="1"/>
    <col min="9713" max="9713" width="5.5703125" customWidth="1"/>
    <col min="9714" max="9714" width="36.7109375" customWidth="1"/>
    <col min="9715" max="9715" width="16.28515625" customWidth="1"/>
    <col min="9716" max="9716" width="8.7109375" customWidth="1"/>
    <col min="9717" max="9717" width="10.140625" customWidth="1"/>
    <col min="9718" max="9718" width="21.42578125" customWidth="1"/>
    <col min="9719" max="9719" width="15.85546875" customWidth="1"/>
    <col min="9720" max="9720" width="20.5703125" customWidth="1"/>
    <col min="9722" max="9722" width="35.85546875" customWidth="1"/>
    <col min="9725" max="9725" width="13.85546875" customWidth="1"/>
    <col min="9726" max="9726" width="12.85546875" customWidth="1"/>
    <col min="9728" max="9728" width="13.85546875" customWidth="1"/>
    <col min="9969" max="9969" width="5.5703125" customWidth="1"/>
    <col min="9970" max="9970" width="36.7109375" customWidth="1"/>
    <col min="9971" max="9971" width="16.28515625" customWidth="1"/>
    <col min="9972" max="9972" width="8.7109375" customWidth="1"/>
    <col min="9973" max="9973" width="10.140625" customWidth="1"/>
    <col min="9974" max="9974" width="21.42578125" customWidth="1"/>
    <col min="9975" max="9975" width="15.85546875" customWidth="1"/>
    <col min="9976" max="9976" width="20.5703125" customWidth="1"/>
    <col min="9978" max="9978" width="35.85546875" customWidth="1"/>
    <col min="9981" max="9981" width="13.85546875" customWidth="1"/>
    <col min="9982" max="9982" width="12.85546875" customWidth="1"/>
    <col min="9984" max="9984" width="13.85546875" customWidth="1"/>
    <col min="10225" max="10225" width="5.5703125" customWidth="1"/>
    <col min="10226" max="10226" width="36.7109375" customWidth="1"/>
    <col min="10227" max="10227" width="16.28515625" customWidth="1"/>
    <col min="10228" max="10228" width="8.7109375" customWidth="1"/>
    <col min="10229" max="10229" width="10.140625" customWidth="1"/>
    <col min="10230" max="10230" width="21.42578125" customWidth="1"/>
    <col min="10231" max="10231" width="15.85546875" customWidth="1"/>
    <col min="10232" max="10232" width="20.5703125" customWidth="1"/>
    <col min="10234" max="10234" width="35.85546875" customWidth="1"/>
    <col min="10237" max="10237" width="13.85546875" customWidth="1"/>
    <col min="10238" max="10238" width="12.85546875" customWidth="1"/>
    <col min="10240" max="10240" width="13.85546875" customWidth="1"/>
    <col min="10481" max="10481" width="5.5703125" customWidth="1"/>
    <col min="10482" max="10482" width="36.7109375" customWidth="1"/>
    <col min="10483" max="10483" width="16.28515625" customWidth="1"/>
    <col min="10484" max="10484" width="8.7109375" customWidth="1"/>
    <col min="10485" max="10485" width="10.140625" customWidth="1"/>
    <col min="10486" max="10486" width="21.42578125" customWidth="1"/>
    <col min="10487" max="10487" width="15.85546875" customWidth="1"/>
    <col min="10488" max="10488" width="20.5703125" customWidth="1"/>
    <col min="10490" max="10490" width="35.85546875" customWidth="1"/>
    <col min="10493" max="10493" width="13.85546875" customWidth="1"/>
    <col min="10494" max="10494" width="12.85546875" customWidth="1"/>
    <col min="10496" max="10496" width="13.85546875" customWidth="1"/>
    <col min="10737" max="10737" width="5.5703125" customWidth="1"/>
    <col min="10738" max="10738" width="36.7109375" customWidth="1"/>
    <col min="10739" max="10739" width="16.28515625" customWidth="1"/>
    <col min="10740" max="10740" width="8.7109375" customWidth="1"/>
    <col min="10741" max="10741" width="10.140625" customWidth="1"/>
    <col min="10742" max="10742" width="21.42578125" customWidth="1"/>
    <col min="10743" max="10743" width="15.85546875" customWidth="1"/>
    <col min="10744" max="10744" width="20.5703125" customWidth="1"/>
    <col min="10746" max="10746" width="35.85546875" customWidth="1"/>
    <col min="10749" max="10749" width="13.85546875" customWidth="1"/>
    <col min="10750" max="10750" width="12.85546875" customWidth="1"/>
    <col min="10752" max="10752" width="13.85546875" customWidth="1"/>
    <col min="10993" max="10993" width="5.5703125" customWidth="1"/>
    <col min="10994" max="10994" width="36.7109375" customWidth="1"/>
    <col min="10995" max="10995" width="16.28515625" customWidth="1"/>
    <col min="10996" max="10996" width="8.7109375" customWidth="1"/>
    <col min="10997" max="10997" width="10.140625" customWidth="1"/>
    <col min="10998" max="10998" width="21.42578125" customWidth="1"/>
    <col min="10999" max="10999" width="15.85546875" customWidth="1"/>
    <col min="11000" max="11000" width="20.5703125" customWidth="1"/>
    <col min="11002" max="11002" width="35.85546875" customWidth="1"/>
    <col min="11005" max="11005" width="13.85546875" customWidth="1"/>
    <col min="11006" max="11006" width="12.85546875" customWidth="1"/>
    <col min="11008" max="11008" width="13.85546875" customWidth="1"/>
    <col min="11249" max="11249" width="5.5703125" customWidth="1"/>
    <col min="11250" max="11250" width="36.7109375" customWidth="1"/>
    <col min="11251" max="11251" width="16.28515625" customWidth="1"/>
    <col min="11252" max="11252" width="8.7109375" customWidth="1"/>
    <col min="11253" max="11253" width="10.140625" customWidth="1"/>
    <col min="11254" max="11254" width="21.42578125" customWidth="1"/>
    <col min="11255" max="11255" width="15.85546875" customWidth="1"/>
    <col min="11256" max="11256" width="20.5703125" customWidth="1"/>
    <col min="11258" max="11258" width="35.85546875" customWidth="1"/>
    <col min="11261" max="11261" width="13.85546875" customWidth="1"/>
    <col min="11262" max="11262" width="12.85546875" customWidth="1"/>
    <col min="11264" max="11264" width="13.85546875" customWidth="1"/>
    <col min="11505" max="11505" width="5.5703125" customWidth="1"/>
    <col min="11506" max="11506" width="36.7109375" customWidth="1"/>
    <col min="11507" max="11507" width="16.28515625" customWidth="1"/>
    <col min="11508" max="11508" width="8.7109375" customWidth="1"/>
    <col min="11509" max="11509" width="10.140625" customWidth="1"/>
    <col min="11510" max="11510" width="21.42578125" customWidth="1"/>
    <col min="11511" max="11511" width="15.85546875" customWidth="1"/>
    <col min="11512" max="11512" width="20.5703125" customWidth="1"/>
    <col min="11514" max="11514" width="35.85546875" customWidth="1"/>
    <col min="11517" max="11517" width="13.85546875" customWidth="1"/>
    <col min="11518" max="11518" width="12.85546875" customWidth="1"/>
    <col min="11520" max="11520" width="13.85546875" customWidth="1"/>
    <col min="11761" max="11761" width="5.5703125" customWidth="1"/>
    <col min="11762" max="11762" width="36.7109375" customWidth="1"/>
    <col min="11763" max="11763" width="16.28515625" customWidth="1"/>
    <col min="11764" max="11764" width="8.7109375" customWidth="1"/>
    <col min="11765" max="11765" width="10.140625" customWidth="1"/>
    <col min="11766" max="11766" width="21.42578125" customWidth="1"/>
    <col min="11767" max="11767" width="15.85546875" customWidth="1"/>
    <col min="11768" max="11768" width="20.5703125" customWidth="1"/>
    <col min="11770" max="11770" width="35.85546875" customWidth="1"/>
    <col min="11773" max="11773" width="13.85546875" customWidth="1"/>
    <col min="11774" max="11774" width="12.85546875" customWidth="1"/>
    <col min="11776" max="11776" width="13.85546875" customWidth="1"/>
    <col min="12017" max="12017" width="5.5703125" customWidth="1"/>
    <col min="12018" max="12018" width="36.7109375" customWidth="1"/>
    <col min="12019" max="12019" width="16.28515625" customWidth="1"/>
    <col min="12020" max="12020" width="8.7109375" customWidth="1"/>
    <col min="12021" max="12021" width="10.140625" customWidth="1"/>
    <col min="12022" max="12022" width="21.42578125" customWidth="1"/>
    <col min="12023" max="12023" width="15.85546875" customWidth="1"/>
    <col min="12024" max="12024" width="20.5703125" customWidth="1"/>
    <col min="12026" max="12026" width="35.85546875" customWidth="1"/>
    <col min="12029" max="12029" width="13.85546875" customWidth="1"/>
    <col min="12030" max="12030" width="12.85546875" customWidth="1"/>
    <col min="12032" max="12032" width="13.85546875" customWidth="1"/>
    <col min="12273" max="12273" width="5.5703125" customWidth="1"/>
    <col min="12274" max="12274" width="36.7109375" customWidth="1"/>
    <col min="12275" max="12275" width="16.28515625" customWidth="1"/>
    <col min="12276" max="12276" width="8.7109375" customWidth="1"/>
    <col min="12277" max="12277" width="10.140625" customWidth="1"/>
    <col min="12278" max="12278" width="21.42578125" customWidth="1"/>
    <col min="12279" max="12279" width="15.85546875" customWidth="1"/>
    <col min="12280" max="12280" width="20.5703125" customWidth="1"/>
    <col min="12282" max="12282" width="35.85546875" customWidth="1"/>
    <col min="12285" max="12285" width="13.85546875" customWidth="1"/>
    <col min="12286" max="12286" width="12.85546875" customWidth="1"/>
    <col min="12288" max="12288" width="13.85546875" customWidth="1"/>
    <col min="12529" max="12529" width="5.5703125" customWidth="1"/>
    <col min="12530" max="12530" width="36.7109375" customWidth="1"/>
    <col min="12531" max="12531" width="16.28515625" customWidth="1"/>
    <col min="12532" max="12532" width="8.7109375" customWidth="1"/>
    <col min="12533" max="12533" width="10.140625" customWidth="1"/>
    <col min="12534" max="12534" width="21.42578125" customWidth="1"/>
    <col min="12535" max="12535" width="15.85546875" customWidth="1"/>
    <col min="12536" max="12536" width="20.5703125" customWidth="1"/>
    <col min="12538" max="12538" width="35.85546875" customWidth="1"/>
    <col min="12541" max="12541" width="13.85546875" customWidth="1"/>
    <col min="12542" max="12542" width="12.85546875" customWidth="1"/>
    <col min="12544" max="12544" width="13.85546875" customWidth="1"/>
    <col min="12785" max="12785" width="5.5703125" customWidth="1"/>
    <col min="12786" max="12786" width="36.7109375" customWidth="1"/>
    <col min="12787" max="12787" width="16.28515625" customWidth="1"/>
    <col min="12788" max="12788" width="8.7109375" customWidth="1"/>
    <col min="12789" max="12789" width="10.140625" customWidth="1"/>
    <col min="12790" max="12790" width="21.42578125" customWidth="1"/>
    <col min="12791" max="12791" width="15.85546875" customWidth="1"/>
    <col min="12792" max="12792" width="20.5703125" customWidth="1"/>
    <col min="12794" max="12794" width="35.85546875" customWidth="1"/>
    <col min="12797" max="12797" width="13.85546875" customWidth="1"/>
    <col min="12798" max="12798" width="12.85546875" customWidth="1"/>
    <col min="12800" max="12800" width="13.85546875" customWidth="1"/>
    <col min="13041" max="13041" width="5.5703125" customWidth="1"/>
    <col min="13042" max="13042" width="36.7109375" customWidth="1"/>
    <col min="13043" max="13043" width="16.28515625" customWidth="1"/>
    <col min="13044" max="13044" width="8.7109375" customWidth="1"/>
    <col min="13045" max="13045" width="10.140625" customWidth="1"/>
    <col min="13046" max="13046" width="21.42578125" customWidth="1"/>
    <col min="13047" max="13047" width="15.85546875" customWidth="1"/>
    <col min="13048" max="13048" width="20.5703125" customWidth="1"/>
    <col min="13050" max="13050" width="35.85546875" customWidth="1"/>
    <col min="13053" max="13053" width="13.85546875" customWidth="1"/>
    <col min="13054" max="13054" width="12.85546875" customWidth="1"/>
    <col min="13056" max="13056" width="13.85546875" customWidth="1"/>
    <col min="13297" max="13297" width="5.5703125" customWidth="1"/>
    <col min="13298" max="13298" width="36.7109375" customWidth="1"/>
    <col min="13299" max="13299" width="16.28515625" customWidth="1"/>
    <col min="13300" max="13300" width="8.7109375" customWidth="1"/>
    <col min="13301" max="13301" width="10.140625" customWidth="1"/>
    <col min="13302" max="13302" width="21.42578125" customWidth="1"/>
    <col min="13303" max="13303" width="15.85546875" customWidth="1"/>
    <col min="13304" max="13304" width="20.5703125" customWidth="1"/>
    <col min="13306" max="13306" width="35.85546875" customWidth="1"/>
    <col min="13309" max="13309" width="13.85546875" customWidth="1"/>
    <col min="13310" max="13310" width="12.85546875" customWidth="1"/>
    <col min="13312" max="13312" width="13.85546875" customWidth="1"/>
    <col min="13553" max="13553" width="5.5703125" customWidth="1"/>
    <col min="13554" max="13554" width="36.7109375" customWidth="1"/>
    <col min="13555" max="13555" width="16.28515625" customWidth="1"/>
    <col min="13556" max="13556" width="8.7109375" customWidth="1"/>
    <col min="13557" max="13557" width="10.140625" customWidth="1"/>
    <col min="13558" max="13558" width="21.42578125" customWidth="1"/>
    <col min="13559" max="13559" width="15.85546875" customWidth="1"/>
    <col min="13560" max="13560" width="20.5703125" customWidth="1"/>
    <col min="13562" max="13562" width="35.85546875" customWidth="1"/>
    <col min="13565" max="13565" width="13.85546875" customWidth="1"/>
    <col min="13566" max="13566" width="12.85546875" customWidth="1"/>
    <col min="13568" max="13568" width="13.85546875" customWidth="1"/>
    <col min="13809" max="13809" width="5.5703125" customWidth="1"/>
    <col min="13810" max="13810" width="36.7109375" customWidth="1"/>
    <col min="13811" max="13811" width="16.28515625" customWidth="1"/>
    <col min="13812" max="13812" width="8.7109375" customWidth="1"/>
    <col min="13813" max="13813" width="10.140625" customWidth="1"/>
    <col min="13814" max="13814" width="21.42578125" customWidth="1"/>
    <col min="13815" max="13815" width="15.85546875" customWidth="1"/>
    <col min="13816" max="13816" width="20.5703125" customWidth="1"/>
    <col min="13818" max="13818" width="35.85546875" customWidth="1"/>
    <col min="13821" max="13821" width="13.85546875" customWidth="1"/>
    <col min="13822" max="13822" width="12.85546875" customWidth="1"/>
    <col min="13824" max="13824" width="13.85546875" customWidth="1"/>
    <col min="14065" max="14065" width="5.5703125" customWidth="1"/>
    <col min="14066" max="14066" width="36.7109375" customWidth="1"/>
    <col min="14067" max="14067" width="16.28515625" customWidth="1"/>
    <col min="14068" max="14068" width="8.7109375" customWidth="1"/>
    <col min="14069" max="14069" width="10.140625" customWidth="1"/>
    <col min="14070" max="14070" width="21.42578125" customWidth="1"/>
    <col min="14071" max="14071" width="15.85546875" customWidth="1"/>
    <col min="14072" max="14072" width="20.5703125" customWidth="1"/>
    <col min="14074" max="14074" width="35.85546875" customWidth="1"/>
    <col min="14077" max="14077" width="13.85546875" customWidth="1"/>
    <col min="14078" max="14078" width="12.85546875" customWidth="1"/>
    <col min="14080" max="14080" width="13.85546875" customWidth="1"/>
    <col min="14321" max="14321" width="5.5703125" customWidth="1"/>
    <col min="14322" max="14322" width="36.7109375" customWidth="1"/>
    <col min="14323" max="14323" width="16.28515625" customWidth="1"/>
    <col min="14324" max="14324" width="8.7109375" customWidth="1"/>
    <col min="14325" max="14325" width="10.140625" customWidth="1"/>
    <col min="14326" max="14326" width="21.42578125" customWidth="1"/>
    <col min="14327" max="14327" width="15.85546875" customWidth="1"/>
    <col min="14328" max="14328" width="20.5703125" customWidth="1"/>
    <col min="14330" max="14330" width="35.85546875" customWidth="1"/>
    <col min="14333" max="14333" width="13.85546875" customWidth="1"/>
    <col min="14334" max="14334" width="12.85546875" customWidth="1"/>
    <col min="14336" max="14336" width="13.85546875" customWidth="1"/>
    <col min="14577" max="14577" width="5.5703125" customWidth="1"/>
    <col min="14578" max="14578" width="36.7109375" customWidth="1"/>
    <col min="14579" max="14579" width="16.28515625" customWidth="1"/>
    <col min="14580" max="14580" width="8.7109375" customWidth="1"/>
    <col min="14581" max="14581" width="10.140625" customWidth="1"/>
    <col min="14582" max="14582" width="21.42578125" customWidth="1"/>
    <col min="14583" max="14583" width="15.85546875" customWidth="1"/>
    <col min="14584" max="14584" width="20.5703125" customWidth="1"/>
    <col min="14586" max="14586" width="35.85546875" customWidth="1"/>
    <col min="14589" max="14589" width="13.85546875" customWidth="1"/>
    <col min="14590" max="14590" width="12.85546875" customWidth="1"/>
    <col min="14592" max="14592" width="13.85546875" customWidth="1"/>
    <col min="14833" max="14833" width="5.5703125" customWidth="1"/>
    <col min="14834" max="14834" width="36.7109375" customWidth="1"/>
    <col min="14835" max="14835" width="16.28515625" customWidth="1"/>
    <col min="14836" max="14836" width="8.7109375" customWidth="1"/>
    <col min="14837" max="14837" width="10.140625" customWidth="1"/>
    <col min="14838" max="14838" width="21.42578125" customWidth="1"/>
    <col min="14839" max="14839" width="15.85546875" customWidth="1"/>
    <col min="14840" max="14840" width="20.5703125" customWidth="1"/>
    <col min="14842" max="14842" width="35.85546875" customWidth="1"/>
    <col min="14845" max="14845" width="13.85546875" customWidth="1"/>
    <col min="14846" max="14846" width="12.85546875" customWidth="1"/>
    <col min="14848" max="14848" width="13.85546875" customWidth="1"/>
    <col min="15089" max="15089" width="5.5703125" customWidth="1"/>
    <col min="15090" max="15090" width="36.7109375" customWidth="1"/>
    <col min="15091" max="15091" width="16.28515625" customWidth="1"/>
    <col min="15092" max="15092" width="8.7109375" customWidth="1"/>
    <col min="15093" max="15093" width="10.140625" customWidth="1"/>
    <col min="15094" max="15094" width="21.42578125" customWidth="1"/>
    <col min="15095" max="15095" width="15.85546875" customWidth="1"/>
    <col min="15096" max="15096" width="20.5703125" customWidth="1"/>
    <col min="15098" max="15098" width="35.85546875" customWidth="1"/>
    <col min="15101" max="15101" width="13.85546875" customWidth="1"/>
    <col min="15102" max="15102" width="12.85546875" customWidth="1"/>
    <col min="15104" max="15104" width="13.85546875" customWidth="1"/>
    <col min="15345" max="15345" width="5.5703125" customWidth="1"/>
    <col min="15346" max="15346" width="36.7109375" customWidth="1"/>
    <col min="15347" max="15347" width="16.28515625" customWidth="1"/>
    <col min="15348" max="15348" width="8.7109375" customWidth="1"/>
    <col min="15349" max="15349" width="10.140625" customWidth="1"/>
    <col min="15350" max="15350" width="21.42578125" customWidth="1"/>
    <col min="15351" max="15351" width="15.85546875" customWidth="1"/>
    <col min="15352" max="15352" width="20.5703125" customWidth="1"/>
    <col min="15354" max="15354" width="35.85546875" customWidth="1"/>
    <col min="15357" max="15357" width="13.85546875" customWidth="1"/>
    <col min="15358" max="15358" width="12.85546875" customWidth="1"/>
    <col min="15360" max="15360" width="13.85546875" customWidth="1"/>
    <col min="15601" max="15601" width="5.5703125" customWidth="1"/>
    <col min="15602" max="15602" width="36.7109375" customWidth="1"/>
    <col min="15603" max="15603" width="16.28515625" customWidth="1"/>
    <col min="15604" max="15604" width="8.7109375" customWidth="1"/>
    <col min="15605" max="15605" width="10.140625" customWidth="1"/>
    <col min="15606" max="15606" width="21.42578125" customWidth="1"/>
    <col min="15607" max="15607" width="15.85546875" customWidth="1"/>
    <col min="15608" max="15608" width="20.5703125" customWidth="1"/>
    <col min="15610" max="15610" width="35.85546875" customWidth="1"/>
    <col min="15613" max="15613" width="13.85546875" customWidth="1"/>
    <col min="15614" max="15614" width="12.85546875" customWidth="1"/>
    <col min="15616" max="15616" width="13.85546875" customWidth="1"/>
    <col min="15857" max="15857" width="5.5703125" customWidth="1"/>
    <col min="15858" max="15858" width="36.7109375" customWidth="1"/>
    <col min="15859" max="15859" width="16.28515625" customWidth="1"/>
    <col min="15860" max="15860" width="8.7109375" customWidth="1"/>
    <col min="15861" max="15861" width="10.140625" customWidth="1"/>
    <col min="15862" max="15862" width="21.42578125" customWidth="1"/>
    <col min="15863" max="15863" width="15.85546875" customWidth="1"/>
    <col min="15864" max="15864" width="20.5703125" customWidth="1"/>
    <col min="15866" max="15866" width="35.85546875" customWidth="1"/>
    <col min="15869" max="15869" width="13.85546875" customWidth="1"/>
    <col min="15870" max="15870" width="12.85546875" customWidth="1"/>
    <col min="15872" max="15872" width="13.85546875" customWidth="1"/>
    <col min="16113" max="16113" width="5.5703125" customWidth="1"/>
    <col min="16114" max="16114" width="36.7109375" customWidth="1"/>
    <col min="16115" max="16115" width="16.28515625" customWidth="1"/>
    <col min="16116" max="16116" width="8.7109375" customWidth="1"/>
    <col min="16117" max="16117" width="10.140625" customWidth="1"/>
    <col min="16118" max="16118" width="21.42578125" customWidth="1"/>
    <col min="16119" max="16119" width="15.85546875" customWidth="1"/>
    <col min="16120" max="16120" width="20.5703125" customWidth="1"/>
    <col min="16122" max="16122" width="35.85546875" customWidth="1"/>
    <col min="16125" max="16125" width="13.85546875" customWidth="1"/>
    <col min="16126" max="16126" width="12.85546875" customWidth="1"/>
    <col min="16128" max="16128" width="13.85546875" customWidth="1"/>
  </cols>
  <sheetData>
    <row r="1" spans="1:8" ht="29.25" customHeight="1" x14ac:dyDescent="0.25">
      <c r="H1" s="99" t="s">
        <v>0</v>
      </c>
    </row>
    <row r="2" spans="1:8" ht="24.75" customHeight="1" x14ac:dyDescent="0.25">
      <c r="A2" s="222" t="s">
        <v>81</v>
      </c>
      <c r="B2" s="222"/>
      <c r="C2" s="222"/>
      <c r="D2" s="222"/>
      <c r="E2" s="222"/>
      <c r="F2" s="222"/>
      <c r="G2" s="222"/>
      <c r="H2" s="222"/>
    </row>
    <row r="3" spans="1:8" ht="45.75" customHeight="1" x14ac:dyDescent="0.25">
      <c r="A3" s="223" t="s">
        <v>1</v>
      </c>
      <c r="B3" s="223"/>
      <c r="C3" s="65"/>
      <c r="D3" s="66"/>
      <c r="E3" s="67"/>
      <c r="F3" s="68"/>
      <c r="G3" s="69"/>
      <c r="H3" s="70"/>
    </row>
    <row r="4" spans="1:8" ht="15.75" thickBot="1" x14ac:dyDescent="0.3">
      <c r="A4" s="70"/>
      <c r="B4" s="115"/>
      <c r="C4" s="116"/>
      <c r="D4" s="69"/>
      <c r="E4" s="117"/>
      <c r="F4" s="118"/>
      <c r="G4" s="69"/>
      <c r="H4" s="70"/>
    </row>
    <row r="5" spans="1:8" ht="30.75" thickBot="1" x14ac:dyDescent="0.3">
      <c r="A5" s="3" t="s">
        <v>2</v>
      </c>
      <c r="B5" s="1" t="s">
        <v>3</v>
      </c>
      <c r="C5" s="71" t="s">
        <v>4</v>
      </c>
      <c r="D5" s="71" t="s">
        <v>5</v>
      </c>
      <c r="E5" s="207" t="s">
        <v>6</v>
      </c>
      <c r="F5" s="72" t="s">
        <v>7</v>
      </c>
      <c r="G5" s="71" t="s">
        <v>8</v>
      </c>
      <c r="H5" s="71" t="s">
        <v>9</v>
      </c>
    </row>
    <row r="6" spans="1:8" ht="16.5" thickBot="1" x14ac:dyDescent="0.3">
      <c r="A6" s="71"/>
      <c r="B6" s="73" t="s">
        <v>10</v>
      </c>
      <c r="C6" s="2"/>
      <c r="D6" s="3"/>
      <c r="E6" s="208"/>
      <c r="F6" s="74"/>
      <c r="G6" s="4"/>
      <c r="H6" s="3"/>
    </row>
    <row r="7" spans="1:8" ht="15.75" thickBot="1" x14ac:dyDescent="0.3">
      <c r="A7" s="119"/>
      <c r="B7" s="5" t="s">
        <v>82</v>
      </c>
      <c r="C7" s="6"/>
      <c r="D7" s="7"/>
      <c r="E7" s="209"/>
      <c r="F7" s="135"/>
      <c r="G7" s="136"/>
      <c r="H7" s="137"/>
    </row>
    <row r="8" spans="1:8" x14ac:dyDescent="0.25">
      <c r="A8" s="120" t="s">
        <v>11</v>
      </c>
      <c r="B8" s="8" t="s">
        <v>75</v>
      </c>
      <c r="C8" s="18">
        <v>700</v>
      </c>
      <c r="D8" s="9" t="s">
        <v>12</v>
      </c>
      <c r="E8" s="138"/>
      <c r="F8" s="139">
        <f>C8*E8</f>
        <v>0</v>
      </c>
      <c r="G8" s="139">
        <f>F8*0.08</f>
        <v>0</v>
      </c>
      <c r="H8" s="140">
        <f t="shared" ref="H8:H13" si="0">F8*1.08</f>
        <v>0</v>
      </c>
    </row>
    <row r="9" spans="1:8" x14ac:dyDescent="0.25">
      <c r="A9" s="120"/>
      <c r="B9" s="10" t="s">
        <v>76</v>
      </c>
      <c r="C9" s="20">
        <v>2500</v>
      </c>
      <c r="D9" s="11" t="s">
        <v>12</v>
      </c>
      <c r="E9" s="141"/>
      <c r="F9" s="142">
        <f>C9*E9</f>
        <v>0</v>
      </c>
      <c r="G9" s="142">
        <f>F9*0.08</f>
        <v>0</v>
      </c>
      <c r="H9" s="143">
        <f t="shared" si="0"/>
        <v>0</v>
      </c>
    </row>
    <row r="10" spans="1:8" x14ac:dyDescent="0.25">
      <c r="A10" s="120"/>
      <c r="B10" s="10" t="s">
        <v>13</v>
      </c>
      <c r="C10" s="20">
        <v>500</v>
      </c>
      <c r="D10" s="11" t="s">
        <v>12</v>
      </c>
      <c r="E10" s="141"/>
      <c r="F10" s="142">
        <f>C10*E10</f>
        <v>0</v>
      </c>
      <c r="G10" s="142">
        <f>F10*0.08</f>
        <v>0</v>
      </c>
      <c r="H10" s="143">
        <f t="shared" si="0"/>
        <v>0</v>
      </c>
    </row>
    <row r="11" spans="1:8" x14ac:dyDescent="0.25">
      <c r="A11" s="120"/>
      <c r="B11" s="10" t="s">
        <v>77</v>
      </c>
      <c r="C11" s="20">
        <v>3500</v>
      </c>
      <c r="D11" s="11" t="s">
        <v>12</v>
      </c>
      <c r="E11" s="141"/>
      <c r="F11" s="142">
        <f>C11*E11</f>
        <v>0</v>
      </c>
      <c r="G11" s="142">
        <f>F11*0.08</f>
        <v>0</v>
      </c>
      <c r="H11" s="143">
        <f t="shared" si="0"/>
        <v>0</v>
      </c>
    </row>
    <row r="12" spans="1:8" ht="15.75" thickBot="1" x14ac:dyDescent="0.3">
      <c r="A12" s="120"/>
      <c r="B12" s="12" t="s">
        <v>66</v>
      </c>
      <c r="C12" s="21">
        <v>50</v>
      </c>
      <c r="D12" s="13" t="s">
        <v>12</v>
      </c>
      <c r="E12" s="144"/>
      <c r="F12" s="145">
        <f>C12*E12</f>
        <v>0</v>
      </c>
      <c r="G12" s="145">
        <f>F12*0.08</f>
        <v>0</v>
      </c>
      <c r="H12" s="146">
        <f t="shared" si="0"/>
        <v>0</v>
      </c>
    </row>
    <row r="13" spans="1:8" ht="15.75" thickBot="1" x14ac:dyDescent="0.3">
      <c r="A13" s="120"/>
      <c r="B13" s="34"/>
      <c r="C13" s="3">
        <f>SUM(C8:C12)</f>
        <v>7250</v>
      </c>
      <c r="D13" s="14"/>
      <c r="E13" s="157"/>
      <c r="F13" s="147">
        <f>SUM(F8:F12)</f>
        <v>0</v>
      </c>
      <c r="G13" s="148">
        <f>SUM(G8:G12)</f>
        <v>0</v>
      </c>
      <c r="H13" s="149">
        <f t="shared" si="0"/>
        <v>0</v>
      </c>
    </row>
    <row r="14" spans="1:8" ht="15.75" thickBot="1" x14ac:dyDescent="0.3">
      <c r="A14" s="119"/>
      <c r="B14" s="57" t="s">
        <v>14</v>
      </c>
      <c r="C14" s="15"/>
      <c r="D14" s="16"/>
      <c r="E14" s="191"/>
      <c r="F14" s="151"/>
      <c r="G14" s="151"/>
      <c r="H14" s="152"/>
    </row>
    <row r="15" spans="1:8" x14ac:dyDescent="0.25">
      <c r="A15" s="121"/>
      <c r="B15" s="45" t="s">
        <v>75</v>
      </c>
      <c r="C15" s="18">
        <v>800</v>
      </c>
      <c r="D15" s="9" t="s">
        <v>12</v>
      </c>
      <c r="E15" s="138"/>
      <c r="F15" s="139">
        <f>C15*E15</f>
        <v>0</v>
      </c>
      <c r="G15" s="139">
        <f>F15*0.08</f>
        <v>0</v>
      </c>
      <c r="H15" s="140">
        <f>F15*1.08</f>
        <v>0</v>
      </c>
    </row>
    <row r="16" spans="1:8" x14ac:dyDescent="0.25">
      <c r="A16" s="39" t="s">
        <v>15</v>
      </c>
      <c r="B16" s="46" t="s">
        <v>78</v>
      </c>
      <c r="C16" s="20">
        <v>1800</v>
      </c>
      <c r="D16" s="11" t="s">
        <v>12</v>
      </c>
      <c r="E16" s="141"/>
      <c r="F16" s="142">
        <f t="shared" ref="F16:F18" si="1">C16*E16</f>
        <v>0</v>
      </c>
      <c r="G16" s="142">
        <f>F16*0.08</f>
        <v>0</v>
      </c>
      <c r="H16" s="143">
        <f>F16*1.08</f>
        <v>0</v>
      </c>
    </row>
    <row r="17" spans="1:8" x14ac:dyDescent="0.25">
      <c r="A17" s="122"/>
      <c r="B17" s="46" t="s">
        <v>16</v>
      </c>
      <c r="C17" s="20">
        <v>400</v>
      </c>
      <c r="D17" s="11" t="s">
        <v>12</v>
      </c>
      <c r="E17" s="141"/>
      <c r="F17" s="142">
        <f t="shared" si="1"/>
        <v>0</v>
      </c>
      <c r="G17" s="142">
        <f>F17*0.08</f>
        <v>0</v>
      </c>
      <c r="H17" s="143">
        <f>F17*1.08</f>
        <v>0</v>
      </c>
    </row>
    <row r="18" spans="1:8" ht="15.75" thickBot="1" x14ac:dyDescent="0.3">
      <c r="A18" s="39"/>
      <c r="B18" s="47" t="s">
        <v>77</v>
      </c>
      <c r="C18" s="21">
        <v>1400</v>
      </c>
      <c r="D18" s="13" t="s">
        <v>12</v>
      </c>
      <c r="E18" s="144"/>
      <c r="F18" s="145">
        <f t="shared" si="1"/>
        <v>0</v>
      </c>
      <c r="G18" s="145">
        <f>F18*0.08</f>
        <v>0</v>
      </c>
      <c r="H18" s="146">
        <f>F18*1.08</f>
        <v>0</v>
      </c>
    </row>
    <row r="19" spans="1:8" ht="14.25" customHeight="1" thickBot="1" x14ac:dyDescent="0.3">
      <c r="A19" s="23"/>
      <c r="B19" s="22"/>
      <c r="C19" s="3">
        <f>SUM(C15:C18)</f>
        <v>4400</v>
      </c>
      <c r="D19" s="14"/>
      <c r="E19" s="157"/>
      <c r="F19" s="153">
        <f>SUM(F15:F18)</f>
        <v>0</v>
      </c>
      <c r="G19" s="154">
        <f>SUM(G15:G18)</f>
        <v>0</v>
      </c>
      <c r="H19" s="149">
        <f t="shared" ref="H19" si="2">F19*1.08</f>
        <v>0</v>
      </c>
    </row>
    <row r="20" spans="1:8" ht="15.75" thickBot="1" x14ac:dyDescent="0.3">
      <c r="A20" s="119"/>
      <c r="B20" s="28" t="s">
        <v>18</v>
      </c>
      <c r="C20" s="29"/>
      <c r="D20" s="32"/>
      <c r="E20" s="210"/>
      <c r="F20" s="155"/>
      <c r="G20" s="155"/>
      <c r="H20" s="156"/>
    </row>
    <row r="21" spans="1:8" ht="15.75" thickBot="1" x14ac:dyDescent="0.3">
      <c r="A21" s="120" t="s">
        <v>17</v>
      </c>
      <c r="B21" s="1" t="s">
        <v>20</v>
      </c>
      <c r="C21" s="26"/>
      <c r="D21" s="29"/>
      <c r="E21" s="211"/>
      <c r="F21" s="155"/>
      <c r="G21" s="155"/>
      <c r="H21" s="155"/>
    </row>
    <row r="22" spans="1:8" x14ac:dyDescent="0.25">
      <c r="A22" s="121"/>
      <c r="B22" s="17" t="s">
        <v>16</v>
      </c>
      <c r="C22" s="18">
        <v>1000</v>
      </c>
      <c r="D22" s="9" t="s">
        <v>12</v>
      </c>
      <c r="E22" s="138"/>
      <c r="F22" s="139">
        <f>C22*E22</f>
        <v>0</v>
      </c>
      <c r="G22" s="139">
        <f>F22*0.08</f>
        <v>0</v>
      </c>
      <c r="H22" s="140">
        <f>F22*1.08</f>
        <v>0</v>
      </c>
    </row>
    <row r="23" spans="1:8" x14ac:dyDescent="0.25">
      <c r="A23" s="120"/>
      <c r="B23" s="19" t="s">
        <v>78</v>
      </c>
      <c r="C23" s="20">
        <v>1000</v>
      </c>
      <c r="D23" s="11" t="s">
        <v>12</v>
      </c>
      <c r="E23" s="141"/>
      <c r="F23" s="142">
        <f>C23*E23</f>
        <v>0</v>
      </c>
      <c r="G23" s="142">
        <f>F23*0.08</f>
        <v>0</v>
      </c>
      <c r="H23" s="143">
        <f>F23*1.08</f>
        <v>0</v>
      </c>
    </row>
    <row r="24" spans="1:8" x14ac:dyDescent="0.25">
      <c r="A24" s="120"/>
      <c r="B24" s="19" t="s">
        <v>77</v>
      </c>
      <c r="C24" s="20">
        <v>1400</v>
      </c>
      <c r="D24" s="11" t="s">
        <v>12</v>
      </c>
      <c r="E24" s="141"/>
      <c r="F24" s="142">
        <f>C24*E24</f>
        <v>0</v>
      </c>
      <c r="G24" s="142">
        <f>F24*0.08</f>
        <v>0</v>
      </c>
      <c r="H24" s="143">
        <f>F24*1.08</f>
        <v>0</v>
      </c>
    </row>
    <row r="25" spans="1:8" ht="15.75" thickBot="1" x14ac:dyDescent="0.3">
      <c r="A25" s="36"/>
      <c r="B25" s="12" t="s">
        <v>75</v>
      </c>
      <c r="C25" s="21">
        <v>500</v>
      </c>
      <c r="D25" s="13" t="s">
        <v>12</v>
      </c>
      <c r="E25" s="141"/>
      <c r="F25" s="145">
        <f>C25*E25</f>
        <v>0</v>
      </c>
      <c r="G25" s="145">
        <f>F25*0.08</f>
        <v>0</v>
      </c>
      <c r="H25" s="146">
        <f>F25*1.08</f>
        <v>0</v>
      </c>
    </row>
    <row r="26" spans="1:8" ht="15.75" thickBot="1" x14ac:dyDescent="0.3">
      <c r="A26" s="36"/>
      <c r="B26" s="30"/>
      <c r="C26" s="23">
        <f>SUM(C22:C25)</f>
        <v>3900</v>
      </c>
      <c r="D26" s="31"/>
      <c r="E26" s="157"/>
      <c r="F26" s="158">
        <f>SUM(F22:F25)</f>
        <v>0</v>
      </c>
      <c r="G26" s="158">
        <f>SUM(G22:G25)</f>
        <v>0</v>
      </c>
      <c r="H26" s="149">
        <f t="shared" ref="H26" si="3">F26*1.08</f>
        <v>0</v>
      </c>
    </row>
    <row r="27" spans="1:8" ht="15.75" thickBot="1" x14ac:dyDescent="0.3">
      <c r="A27" s="119"/>
      <c r="B27" s="25" t="s">
        <v>21</v>
      </c>
      <c r="C27" s="26"/>
      <c r="D27" s="40"/>
      <c r="E27" s="210"/>
      <c r="F27" s="159"/>
      <c r="G27" s="159"/>
      <c r="H27" s="159"/>
    </row>
    <row r="28" spans="1:8" x14ac:dyDescent="0.25">
      <c r="A28" s="120" t="s">
        <v>19</v>
      </c>
      <c r="B28" s="17" t="s">
        <v>23</v>
      </c>
      <c r="C28" s="18">
        <v>300</v>
      </c>
      <c r="D28" s="9" t="s">
        <v>12</v>
      </c>
      <c r="E28" s="138"/>
      <c r="F28" s="139">
        <f>C28*E28</f>
        <v>0</v>
      </c>
      <c r="G28" s="139">
        <f>F28*0.08</f>
        <v>0</v>
      </c>
      <c r="H28" s="140">
        <f>F28*1.08</f>
        <v>0</v>
      </c>
    </row>
    <row r="29" spans="1:8" x14ac:dyDescent="0.25">
      <c r="A29" s="120"/>
      <c r="B29" s="19" t="s">
        <v>83</v>
      </c>
      <c r="C29" s="20">
        <v>300</v>
      </c>
      <c r="D29" s="11" t="s">
        <v>12</v>
      </c>
      <c r="E29" s="141"/>
      <c r="F29" s="142">
        <f>C29*E29</f>
        <v>0</v>
      </c>
      <c r="G29" s="142">
        <f>F29*0.08</f>
        <v>0</v>
      </c>
      <c r="H29" s="143">
        <f>F29*1.08</f>
        <v>0</v>
      </c>
    </row>
    <row r="30" spans="1:8" x14ac:dyDescent="0.25">
      <c r="A30" s="120"/>
      <c r="B30" s="19" t="s">
        <v>24</v>
      </c>
      <c r="C30" s="20">
        <v>350</v>
      </c>
      <c r="D30" s="11" t="s">
        <v>12</v>
      </c>
      <c r="E30" s="141"/>
      <c r="F30" s="142">
        <f>C30*E30</f>
        <v>0</v>
      </c>
      <c r="G30" s="142">
        <f>F30*0.08</f>
        <v>0</v>
      </c>
      <c r="H30" s="143">
        <f>F30*1.08</f>
        <v>0</v>
      </c>
    </row>
    <row r="31" spans="1:8" ht="15.75" thickBot="1" x14ac:dyDescent="0.3">
      <c r="A31" s="120"/>
      <c r="B31" s="12" t="s">
        <v>71</v>
      </c>
      <c r="C31" s="21">
        <v>150</v>
      </c>
      <c r="D31" s="13" t="s">
        <v>12</v>
      </c>
      <c r="E31" s="144"/>
      <c r="F31" s="145">
        <f>C31*E31</f>
        <v>0</v>
      </c>
      <c r="G31" s="145">
        <f>F31*0.08</f>
        <v>0</v>
      </c>
      <c r="H31" s="146">
        <f>F31*1.08</f>
        <v>0</v>
      </c>
    </row>
    <row r="32" spans="1:8" ht="15.75" thickBot="1" x14ac:dyDescent="0.3">
      <c r="A32" s="36"/>
      <c r="B32" s="30"/>
      <c r="C32" s="23">
        <f>SUM(C28:C31)</f>
        <v>1100</v>
      </c>
      <c r="D32" s="14"/>
      <c r="E32" s="157"/>
      <c r="F32" s="149">
        <f>SUM(F28:F31)</f>
        <v>0</v>
      </c>
      <c r="G32" s="160">
        <f>SUM(G28:G31)</f>
        <v>0</v>
      </c>
      <c r="H32" s="149">
        <f t="shared" ref="H32" si="4">F32*1.08</f>
        <v>0</v>
      </c>
    </row>
    <row r="33" spans="1:8" ht="15.75" thickBot="1" x14ac:dyDescent="0.3">
      <c r="A33" s="119"/>
      <c r="B33" s="5" t="s">
        <v>25</v>
      </c>
      <c r="C33" s="26"/>
      <c r="D33" s="32"/>
      <c r="E33" s="210"/>
      <c r="F33" s="155"/>
      <c r="G33" s="155"/>
      <c r="H33" s="161"/>
    </row>
    <row r="34" spans="1:8" x14ac:dyDescent="0.25">
      <c r="A34" s="120" t="s">
        <v>22</v>
      </c>
      <c r="B34" s="45" t="s">
        <v>75</v>
      </c>
      <c r="C34" s="18">
        <v>1000</v>
      </c>
      <c r="D34" s="9" t="s">
        <v>12</v>
      </c>
      <c r="E34" s="138"/>
      <c r="F34" s="139">
        <f t="shared" ref="F34:F39" si="5">C34*E34</f>
        <v>0</v>
      </c>
      <c r="G34" s="139">
        <f t="shared" ref="G34:G39" si="6">F34*0.08</f>
        <v>0</v>
      </c>
      <c r="H34" s="140">
        <f t="shared" ref="H34:H40" si="7">F34*1.08</f>
        <v>0</v>
      </c>
    </row>
    <row r="35" spans="1:8" x14ac:dyDescent="0.25">
      <c r="A35" s="120"/>
      <c r="B35" s="46" t="s">
        <v>78</v>
      </c>
      <c r="C35" s="20">
        <v>1500</v>
      </c>
      <c r="D35" s="11" t="s">
        <v>12</v>
      </c>
      <c r="E35" s="141"/>
      <c r="F35" s="142">
        <f t="shared" si="5"/>
        <v>0</v>
      </c>
      <c r="G35" s="142">
        <f t="shared" si="6"/>
        <v>0</v>
      </c>
      <c r="H35" s="143">
        <f t="shared" si="7"/>
        <v>0</v>
      </c>
    </row>
    <row r="36" spans="1:8" x14ac:dyDescent="0.25">
      <c r="A36" s="120"/>
      <c r="B36" s="46" t="s">
        <v>16</v>
      </c>
      <c r="C36" s="20">
        <v>1200</v>
      </c>
      <c r="D36" s="11" t="s">
        <v>12</v>
      </c>
      <c r="E36" s="141"/>
      <c r="F36" s="142">
        <f t="shared" si="5"/>
        <v>0</v>
      </c>
      <c r="G36" s="142">
        <f t="shared" si="6"/>
        <v>0</v>
      </c>
      <c r="H36" s="143">
        <f t="shared" si="7"/>
        <v>0</v>
      </c>
    </row>
    <row r="37" spans="1:8" x14ac:dyDescent="0.25">
      <c r="A37" s="120"/>
      <c r="B37" s="46" t="s">
        <v>77</v>
      </c>
      <c r="C37" s="20">
        <v>2500</v>
      </c>
      <c r="D37" s="11" t="s">
        <v>12</v>
      </c>
      <c r="E37" s="141"/>
      <c r="F37" s="142">
        <f t="shared" si="5"/>
        <v>0</v>
      </c>
      <c r="G37" s="142">
        <f t="shared" si="6"/>
        <v>0</v>
      </c>
      <c r="H37" s="143">
        <f t="shared" si="7"/>
        <v>0</v>
      </c>
    </row>
    <row r="38" spans="1:8" x14ac:dyDescent="0.25">
      <c r="A38" s="120"/>
      <c r="B38" s="46" t="s">
        <v>79</v>
      </c>
      <c r="C38" s="20">
        <v>100</v>
      </c>
      <c r="D38" s="11" t="s">
        <v>12</v>
      </c>
      <c r="E38" s="141"/>
      <c r="F38" s="142">
        <f t="shared" si="5"/>
        <v>0</v>
      </c>
      <c r="G38" s="142">
        <f t="shared" si="6"/>
        <v>0</v>
      </c>
      <c r="H38" s="143">
        <f t="shared" si="7"/>
        <v>0</v>
      </c>
    </row>
    <row r="39" spans="1:8" ht="15.75" thickBot="1" x14ac:dyDescent="0.3">
      <c r="A39" s="120"/>
      <c r="B39" s="76" t="s">
        <v>67</v>
      </c>
      <c r="C39" s="21">
        <v>100</v>
      </c>
      <c r="D39" s="13" t="s">
        <v>12</v>
      </c>
      <c r="E39" s="144"/>
      <c r="F39" s="145">
        <f t="shared" si="5"/>
        <v>0</v>
      </c>
      <c r="G39" s="145">
        <f t="shared" si="6"/>
        <v>0</v>
      </c>
      <c r="H39" s="146">
        <f t="shared" si="7"/>
        <v>0</v>
      </c>
    </row>
    <row r="40" spans="1:8" ht="15.75" thickBot="1" x14ac:dyDescent="0.3">
      <c r="A40" s="36"/>
      <c r="B40" s="22"/>
      <c r="C40" s="3">
        <f>SUM(C34:C39)</f>
        <v>6400</v>
      </c>
      <c r="D40" s="14"/>
      <c r="E40" s="157"/>
      <c r="F40" s="149">
        <f>SUM(F34:F39)</f>
        <v>0</v>
      </c>
      <c r="G40" s="154">
        <f>SUM(G34:G39)</f>
        <v>0</v>
      </c>
      <c r="H40" s="149">
        <f t="shared" si="7"/>
        <v>0</v>
      </c>
    </row>
    <row r="41" spans="1:8" ht="15.75" thickBot="1" x14ac:dyDescent="0.3">
      <c r="A41" s="119"/>
      <c r="B41" s="33" t="s">
        <v>28</v>
      </c>
      <c r="C41" s="40"/>
      <c r="D41" s="32"/>
      <c r="E41" s="210"/>
      <c r="F41" s="159"/>
      <c r="G41" s="159"/>
      <c r="H41" s="159"/>
    </row>
    <row r="42" spans="1:8" x14ac:dyDescent="0.25">
      <c r="A42" s="120" t="s">
        <v>26</v>
      </c>
      <c r="B42" s="45" t="s">
        <v>75</v>
      </c>
      <c r="C42" s="18">
        <v>500</v>
      </c>
      <c r="D42" s="9" t="s">
        <v>12</v>
      </c>
      <c r="E42" s="138"/>
      <c r="F42" s="139">
        <f>C42*E42</f>
        <v>0</v>
      </c>
      <c r="G42" s="139">
        <f>F42*0.08</f>
        <v>0</v>
      </c>
      <c r="H42" s="140">
        <f t="shared" ref="H42:H46" si="8">F42*1.08</f>
        <v>0</v>
      </c>
    </row>
    <row r="43" spans="1:8" x14ac:dyDescent="0.25">
      <c r="A43" s="120"/>
      <c r="B43" s="46" t="s">
        <v>78</v>
      </c>
      <c r="C43" s="20">
        <v>1500</v>
      </c>
      <c r="D43" s="11" t="s">
        <v>12</v>
      </c>
      <c r="E43" s="141"/>
      <c r="F43" s="142">
        <f>C43*E43</f>
        <v>0</v>
      </c>
      <c r="G43" s="142">
        <f>F43*0.08</f>
        <v>0</v>
      </c>
      <c r="H43" s="143">
        <f t="shared" si="8"/>
        <v>0</v>
      </c>
    </row>
    <row r="44" spans="1:8" x14ac:dyDescent="0.25">
      <c r="A44" s="120"/>
      <c r="B44" s="46" t="s">
        <v>16</v>
      </c>
      <c r="C44" s="20">
        <v>1000</v>
      </c>
      <c r="D44" s="11" t="s">
        <v>12</v>
      </c>
      <c r="E44" s="141"/>
      <c r="F44" s="142">
        <f>C44*E44</f>
        <v>0</v>
      </c>
      <c r="G44" s="142">
        <f>F44*0.08</f>
        <v>0</v>
      </c>
      <c r="H44" s="143">
        <f t="shared" si="8"/>
        <v>0</v>
      </c>
    </row>
    <row r="45" spans="1:8" ht="15.75" thickBot="1" x14ac:dyDescent="0.3">
      <c r="A45" s="121"/>
      <c r="B45" s="47" t="s">
        <v>77</v>
      </c>
      <c r="C45" s="21">
        <v>2000</v>
      </c>
      <c r="D45" s="13" t="s">
        <v>12</v>
      </c>
      <c r="E45" s="144"/>
      <c r="F45" s="145">
        <f>C45*E45</f>
        <v>0</v>
      </c>
      <c r="G45" s="145">
        <f>F45*0.08</f>
        <v>0</v>
      </c>
      <c r="H45" s="146">
        <f t="shared" si="8"/>
        <v>0</v>
      </c>
    </row>
    <row r="46" spans="1:8" ht="15.75" thickBot="1" x14ac:dyDescent="0.3">
      <c r="A46" s="36"/>
      <c r="B46" s="30"/>
      <c r="C46" s="3">
        <f>SUM(C42:C45)</f>
        <v>5000</v>
      </c>
      <c r="D46" s="14"/>
      <c r="E46" s="157"/>
      <c r="F46" s="149">
        <f>SUM(F42:F45)</f>
        <v>0</v>
      </c>
      <c r="G46" s="160">
        <f>SUM(G42:G45)</f>
        <v>0</v>
      </c>
      <c r="H46" s="149">
        <f t="shared" si="8"/>
        <v>0</v>
      </c>
    </row>
    <row r="47" spans="1:8" ht="15.75" thickBot="1" x14ac:dyDescent="0.3">
      <c r="A47" s="120"/>
      <c r="B47" s="33" t="s">
        <v>30</v>
      </c>
      <c r="C47" s="26"/>
      <c r="D47" s="32"/>
      <c r="E47" s="210"/>
      <c r="F47" s="161"/>
      <c r="G47" s="155"/>
      <c r="H47" s="162"/>
    </row>
    <row r="48" spans="1:8" x14ac:dyDescent="0.25">
      <c r="A48" s="120" t="s">
        <v>29</v>
      </c>
      <c r="B48" s="17" t="s">
        <v>75</v>
      </c>
      <c r="C48" s="18">
        <v>600</v>
      </c>
      <c r="D48" s="9" t="s">
        <v>12</v>
      </c>
      <c r="E48" s="138"/>
      <c r="F48" s="139">
        <f>C48*E48</f>
        <v>0</v>
      </c>
      <c r="G48" s="139">
        <f>F48*0.08</f>
        <v>0</v>
      </c>
      <c r="H48" s="140">
        <f>F48*1.08</f>
        <v>0</v>
      </c>
    </row>
    <row r="49" spans="1:8" x14ac:dyDescent="0.25">
      <c r="A49" s="120"/>
      <c r="B49" s="76" t="s">
        <v>67</v>
      </c>
      <c r="C49" s="20">
        <v>500</v>
      </c>
      <c r="D49" s="11" t="s">
        <v>12</v>
      </c>
      <c r="E49" s="141"/>
      <c r="F49" s="142">
        <f>C49*E49</f>
        <v>0</v>
      </c>
      <c r="G49" s="142">
        <f>F49*0.08</f>
        <v>0</v>
      </c>
      <c r="H49" s="143">
        <f>F49*1.08</f>
        <v>0</v>
      </c>
    </row>
    <row r="50" spans="1:8" ht="15.75" thickBot="1" x14ac:dyDescent="0.3">
      <c r="A50" s="120"/>
      <c r="B50" s="12" t="s">
        <v>31</v>
      </c>
      <c r="C50" s="21">
        <v>500</v>
      </c>
      <c r="D50" s="13" t="s">
        <v>12</v>
      </c>
      <c r="E50" s="144"/>
      <c r="F50" s="145">
        <f>C50*E50</f>
        <v>0</v>
      </c>
      <c r="G50" s="145">
        <f>F50*0.08</f>
        <v>0</v>
      </c>
      <c r="H50" s="146">
        <f>F50*1.08</f>
        <v>0</v>
      </c>
    </row>
    <row r="51" spans="1:8" ht="15.75" thickBot="1" x14ac:dyDescent="0.3">
      <c r="A51" s="120"/>
      <c r="B51" s="30"/>
      <c r="C51" s="3">
        <f>SUM(C48:C50)</f>
        <v>1600</v>
      </c>
      <c r="D51" s="14"/>
      <c r="E51" s="157"/>
      <c r="F51" s="149">
        <f>SUM(F48:F50)</f>
        <v>0</v>
      </c>
      <c r="G51" s="154">
        <f>SUM(G48:G50)</f>
        <v>0</v>
      </c>
      <c r="H51" s="149">
        <f t="shared" ref="H51" si="9">F51*1.08</f>
        <v>0</v>
      </c>
    </row>
    <row r="52" spans="1:8" ht="15.75" thickBot="1" x14ac:dyDescent="0.3">
      <c r="A52" s="119"/>
      <c r="B52" s="82" t="s">
        <v>30</v>
      </c>
      <c r="C52" s="40"/>
      <c r="D52" s="32"/>
      <c r="E52" s="210"/>
      <c r="F52" s="159"/>
      <c r="G52" s="159"/>
      <c r="H52" s="159"/>
    </row>
    <row r="53" spans="1:8" x14ac:dyDescent="0.25">
      <c r="A53" s="120" t="s">
        <v>84</v>
      </c>
      <c r="B53" s="17" t="s">
        <v>75</v>
      </c>
      <c r="C53" s="18">
        <v>600</v>
      </c>
      <c r="D53" s="9" t="s">
        <v>12</v>
      </c>
      <c r="E53" s="138"/>
      <c r="F53" s="139">
        <f>C53*E53</f>
        <v>0</v>
      </c>
      <c r="G53" s="139">
        <f>F53*0.08</f>
        <v>0</v>
      </c>
      <c r="H53" s="140">
        <f>F53*1.08</f>
        <v>0</v>
      </c>
    </row>
    <row r="54" spans="1:8" x14ac:dyDescent="0.25">
      <c r="A54" s="120"/>
      <c r="B54" s="76" t="s">
        <v>67</v>
      </c>
      <c r="C54" s="20">
        <v>500</v>
      </c>
      <c r="D54" s="11" t="s">
        <v>12</v>
      </c>
      <c r="E54" s="141"/>
      <c r="F54" s="142">
        <f>C54*E54</f>
        <v>0</v>
      </c>
      <c r="G54" s="142">
        <f>F54*0.08</f>
        <v>0</v>
      </c>
      <c r="H54" s="143">
        <f>F54*1.08</f>
        <v>0</v>
      </c>
    </row>
    <row r="55" spans="1:8" ht="15.75" thickBot="1" x14ac:dyDescent="0.3">
      <c r="A55" s="120"/>
      <c r="B55" s="12" t="s">
        <v>31</v>
      </c>
      <c r="C55" s="21">
        <v>500</v>
      </c>
      <c r="D55" s="13" t="s">
        <v>12</v>
      </c>
      <c r="E55" s="144"/>
      <c r="F55" s="145">
        <f>C55*E55</f>
        <v>0</v>
      </c>
      <c r="G55" s="145">
        <f>F55*0.08</f>
        <v>0</v>
      </c>
      <c r="H55" s="146">
        <f>F55*1.08</f>
        <v>0</v>
      </c>
    </row>
    <row r="56" spans="1:8" ht="15.75" thickBot="1" x14ac:dyDescent="0.3">
      <c r="A56" s="36"/>
      <c r="B56" s="30"/>
      <c r="C56" s="3">
        <f>SUM(C53:C55)</f>
        <v>1600</v>
      </c>
      <c r="D56" s="14"/>
      <c r="E56" s="157"/>
      <c r="F56" s="149">
        <f>SUM(F53:F55)</f>
        <v>0</v>
      </c>
      <c r="G56" s="154">
        <f>SUM(G53:G55)</f>
        <v>0</v>
      </c>
      <c r="H56" s="149">
        <f t="shared" ref="H56" si="10">F56*1.08</f>
        <v>0</v>
      </c>
    </row>
    <row r="57" spans="1:8" ht="15.75" thickBot="1" x14ac:dyDescent="0.3">
      <c r="A57" s="119"/>
      <c r="B57" s="25" t="s">
        <v>30</v>
      </c>
      <c r="C57" s="40"/>
      <c r="D57" s="32"/>
      <c r="E57" s="210"/>
      <c r="F57" s="159"/>
      <c r="G57" s="159"/>
      <c r="H57" s="159"/>
    </row>
    <row r="58" spans="1:8" x14ac:dyDescent="0.25">
      <c r="A58" s="120" t="s">
        <v>85</v>
      </c>
      <c r="B58" s="17" t="s">
        <v>75</v>
      </c>
      <c r="C58" s="18">
        <v>600</v>
      </c>
      <c r="D58" s="9" t="s">
        <v>12</v>
      </c>
      <c r="E58" s="138"/>
      <c r="F58" s="139">
        <f>C58*E58</f>
        <v>0</v>
      </c>
      <c r="G58" s="139">
        <f>F58*0.08</f>
        <v>0</v>
      </c>
      <c r="H58" s="140">
        <f>F58*1.08</f>
        <v>0</v>
      </c>
    </row>
    <row r="59" spans="1:8" x14ac:dyDescent="0.25">
      <c r="A59" s="120"/>
      <c r="B59" s="76" t="s">
        <v>67</v>
      </c>
      <c r="C59" s="20">
        <v>500</v>
      </c>
      <c r="D59" s="11" t="s">
        <v>12</v>
      </c>
      <c r="E59" s="141"/>
      <c r="F59" s="142">
        <f>C59*E59</f>
        <v>0</v>
      </c>
      <c r="G59" s="142">
        <f>F59*0.08</f>
        <v>0</v>
      </c>
      <c r="H59" s="143">
        <f>F59*1.08</f>
        <v>0</v>
      </c>
    </row>
    <row r="60" spans="1:8" ht="15.75" thickBot="1" x14ac:dyDescent="0.3">
      <c r="A60" s="120"/>
      <c r="B60" s="12" t="s">
        <v>31</v>
      </c>
      <c r="C60" s="21">
        <v>500</v>
      </c>
      <c r="D60" s="13" t="s">
        <v>12</v>
      </c>
      <c r="E60" s="144"/>
      <c r="F60" s="145">
        <f>C60*E60</f>
        <v>0</v>
      </c>
      <c r="G60" s="145">
        <f>F60*0.08</f>
        <v>0</v>
      </c>
      <c r="H60" s="146">
        <f>F60*1.08</f>
        <v>0</v>
      </c>
    </row>
    <row r="61" spans="1:8" ht="15.75" thickBot="1" x14ac:dyDescent="0.3">
      <c r="A61" s="36"/>
      <c r="B61" s="30"/>
      <c r="C61" s="3">
        <f>SUM(C58:C60)</f>
        <v>1600</v>
      </c>
      <c r="D61" s="14"/>
      <c r="E61" s="157"/>
      <c r="F61" s="149">
        <f>SUM(F58:F60)</f>
        <v>0</v>
      </c>
      <c r="G61" s="154">
        <f>SUM(G58:G60)</f>
        <v>0</v>
      </c>
      <c r="H61" s="149">
        <f t="shared" ref="H61" si="11">F61*1.08</f>
        <v>0</v>
      </c>
    </row>
    <row r="62" spans="1:8" ht="15.75" thickBot="1" x14ac:dyDescent="0.3">
      <c r="A62" s="119"/>
      <c r="B62" s="33" t="s">
        <v>32</v>
      </c>
      <c r="C62" s="40"/>
      <c r="D62" s="32"/>
      <c r="E62" s="210"/>
      <c r="F62" s="159"/>
      <c r="G62" s="159"/>
      <c r="H62" s="159"/>
    </row>
    <row r="63" spans="1:8" x14ac:dyDescent="0.25">
      <c r="A63" s="120" t="s">
        <v>86</v>
      </c>
      <c r="B63" s="17" t="s">
        <v>75</v>
      </c>
      <c r="C63" s="18">
        <v>2000</v>
      </c>
      <c r="D63" s="9" t="s">
        <v>12</v>
      </c>
      <c r="E63" s="138"/>
      <c r="F63" s="139">
        <f>C63*E63</f>
        <v>0</v>
      </c>
      <c r="G63" s="139">
        <f>F63*0.08</f>
        <v>0</v>
      </c>
      <c r="H63" s="140">
        <f>F63*1.08</f>
        <v>0</v>
      </c>
    </row>
    <row r="64" spans="1:8" x14ac:dyDescent="0.25">
      <c r="A64" s="120"/>
      <c r="B64" s="10" t="s">
        <v>33</v>
      </c>
      <c r="C64" s="20">
        <v>1300</v>
      </c>
      <c r="D64" s="11" t="s">
        <v>12</v>
      </c>
      <c r="E64" s="141"/>
      <c r="F64" s="142">
        <f>C64*E64</f>
        <v>0</v>
      </c>
      <c r="G64" s="142">
        <f>F64*0.08</f>
        <v>0</v>
      </c>
      <c r="H64" s="143">
        <f>F64*1.08</f>
        <v>0</v>
      </c>
    </row>
    <row r="65" spans="1:8" x14ac:dyDescent="0.25">
      <c r="A65" s="120"/>
      <c r="B65" s="19" t="s">
        <v>77</v>
      </c>
      <c r="C65" s="20">
        <v>600</v>
      </c>
      <c r="D65" s="11" t="s">
        <v>12</v>
      </c>
      <c r="E65" s="141"/>
      <c r="F65" s="142">
        <f>C65*E65</f>
        <v>0</v>
      </c>
      <c r="G65" s="142">
        <f>F65*0.08</f>
        <v>0</v>
      </c>
      <c r="H65" s="143">
        <f>F65*1.08</f>
        <v>0</v>
      </c>
    </row>
    <row r="66" spans="1:8" ht="15.75" thickBot="1" x14ac:dyDescent="0.3">
      <c r="A66" s="120"/>
      <c r="B66" s="12" t="s">
        <v>80</v>
      </c>
      <c r="C66" s="21">
        <v>100</v>
      </c>
      <c r="D66" s="13" t="s">
        <v>12</v>
      </c>
      <c r="E66" s="144"/>
      <c r="F66" s="145">
        <f>C66*E66</f>
        <v>0</v>
      </c>
      <c r="G66" s="145">
        <f>F66*0.08</f>
        <v>0</v>
      </c>
      <c r="H66" s="146">
        <f>F66*1.08</f>
        <v>0</v>
      </c>
    </row>
    <row r="67" spans="1:8" ht="15.75" thickBot="1" x14ac:dyDescent="0.3">
      <c r="A67" s="36"/>
      <c r="B67" s="30"/>
      <c r="C67" s="23">
        <f>SUM(C63:C66)</f>
        <v>4000</v>
      </c>
      <c r="D67" s="24"/>
      <c r="E67" s="212"/>
      <c r="F67" s="163">
        <f>SUM(F63:F66)</f>
        <v>0</v>
      </c>
      <c r="G67" s="160">
        <f>SUM(G63:G66)</f>
        <v>0</v>
      </c>
      <c r="H67" s="163">
        <f t="shared" ref="H67" si="12">F67*1.08</f>
        <v>0</v>
      </c>
    </row>
    <row r="68" spans="1:8" ht="15.75" thickBot="1" x14ac:dyDescent="0.3">
      <c r="A68" s="119"/>
      <c r="B68" s="33" t="s">
        <v>34</v>
      </c>
      <c r="C68" s="26"/>
      <c r="D68" s="27"/>
      <c r="E68" s="211"/>
      <c r="F68" s="161"/>
      <c r="G68" s="155"/>
      <c r="H68" s="162"/>
    </row>
    <row r="69" spans="1:8" x14ac:dyDescent="0.25">
      <c r="A69" s="123" t="s">
        <v>87</v>
      </c>
      <c r="B69" s="45" t="s">
        <v>75</v>
      </c>
      <c r="C69" s="18">
        <v>1200</v>
      </c>
      <c r="D69" s="83" t="s">
        <v>12</v>
      </c>
      <c r="E69" s="164"/>
      <c r="F69" s="165">
        <f>C69*E69</f>
        <v>0</v>
      </c>
      <c r="G69" s="139">
        <f>F69*0.08</f>
        <v>0</v>
      </c>
      <c r="H69" s="140">
        <f>F69*1.08</f>
        <v>0</v>
      </c>
    </row>
    <row r="70" spans="1:8" x14ac:dyDescent="0.25">
      <c r="A70" s="123"/>
      <c r="B70" s="76" t="s">
        <v>67</v>
      </c>
      <c r="C70" s="20">
        <v>1400</v>
      </c>
      <c r="D70" s="84" t="s">
        <v>12</v>
      </c>
      <c r="E70" s="166"/>
      <c r="F70" s="167">
        <f>C70*E70</f>
        <v>0</v>
      </c>
      <c r="G70" s="142">
        <f>F70*0.08</f>
        <v>0</v>
      </c>
      <c r="H70" s="143">
        <f>F70*1.08</f>
        <v>0</v>
      </c>
    </row>
    <row r="71" spans="1:8" x14ac:dyDescent="0.25">
      <c r="A71" s="123"/>
      <c r="B71" s="46" t="s">
        <v>77</v>
      </c>
      <c r="C71" s="20">
        <v>1200</v>
      </c>
      <c r="D71" s="84" t="s">
        <v>12</v>
      </c>
      <c r="E71" s="166"/>
      <c r="F71" s="167">
        <f>C71*E71</f>
        <v>0</v>
      </c>
      <c r="G71" s="142">
        <f>F71*0.08</f>
        <v>0</v>
      </c>
      <c r="H71" s="143">
        <f>F71*1.08</f>
        <v>0</v>
      </c>
    </row>
    <row r="72" spans="1:8" ht="15.75" thickBot="1" x14ac:dyDescent="0.3">
      <c r="A72" s="123"/>
      <c r="B72" s="47" t="s">
        <v>35</v>
      </c>
      <c r="C72" s="21">
        <v>800</v>
      </c>
      <c r="D72" s="85" t="s">
        <v>12</v>
      </c>
      <c r="E72" s="168"/>
      <c r="F72" s="169">
        <f>C72*E72</f>
        <v>0</v>
      </c>
      <c r="G72" s="145">
        <f>F72*0.08</f>
        <v>0</v>
      </c>
      <c r="H72" s="146">
        <f>F72*1.08</f>
        <v>0</v>
      </c>
    </row>
    <row r="73" spans="1:8" ht="15.75" thickBot="1" x14ac:dyDescent="0.3">
      <c r="A73" s="36"/>
      <c r="B73" s="34"/>
      <c r="C73" s="23">
        <f>SUM(C69:C72)</f>
        <v>4600</v>
      </c>
      <c r="D73" s="24"/>
      <c r="E73" s="212"/>
      <c r="F73" s="163">
        <f>SUM(F69:F72)</f>
        <v>0</v>
      </c>
      <c r="G73" s="160">
        <f>SUM(G69:G72)</f>
        <v>0</v>
      </c>
      <c r="H73" s="163">
        <f t="shared" ref="H73" si="13">F73*1.08</f>
        <v>0</v>
      </c>
    </row>
    <row r="74" spans="1:8" ht="15.75" thickBot="1" x14ac:dyDescent="0.3">
      <c r="A74" s="120"/>
      <c r="B74" s="33" t="s">
        <v>36</v>
      </c>
      <c r="C74" s="26"/>
      <c r="D74" s="27"/>
      <c r="E74" s="211"/>
      <c r="F74" s="161"/>
      <c r="G74" s="155"/>
      <c r="H74" s="162"/>
    </row>
    <row r="75" spans="1:8" x14ac:dyDescent="0.25">
      <c r="A75" s="120" t="s">
        <v>88</v>
      </c>
      <c r="B75" s="17" t="s">
        <v>75</v>
      </c>
      <c r="C75" s="18">
        <v>800</v>
      </c>
      <c r="D75" s="9" t="s">
        <v>12</v>
      </c>
      <c r="E75" s="138"/>
      <c r="F75" s="139">
        <f>C75*E75</f>
        <v>0</v>
      </c>
      <c r="G75" s="139">
        <f>F75*0.08</f>
        <v>0</v>
      </c>
      <c r="H75" s="140">
        <f>F75*1.08</f>
        <v>0</v>
      </c>
    </row>
    <row r="76" spans="1:8" x14ac:dyDescent="0.25">
      <c r="A76" s="120"/>
      <c r="B76" s="76" t="s">
        <v>67</v>
      </c>
      <c r="C76" s="20">
        <v>900</v>
      </c>
      <c r="D76" s="11" t="s">
        <v>12</v>
      </c>
      <c r="E76" s="141"/>
      <c r="F76" s="142">
        <f>C76*E76</f>
        <v>0</v>
      </c>
      <c r="G76" s="142">
        <f>F76*0.08</f>
        <v>0</v>
      </c>
      <c r="H76" s="143">
        <f>F76*1.08</f>
        <v>0</v>
      </c>
    </row>
    <row r="77" spans="1:8" ht="15.75" thickBot="1" x14ac:dyDescent="0.3">
      <c r="A77" s="120"/>
      <c r="B77" s="12" t="s">
        <v>77</v>
      </c>
      <c r="C77" s="21">
        <v>1500</v>
      </c>
      <c r="D77" s="13" t="s">
        <v>12</v>
      </c>
      <c r="E77" s="144"/>
      <c r="F77" s="145">
        <f>C77*E77</f>
        <v>0</v>
      </c>
      <c r="G77" s="145">
        <f>F77*0.08</f>
        <v>0</v>
      </c>
      <c r="H77" s="146">
        <f>F77*1.08</f>
        <v>0</v>
      </c>
    </row>
    <row r="78" spans="1:8" ht="15.75" thickBot="1" x14ac:dyDescent="0.3">
      <c r="A78" s="120"/>
      <c r="B78" s="30"/>
      <c r="C78" s="23">
        <f>SUM(C75:C77)</f>
        <v>3200</v>
      </c>
      <c r="D78" s="24"/>
      <c r="E78" s="212"/>
      <c r="F78" s="163">
        <f>SUM(F75:F77)</f>
        <v>0</v>
      </c>
      <c r="G78" s="160">
        <f>SUM(G75:G77)</f>
        <v>0</v>
      </c>
      <c r="H78" s="163">
        <f t="shared" ref="H78" si="14">F78*1.08</f>
        <v>0</v>
      </c>
    </row>
    <row r="79" spans="1:8" ht="15.75" thickBot="1" x14ac:dyDescent="0.3">
      <c r="A79" s="119"/>
      <c r="B79" s="33" t="s">
        <v>37</v>
      </c>
      <c r="C79" s="26"/>
      <c r="D79" s="27"/>
      <c r="E79" s="211"/>
      <c r="F79" s="161"/>
      <c r="G79" s="155"/>
      <c r="H79" s="162"/>
    </row>
    <row r="80" spans="1:8" x14ac:dyDescent="0.25">
      <c r="A80" s="120" t="s">
        <v>89</v>
      </c>
      <c r="B80" s="17" t="s">
        <v>75</v>
      </c>
      <c r="C80" s="18">
        <v>800</v>
      </c>
      <c r="D80" s="9" t="s">
        <v>12</v>
      </c>
      <c r="E80" s="138"/>
      <c r="F80" s="139">
        <f>C80*E80</f>
        <v>0</v>
      </c>
      <c r="G80" s="139">
        <f>F80*0.08</f>
        <v>0</v>
      </c>
      <c r="H80" s="140">
        <f>F80*1.08</f>
        <v>0</v>
      </c>
    </row>
    <row r="81" spans="1:8" x14ac:dyDescent="0.25">
      <c r="A81" s="120"/>
      <c r="B81" s="76" t="s">
        <v>67</v>
      </c>
      <c r="C81" s="20">
        <v>900</v>
      </c>
      <c r="D81" s="11" t="s">
        <v>12</v>
      </c>
      <c r="E81" s="141"/>
      <c r="F81" s="142">
        <f>C81*E81</f>
        <v>0</v>
      </c>
      <c r="G81" s="142">
        <f>F81*0.08</f>
        <v>0</v>
      </c>
      <c r="H81" s="143">
        <f>F81*1.08</f>
        <v>0</v>
      </c>
    </row>
    <row r="82" spans="1:8" ht="15.75" thickBot="1" x14ac:dyDescent="0.3">
      <c r="A82" s="120"/>
      <c r="B82" s="12" t="s">
        <v>77</v>
      </c>
      <c r="C82" s="21">
        <v>1500</v>
      </c>
      <c r="D82" s="13" t="s">
        <v>12</v>
      </c>
      <c r="E82" s="144"/>
      <c r="F82" s="145">
        <f>C82*E82</f>
        <v>0</v>
      </c>
      <c r="G82" s="145">
        <f>F82*0.08</f>
        <v>0</v>
      </c>
      <c r="H82" s="146">
        <f>F82*1.08</f>
        <v>0</v>
      </c>
    </row>
    <row r="83" spans="1:8" ht="15.75" thickBot="1" x14ac:dyDescent="0.3">
      <c r="A83" s="36"/>
      <c r="B83" s="30"/>
      <c r="C83" s="23">
        <f>SUM(C80:C82)</f>
        <v>3200</v>
      </c>
      <c r="D83" s="24"/>
      <c r="E83" s="212"/>
      <c r="F83" s="163">
        <f>SUM(F80:F82)</f>
        <v>0</v>
      </c>
      <c r="G83" s="160">
        <f>SUM(G80:G82)</f>
        <v>0</v>
      </c>
      <c r="H83" s="163">
        <f t="shared" ref="H83" si="15">F83*1.08</f>
        <v>0</v>
      </c>
    </row>
    <row r="84" spans="1:8" ht="15.75" thickBot="1" x14ac:dyDescent="0.3">
      <c r="A84" s="119"/>
      <c r="B84" s="25" t="s">
        <v>38</v>
      </c>
      <c r="C84" s="26"/>
      <c r="D84" s="27"/>
      <c r="E84" s="211"/>
      <c r="F84" s="161"/>
      <c r="G84" s="155"/>
      <c r="H84" s="162"/>
    </row>
    <row r="85" spans="1:8" x14ac:dyDescent="0.25">
      <c r="A85" s="120" t="s">
        <v>90</v>
      </c>
      <c r="B85" s="17" t="s">
        <v>75</v>
      </c>
      <c r="C85" s="18">
        <v>800</v>
      </c>
      <c r="D85" s="9" t="s">
        <v>12</v>
      </c>
      <c r="E85" s="138"/>
      <c r="F85" s="139">
        <f>C85*E85</f>
        <v>0</v>
      </c>
      <c r="G85" s="139">
        <f>F85*0.08</f>
        <v>0</v>
      </c>
      <c r="H85" s="140">
        <f>F85*1.08</f>
        <v>0</v>
      </c>
    </row>
    <row r="86" spans="1:8" x14ac:dyDescent="0.25">
      <c r="A86" s="120"/>
      <c r="B86" s="76" t="s">
        <v>67</v>
      </c>
      <c r="C86" s="20">
        <v>900</v>
      </c>
      <c r="D86" s="11" t="s">
        <v>12</v>
      </c>
      <c r="E86" s="141"/>
      <c r="F86" s="142">
        <f>C86*E86</f>
        <v>0</v>
      </c>
      <c r="G86" s="142">
        <f>F86*0.08</f>
        <v>0</v>
      </c>
      <c r="H86" s="143">
        <f>F86*1.08</f>
        <v>0</v>
      </c>
    </row>
    <row r="87" spans="1:8" ht="15.75" thickBot="1" x14ac:dyDescent="0.3">
      <c r="A87" s="120"/>
      <c r="B87" s="12" t="s">
        <v>77</v>
      </c>
      <c r="C87" s="21">
        <v>1500</v>
      </c>
      <c r="D87" s="13" t="s">
        <v>12</v>
      </c>
      <c r="E87" s="144"/>
      <c r="F87" s="145">
        <f>C87*E87</f>
        <v>0</v>
      </c>
      <c r="G87" s="145">
        <f>F87*0.08</f>
        <v>0</v>
      </c>
      <c r="H87" s="146">
        <f>F87*1.08</f>
        <v>0</v>
      </c>
    </row>
    <row r="88" spans="1:8" ht="15.75" thickBot="1" x14ac:dyDescent="0.3">
      <c r="A88" s="36"/>
      <c r="B88" s="30"/>
      <c r="C88" s="23">
        <f>SUM(C85:C87)</f>
        <v>3200</v>
      </c>
      <c r="D88" s="24"/>
      <c r="E88" s="212"/>
      <c r="F88" s="163">
        <f>SUM(F85:F87)</f>
        <v>0</v>
      </c>
      <c r="G88" s="160">
        <f>SUM(G85:G87)</f>
        <v>0</v>
      </c>
      <c r="H88" s="163">
        <f t="shared" ref="H88" si="16">F88*1.08</f>
        <v>0</v>
      </c>
    </row>
    <row r="89" spans="1:8" ht="15.75" thickBot="1" x14ac:dyDescent="0.3">
      <c r="A89" s="119"/>
      <c r="B89" s="33" t="s">
        <v>39</v>
      </c>
      <c r="C89" s="26"/>
      <c r="D89" s="27"/>
      <c r="E89" s="211"/>
      <c r="F89" s="161"/>
      <c r="G89" s="155"/>
      <c r="H89" s="162"/>
    </row>
    <row r="90" spans="1:8" x14ac:dyDescent="0.25">
      <c r="A90" s="120" t="s">
        <v>91</v>
      </c>
      <c r="B90" s="17" t="s">
        <v>75</v>
      </c>
      <c r="C90" s="18">
        <v>300</v>
      </c>
      <c r="D90" s="9" t="s">
        <v>12</v>
      </c>
      <c r="E90" s="138"/>
      <c r="F90" s="139">
        <f>C90*E90</f>
        <v>0</v>
      </c>
      <c r="G90" s="139">
        <f>F90*0.08</f>
        <v>0</v>
      </c>
      <c r="H90" s="140">
        <f>F90*1.08</f>
        <v>0</v>
      </c>
    </row>
    <row r="91" spans="1:8" ht="15.75" thickBot="1" x14ac:dyDescent="0.3">
      <c r="A91" s="120"/>
      <c r="B91" s="35" t="s">
        <v>78</v>
      </c>
      <c r="C91" s="21">
        <v>700</v>
      </c>
      <c r="D91" s="13" t="s">
        <v>12</v>
      </c>
      <c r="E91" s="144"/>
      <c r="F91" s="145">
        <f>C91*E91</f>
        <v>0</v>
      </c>
      <c r="G91" s="145">
        <f>F91*0.08</f>
        <v>0</v>
      </c>
      <c r="H91" s="146">
        <f>F91*1.08</f>
        <v>0</v>
      </c>
    </row>
    <row r="92" spans="1:8" ht="15.75" thickBot="1" x14ac:dyDescent="0.3">
      <c r="A92" s="36"/>
      <c r="B92" s="30"/>
      <c r="C92" s="36">
        <f>SUM(C90:C91)</f>
        <v>1000</v>
      </c>
      <c r="D92" s="37"/>
      <c r="E92" s="213"/>
      <c r="F92" s="170">
        <f>SUM(F90:F91)</f>
        <v>0</v>
      </c>
      <c r="G92" s="171">
        <f>SUM(G90:G91)</f>
        <v>0</v>
      </c>
      <c r="H92" s="163">
        <f t="shared" ref="H92" si="17">F92*1.08</f>
        <v>0</v>
      </c>
    </row>
    <row r="93" spans="1:8" ht="15.75" thickBot="1" x14ac:dyDescent="0.3">
      <c r="A93" s="119"/>
      <c r="B93" s="33" t="s">
        <v>40</v>
      </c>
      <c r="C93" s="26"/>
      <c r="D93" s="27"/>
      <c r="E93" s="211"/>
      <c r="F93" s="161"/>
      <c r="G93" s="155"/>
      <c r="H93" s="162"/>
    </row>
    <row r="94" spans="1:8" ht="15.75" thickBot="1" x14ac:dyDescent="0.3">
      <c r="A94" s="120" t="s">
        <v>92</v>
      </c>
      <c r="B94" s="86" t="s">
        <v>75</v>
      </c>
      <c r="C94" s="18">
        <v>400</v>
      </c>
      <c r="D94" s="9" t="s">
        <v>12</v>
      </c>
      <c r="E94" s="138"/>
      <c r="F94" s="139">
        <f>C94*E94</f>
        <v>0</v>
      </c>
      <c r="G94" s="139">
        <f>F94*0.08</f>
        <v>0</v>
      </c>
      <c r="H94" s="140">
        <f>F94*1.08</f>
        <v>0</v>
      </c>
    </row>
    <row r="95" spans="1:8" ht="15.75" thickBot="1" x14ac:dyDescent="0.3">
      <c r="A95" s="120"/>
      <c r="B95" s="60" t="s">
        <v>13</v>
      </c>
      <c r="C95" s="20">
        <v>600</v>
      </c>
      <c r="D95" s="11" t="s">
        <v>12</v>
      </c>
      <c r="E95" s="141"/>
      <c r="F95" s="142">
        <f>C95*E95</f>
        <v>0</v>
      </c>
      <c r="G95" s="142">
        <f>F95*0.08</f>
        <v>0</v>
      </c>
      <c r="H95" s="143">
        <f>F95*1.08</f>
        <v>0</v>
      </c>
    </row>
    <row r="96" spans="1:8" ht="15.75" thickBot="1" x14ac:dyDescent="0.3">
      <c r="A96" s="120"/>
      <c r="B96" s="86" t="s">
        <v>33</v>
      </c>
      <c r="C96" s="21">
        <v>100</v>
      </c>
      <c r="D96" s="13" t="s">
        <v>12</v>
      </c>
      <c r="E96" s="144"/>
      <c r="F96" s="145">
        <f>C96*E96</f>
        <v>0</v>
      </c>
      <c r="G96" s="145">
        <f>F96*0.08</f>
        <v>0</v>
      </c>
      <c r="H96" s="146">
        <f>F96*1.08</f>
        <v>0</v>
      </c>
    </row>
    <row r="97" spans="1:8" ht="15.75" thickBot="1" x14ac:dyDescent="0.3">
      <c r="A97" s="120"/>
      <c r="B97" s="38"/>
      <c r="C97" s="23">
        <f>SUM(C94:C96)</f>
        <v>1100</v>
      </c>
      <c r="D97" s="40"/>
      <c r="E97" s="210"/>
      <c r="F97" s="149">
        <f>SUM(F94:F96)</f>
        <v>0</v>
      </c>
      <c r="G97" s="149">
        <f>SUM(G94:G96)</f>
        <v>0</v>
      </c>
      <c r="H97" s="149">
        <f t="shared" ref="H97" si="18">F97*1.08</f>
        <v>0</v>
      </c>
    </row>
    <row r="98" spans="1:8" ht="15.75" thickBot="1" x14ac:dyDescent="0.3">
      <c r="A98" s="120"/>
      <c r="B98" s="82" t="s">
        <v>41</v>
      </c>
      <c r="C98" s="26"/>
      <c r="D98" s="40"/>
      <c r="E98" s="210"/>
      <c r="F98" s="155"/>
      <c r="G98" s="155"/>
      <c r="H98" s="162"/>
    </row>
    <row r="99" spans="1:8" ht="15.75" thickBot="1" x14ac:dyDescent="0.3">
      <c r="A99" s="120"/>
      <c r="B99" s="86" t="s">
        <v>68</v>
      </c>
      <c r="C99" s="18">
        <v>1000</v>
      </c>
      <c r="D99" s="9" t="s">
        <v>12</v>
      </c>
      <c r="E99" s="138"/>
      <c r="F99" s="139">
        <f>C99*E99</f>
        <v>0</v>
      </c>
      <c r="G99" s="139">
        <f>F99*0.08</f>
        <v>0</v>
      </c>
      <c r="H99" s="140">
        <f>F99*1.08</f>
        <v>0</v>
      </c>
    </row>
    <row r="100" spans="1:8" ht="15.75" thickBot="1" x14ac:dyDescent="0.3">
      <c r="A100" s="120"/>
      <c r="B100" s="86" t="s">
        <v>83</v>
      </c>
      <c r="C100" s="20">
        <v>600</v>
      </c>
      <c r="D100" s="11" t="s">
        <v>12</v>
      </c>
      <c r="E100" s="141"/>
      <c r="F100" s="139">
        <f t="shared" ref="F100:F101" si="19">C100*E100</f>
        <v>0</v>
      </c>
      <c r="G100" s="142">
        <f t="shared" ref="G100:G101" si="20">F100*0.08</f>
        <v>0</v>
      </c>
      <c r="H100" s="143">
        <f t="shared" ref="H100:H102" si="21">F100*1.08</f>
        <v>0</v>
      </c>
    </row>
    <row r="101" spans="1:8" ht="15.75" thickBot="1" x14ac:dyDescent="0.3">
      <c r="A101" s="120"/>
      <c r="B101" s="86" t="s">
        <v>60</v>
      </c>
      <c r="C101" s="21">
        <v>400</v>
      </c>
      <c r="D101" s="13" t="s">
        <v>12</v>
      </c>
      <c r="E101" s="144"/>
      <c r="F101" s="172">
        <f t="shared" si="19"/>
        <v>0</v>
      </c>
      <c r="G101" s="145">
        <f t="shared" si="20"/>
        <v>0</v>
      </c>
      <c r="H101" s="146">
        <f t="shared" si="21"/>
        <v>0</v>
      </c>
    </row>
    <row r="102" spans="1:8" ht="15.75" thickBot="1" x14ac:dyDescent="0.3">
      <c r="A102" s="36"/>
      <c r="B102" s="34"/>
      <c r="C102" s="23">
        <f>SUM(C99:C101)</f>
        <v>2000</v>
      </c>
      <c r="D102" s="24"/>
      <c r="E102" s="212"/>
      <c r="F102" s="163">
        <f>SUM(F99:F101)</f>
        <v>0</v>
      </c>
      <c r="G102" s="160">
        <f>SUM(G99:G101)</f>
        <v>0</v>
      </c>
      <c r="H102" s="163">
        <f t="shared" si="21"/>
        <v>0</v>
      </c>
    </row>
    <row r="103" spans="1:8" ht="15.75" thickBot="1" x14ac:dyDescent="0.3">
      <c r="A103" s="120"/>
      <c r="B103" s="30"/>
      <c r="C103" s="31"/>
      <c r="D103" s="41"/>
      <c r="E103" s="214"/>
      <c r="F103" s="154"/>
      <c r="G103" s="154"/>
      <c r="H103" s="173"/>
    </row>
    <row r="104" spans="1:8" ht="15.75" thickBot="1" x14ac:dyDescent="0.3">
      <c r="A104" s="124"/>
      <c r="B104" s="5" t="s">
        <v>42</v>
      </c>
      <c r="C104" s="48"/>
      <c r="D104" s="7"/>
      <c r="E104" s="209"/>
      <c r="F104" s="151"/>
      <c r="G104" s="151"/>
      <c r="H104" s="174"/>
    </row>
    <row r="105" spans="1:8" x14ac:dyDescent="0.25">
      <c r="A105" s="120" t="s">
        <v>93</v>
      </c>
      <c r="B105" s="17" t="s">
        <v>75</v>
      </c>
      <c r="C105" s="18">
        <v>500</v>
      </c>
      <c r="D105" s="9" t="s">
        <v>12</v>
      </c>
      <c r="E105" s="138"/>
      <c r="F105" s="139">
        <f>C105*E105</f>
        <v>0</v>
      </c>
      <c r="G105" s="139">
        <f>F105*0.08</f>
        <v>0</v>
      </c>
      <c r="H105" s="140">
        <f>F105*1.08</f>
        <v>0</v>
      </c>
    </row>
    <row r="106" spans="1:8" x14ac:dyDescent="0.25">
      <c r="A106" s="39"/>
      <c r="B106" s="19" t="s">
        <v>77</v>
      </c>
      <c r="C106" s="20">
        <v>1300</v>
      </c>
      <c r="D106" s="11" t="s">
        <v>12</v>
      </c>
      <c r="E106" s="141"/>
      <c r="F106" s="142">
        <f>C106*E106</f>
        <v>0</v>
      </c>
      <c r="G106" s="142">
        <f>F106*0.08</f>
        <v>0</v>
      </c>
      <c r="H106" s="143">
        <f>F106*1.08</f>
        <v>0</v>
      </c>
    </row>
    <row r="107" spans="1:8" x14ac:dyDescent="0.25">
      <c r="A107" s="39"/>
      <c r="B107" s="19" t="s">
        <v>78</v>
      </c>
      <c r="C107" s="20">
        <v>600</v>
      </c>
      <c r="D107" s="11" t="s">
        <v>12</v>
      </c>
      <c r="E107" s="141"/>
      <c r="F107" s="142">
        <f>C107*E107</f>
        <v>0</v>
      </c>
      <c r="G107" s="142">
        <f>F107*0.08</f>
        <v>0</v>
      </c>
      <c r="H107" s="143">
        <f>F107*1.08</f>
        <v>0</v>
      </c>
    </row>
    <row r="108" spans="1:8" ht="15.75" thickBot="1" x14ac:dyDescent="0.3">
      <c r="A108" s="39"/>
      <c r="B108" s="12" t="s">
        <v>16</v>
      </c>
      <c r="C108" s="21">
        <v>670</v>
      </c>
      <c r="D108" s="13" t="s">
        <v>12</v>
      </c>
      <c r="E108" s="144"/>
      <c r="F108" s="145">
        <f>C108*E108</f>
        <v>0</v>
      </c>
      <c r="G108" s="145">
        <f>F108*0.08</f>
        <v>0</v>
      </c>
      <c r="H108" s="146">
        <f>F108*1.08</f>
        <v>0</v>
      </c>
    </row>
    <row r="109" spans="1:8" ht="15.75" thickBot="1" x14ac:dyDescent="0.3">
      <c r="A109" s="23"/>
      <c r="B109" s="28"/>
      <c r="C109" s="39">
        <f>SUM(C105:C108)</f>
        <v>3070</v>
      </c>
      <c r="D109" s="14"/>
      <c r="E109" s="214"/>
      <c r="F109" s="163">
        <f>SUM(F105:F108)</f>
        <v>0</v>
      </c>
      <c r="G109" s="163">
        <f>SUM(G105:G108)</f>
        <v>0</v>
      </c>
      <c r="H109" s="163">
        <f t="shared" ref="H109" si="22">F109*1.08</f>
        <v>0</v>
      </c>
    </row>
    <row r="110" spans="1:8" ht="15.75" thickBot="1" x14ac:dyDescent="0.3">
      <c r="A110" s="39"/>
      <c r="B110" s="25" t="s">
        <v>43</v>
      </c>
      <c r="C110" s="48"/>
      <c r="D110" s="24"/>
      <c r="E110" s="214"/>
      <c r="F110" s="154"/>
      <c r="G110" s="154"/>
      <c r="H110" s="149"/>
    </row>
    <row r="111" spans="1:8" ht="15.75" thickBot="1" x14ac:dyDescent="0.3">
      <c r="A111" s="119"/>
      <c r="B111" s="42" t="s">
        <v>44</v>
      </c>
      <c r="C111" s="26"/>
      <c r="D111" s="32"/>
      <c r="E111" s="211"/>
      <c r="F111" s="155"/>
      <c r="G111" s="155"/>
      <c r="H111" s="162"/>
    </row>
    <row r="112" spans="1:8" x14ac:dyDescent="0.25">
      <c r="A112" s="120" t="s">
        <v>94</v>
      </c>
      <c r="B112" s="17" t="s">
        <v>77</v>
      </c>
      <c r="C112" s="18">
        <v>1100</v>
      </c>
      <c r="D112" s="9" t="s">
        <v>12</v>
      </c>
      <c r="E112" s="138"/>
      <c r="F112" s="139">
        <f>C112*E112</f>
        <v>0</v>
      </c>
      <c r="G112" s="139">
        <f>F112*0.08</f>
        <v>0</v>
      </c>
      <c r="H112" s="140">
        <f t="shared" ref="H112:H117" si="23">F112*1.08</f>
        <v>0</v>
      </c>
    </row>
    <row r="113" spans="1:8" x14ac:dyDescent="0.25">
      <c r="A113" s="120"/>
      <c r="B113" s="19" t="s">
        <v>16</v>
      </c>
      <c r="C113" s="20">
        <v>1000</v>
      </c>
      <c r="D113" s="11" t="s">
        <v>12</v>
      </c>
      <c r="E113" s="141"/>
      <c r="F113" s="142">
        <f>C113*E113</f>
        <v>0</v>
      </c>
      <c r="G113" s="142">
        <f>F113*0.08</f>
        <v>0</v>
      </c>
      <c r="H113" s="143">
        <f t="shared" si="23"/>
        <v>0</v>
      </c>
    </row>
    <row r="114" spans="1:8" x14ac:dyDescent="0.25">
      <c r="A114" s="120"/>
      <c r="B114" s="19" t="s">
        <v>75</v>
      </c>
      <c r="C114" s="20">
        <v>500</v>
      </c>
      <c r="D114" s="11" t="s">
        <v>12</v>
      </c>
      <c r="E114" s="141"/>
      <c r="F114" s="142">
        <f>C114*E114</f>
        <v>0</v>
      </c>
      <c r="G114" s="142">
        <f>F114*0.08</f>
        <v>0</v>
      </c>
      <c r="H114" s="143">
        <f t="shared" si="23"/>
        <v>0</v>
      </c>
    </row>
    <row r="115" spans="1:8" x14ac:dyDescent="0.25">
      <c r="A115" s="120"/>
      <c r="B115" s="19" t="s">
        <v>78</v>
      </c>
      <c r="C115" s="20">
        <v>200</v>
      </c>
      <c r="D115" s="11" t="s">
        <v>12</v>
      </c>
      <c r="E115" s="141"/>
      <c r="F115" s="142">
        <f>C115*E115</f>
        <v>0</v>
      </c>
      <c r="G115" s="142">
        <f>F115*0.08</f>
        <v>0</v>
      </c>
      <c r="H115" s="143">
        <f t="shared" si="23"/>
        <v>0</v>
      </c>
    </row>
    <row r="116" spans="1:8" ht="15.75" thickBot="1" x14ac:dyDescent="0.3">
      <c r="A116" s="120"/>
      <c r="B116" s="12" t="s">
        <v>45</v>
      </c>
      <c r="C116" s="21">
        <v>60</v>
      </c>
      <c r="D116" s="13" t="s">
        <v>12</v>
      </c>
      <c r="E116" s="144"/>
      <c r="F116" s="145">
        <f>C116*E116</f>
        <v>0</v>
      </c>
      <c r="G116" s="145">
        <f>F116*0.08</f>
        <v>0</v>
      </c>
      <c r="H116" s="146">
        <f t="shared" si="23"/>
        <v>0</v>
      </c>
    </row>
    <row r="117" spans="1:8" ht="15.75" thickBot="1" x14ac:dyDescent="0.3">
      <c r="A117" s="36"/>
      <c r="B117" s="22"/>
      <c r="C117" s="23">
        <f>SUM(C112:C116)</f>
        <v>2860</v>
      </c>
      <c r="D117" s="24"/>
      <c r="E117" s="212"/>
      <c r="F117" s="163">
        <f>SUM(F112:F116)</f>
        <v>0</v>
      </c>
      <c r="G117" s="160">
        <f>SUM(G112:G116)</f>
        <v>0</v>
      </c>
      <c r="H117" s="163">
        <f t="shared" si="23"/>
        <v>0</v>
      </c>
    </row>
    <row r="118" spans="1:8" ht="15.75" thickBot="1" x14ac:dyDescent="0.3">
      <c r="A118" s="119"/>
      <c r="B118" s="81" t="s">
        <v>46</v>
      </c>
      <c r="C118" s="26"/>
      <c r="D118" s="27"/>
      <c r="E118" s="211"/>
      <c r="F118" s="155"/>
      <c r="G118" s="155"/>
      <c r="H118" s="156"/>
    </row>
    <row r="119" spans="1:8" x14ac:dyDescent="0.25">
      <c r="A119" s="120" t="s">
        <v>95</v>
      </c>
      <c r="B119" s="87" t="s">
        <v>75</v>
      </c>
      <c r="C119" s="88">
        <v>500</v>
      </c>
      <c r="D119" s="89" t="s">
        <v>12</v>
      </c>
      <c r="E119" s="138"/>
      <c r="F119" s="175">
        <f>C119*E119</f>
        <v>0</v>
      </c>
      <c r="G119" s="175">
        <f>F119*0.08</f>
        <v>0</v>
      </c>
      <c r="H119" s="176">
        <f>F119*1.08</f>
        <v>0</v>
      </c>
    </row>
    <row r="120" spans="1:8" x14ac:dyDescent="0.25">
      <c r="A120" s="120"/>
      <c r="B120" s="90" t="s">
        <v>77</v>
      </c>
      <c r="C120" s="91">
        <v>1500</v>
      </c>
      <c r="D120" s="92" t="s">
        <v>12</v>
      </c>
      <c r="E120" s="141"/>
      <c r="F120" s="177">
        <f>C120*E120</f>
        <v>0</v>
      </c>
      <c r="G120" s="177">
        <f>F120*0.08</f>
        <v>0</v>
      </c>
      <c r="H120" s="178">
        <f>F120*1.08</f>
        <v>0</v>
      </c>
    </row>
    <row r="121" spans="1:8" x14ac:dyDescent="0.25">
      <c r="A121" s="120"/>
      <c r="B121" s="90" t="s">
        <v>78</v>
      </c>
      <c r="C121" s="91">
        <v>1300</v>
      </c>
      <c r="D121" s="92" t="s">
        <v>12</v>
      </c>
      <c r="E121" s="141"/>
      <c r="F121" s="177">
        <f>C121*E121</f>
        <v>0</v>
      </c>
      <c r="G121" s="177">
        <f>F121*0.08</f>
        <v>0</v>
      </c>
      <c r="H121" s="178">
        <f>F121*1.08</f>
        <v>0</v>
      </c>
    </row>
    <row r="122" spans="1:8" ht="15.75" thickBot="1" x14ac:dyDescent="0.3">
      <c r="A122" s="120"/>
      <c r="B122" s="93" t="s">
        <v>16</v>
      </c>
      <c r="C122" s="94">
        <v>1100</v>
      </c>
      <c r="D122" s="95" t="s">
        <v>12</v>
      </c>
      <c r="E122" s="144"/>
      <c r="F122" s="179">
        <f>C122*E122</f>
        <v>0</v>
      </c>
      <c r="G122" s="179">
        <f>F122*0.08</f>
        <v>0</v>
      </c>
      <c r="H122" s="180">
        <f>F122*1.08</f>
        <v>0</v>
      </c>
    </row>
    <row r="123" spans="1:8" ht="15.75" thickBot="1" x14ac:dyDescent="0.3">
      <c r="A123" s="36"/>
      <c r="B123" s="22"/>
      <c r="C123" s="39">
        <f>SUM(C119:C122)</f>
        <v>4400</v>
      </c>
      <c r="D123" s="43"/>
      <c r="E123" s="212"/>
      <c r="F123" s="181">
        <f>SUM(F119:F122)</f>
        <v>0</v>
      </c>
      <c r="G123" s="163">
        <f>SUM(G119:G122)</f>
        <v>0</v>
      </c>
      <c r="H123" s="163">
        <f>F123*1.08</f>
        <v>0</v>
      </c>
    </row>
    <row r="124" spans="1:8" ht="15.75" thickBot="1" x14ac:dyDescent="0.3">
      <c r="A124" s="119"/>
      <c r="B124" s="81" t="s">
        <v>47</v>
      </c>
      <c r="C124" s="26"/>
      <c r="D124" s="32"/>
      <c r="E124" s="210"/>
      <c r="F124" s="155"/>
      <c r="G124" s="155"/>
      <c r="H124" s="162"/>
    </row>
    <row r="125" spans="1:8" x14ac:dyDescent="0.25">
      <c r="A125" s="120" t="s">
        <v>96</v>
      </c>
      <c r="B125" s="45" t="s">
        <v>77</v>
      </c>
      <c r="C125" s="9">
        <v>1700</v>
      </c>
      <c r="D125" s="9" t="s">
        <v>12</v>
      </c>
      <c r="E125" s="138"/>
      <c r="F125" s="139">
        <f>C125*E125</f>
        <v>0</v>
      </c>
      <c r="G125" s="139">
        <f>F125*0.08</f>
        <v>0</v>
      </c>
      <c r="H125" s="140">
        <f t="shared" ref="H125:H130" si="24">F125*1.08</f>
        <v>0</v>
      </c>
    </row>
    <row r="126" spans="1:8" x14ac:dyDescent="0.25">
      <c r="A126" s="120"/>
      <c r="B126" s="46" t="s">
        <v>16</v>
      </c>
      <c r="C126" s="11">
        <v>700</v>
      </c>
      <c r="D126" s="11" t="s">
        <v>12</v>
      </c>
      <c r="E126" s="141"/>
      <c r="F126" s="142">
        <f>C126*E126</f>
        <v>0</v>
      </c>
      <c r="G126" s="142">
        <f>F126*0.08</f>
        <v>0</v>
      </c>
      <c r="H126" s="143">
        <f t="shared" si="24"/>
        <v>0</v>
      </c>
    </row>
    <row r="127" spans="1:8" x14ac:dyDescent="0.25">
      <c r="A127" s="120"/>
      <c r="B127" s="46" t="s">
        <v>75</v>
      </c>
      <c r="C127" s="11">
        <v>100</v>
      </c>
      <c r="D127" s="11" t="s">
        <v>12</v>
      </c>
      <c r="E127" s="141"/>
      <c r="F127" s="142">
        <f>C127*E127</f>
        <v>0</v>
      </c>
      <c r="G127" s="142">
        <f>F127*0.08</f>
        <v>0</v>
      </c>
      <c r="H127" s="143">
        <f t="shared" si="24"/>
        <v>0</v>
      </c>
    </row>
    <row r="128" spans="1:8" x14ac:dyDescent="0.25">
      <c r="A128" s="120"/>
      <c r="B128" s="46" t="s">
        <v>78</v>
      </c>
      <c r="C128" s="11">
        <v>2000</v>
      </c>
      <c r="D128" s="11" t="s">
        <v>12</v>
      </c>
      <c r="E128" s="141"/>
      <c r="F128" s="142">
        <f>C128*E128</f>
        <v>0</v>
      </c>
      <c r="G128" s="142">
        <f>F128*0.08</f>
        <v>0</v>
      </c>
      <c r="H128" s="143">
        <f t="shared" si="24"/>
        <v>0</v>
      </c>
    </row>
    <row r="129" spans="1:8" ht="15.75" thickBot="1" x14ac:dyDescent="0.3">
      <c r="A129" s="120"/>
      <c r="B129" s="47" t="s">
        <v>48</v>
      </c>
      <c r="C129" s="13">
        <v>100</v>
      </c>
      <c r="D129" s="13" t="s">
        <v>12</v>
      </c>
      <c r="E129" s="144"/>
      <c r="F129" s="145">
        <f>C129*E129</f>
        <v>0</v>
      </c>
      <c r="G129" s="145">
        <f>F129*0.08</f>
        <v>0</v>
      </c>
      <c r="H129" s="146">
        <f t="shared" si="24"/>
        <v>0</v>
      </c>
    </row>
    <row r="130" spans="1:8" ht="15.75" thickBot="1" x14ac:dyDescent="0.3">
      <c r="A130" s="36"/>
      <c r="B130" s="59"/>
      <c r="C130" s="23">
        <f>SUM(C125:C129)</f>
        <v>4600</v>
      </c>
      <c r="D130" s="24"/>
      <c r="E130" s="212"/>
      <c r="F130" s="163">
        <f>SUM(F125:F129)</f>
        <v>0</v>
      </c>
      <c r="G130" s="160">
        <f>SUM(G125:G129)</f>
        <v>0</v>
      </c>
      <c r="H130" s="163">
        <f t="shared" si="24"/>
        <v>0</v>
      </c>
    </row>
    <row r="131" spans="1:8" ht="15.75" thickBot="1" x14ac:dyDescent="0.3">
      <c r="A131" s="119"/>
      <c r="B131" s="42" t="s">
        <v>50</v>
      </c>
      <c r="C131" s="26"/>
      <c r="D131" s="32"/>
      <c r="E131" s="211"/>
      <c r="F131" s="155"/>
      <c r="G131" s="155"/>
      <c r="H131" s="162"/>
    </row>
    <row r="132" spans="1:8" x14ac:dyDescent="0.25">
      <c r="A132" s="120" t="s">
        <v>97</v>
      </c>
      <c r="B132" s="17" t="s">
        <v>77</v>
      </c>
      <c r="C132" s="18">
        <v>2350</v>
      </c>
      <c r="D132" s="9" t="s">
        <v>12</v>
      </c>
      <c r="E132" s="138"/>
      <c r="F132" s="139">
        <f>C132*E132</f>
        <v>0</v>
      </c>
      <c r="G132" s="139">
        <f t="shared" ref="G132:G136" si="25">F132*0.08</f>
        <v>0</v>
      </c>
      <c r="H132" s="140">
        <f t="shared" ref="H132:H136" si="26">F132*1.08</f>
        <v>0</v>
      </c>
    </row>
    <row r="133" spans="1:8" x14ac:dyDescent="0.25">
      <c r="A133" s="120"/>
      <c r="B133" s="19" t="s">
        <v>16</v>
      </c>
      <c r="C133" s="20">
        <v>1000</v>
      </c>
      <c r="D133" s="11" t="s">
        <v>12</v>
      </c>
      <c r="E133" s="141"/>
      <c r="F133" s="142">
        <f>C133*E133</f>
        <v>0</v>
      </c>
      <c r="G133" s="142">
        <f t="shared" si="25"/>
        <v>0</v>
      </c>
      <c r="H133" s="143">
        <f t="shared" si="26"/>
        <v>0</v>
      </c>
    </row>
    <row r="134" spans="1:8" x14ac:dyDescent="0.25">
      <c r="A134" s="120"/>
      <c r="B134" s="19" t="s">
        <v>75</v>
      </c>
      <c r="C134" s="20">
        <v>800</v>
      </c>
      <c r="D134" s="11" t="s">
        <v>12</v>
      </c>
      <c r="E134" s="141"/>
      <c r="F134" s="142">
        <f>C134*E134</f>
        <v>0</v>
      </c>
      <c r="G134" s="142">
        <f t="shared" si="25"/>
        <v>0</v>
      </c>
      <c r="H134" s="143">
        <f t="shared" si="26"/>
        <v>0</v>
      </c>
    </row>
    <row r="135" spans="1:8" x14ac:dyDescent="0.25">
      <c r="A135" s="120"/>
      <c r="B135" s="19" t="s">
        <v>78</v>
      </c>
      <c r="C135" s="20">
        <v>2600</v>
      </c>
      <c r="D135" s="11" t="s">
        <v>12</v>
      </c>
      <c r="E135" s="141"/>
      <c r="F135" s="142">
        <f>C135*E135</f>
        <v>0</v>
      </c>
      <c r="G135" s="142">
        <f t="shared" si="25"/>
        <v>0</v>
      </c>
      <c r="H135" s="143">
        <f t="shared" si="26"/>
        <v>0</v>
      </c>
    </row>
    <row r="136" spans="1:8" ht="15.75" thickBot="1" x14ac:dyDescent="0.3">
      <c r="A136" s="120"/>
      <c r="B136" s="12" t="s">
        <v>51</v>
      </c>
      <c r="C136" s="21">
        <v>100</v>
      </c>
      <c r="D136" s="13" t="s">
        <v>12</v>
      </c>
      <c r="E136" s="144"/>
      <c r="F136" s="145">
        <f>C136*E136</f>
        <v>0</v>
      </c>
      <c r="G136" s="145">
        <f t="shared" si="25"/>
        <v>0</v>
      </c>
      <c r="H136" s="146">
        <f t="shared" si="26"/>
        <v>0</v>
      </c>
    </row>
    <row r="137" spans="1:8" ht="15.75" thickBot="1" x14ac:dyDescent="0.3">
      <c r="A137" s="36"/>
      <c r="B137" s="22"/>
      <c r="C137" s="3">
        <f>SUM(C132:C136)</f>
        <v>6850</v>
      </c>
      <c r="D137" s="41"/>
      <c r="E137" s="214"/>
      <c r="F137" s="149">
        <f>SUM(F132:F136)</f>
        <v>0</v>
      </c>
      <c r="G137" s="154">
        <f>SUM(G132:G136)</f>
        <v>0</v>
      </c>
      <c r="H137" s="149">
        <f>F137*1.08</f>
        <v>0</v>
      </c>
    </row>
    <row r="138" spans="1:8" ht="15.75" thickBot="1" x14ac:dyDescent="0.3">
      <c r="A138" s="119"/>
      <c r="B138" s="25" t="s">
        <v>52</v>
      </c>
      <c r="C138" s="26"/>
      <c r="D138" s="27"/>
      <c r="E138" s="211"/>
      <c r="F138" s="155"/>
      <c r="G138" s="155"/>
      <c r="H138" s="156"/>
    </row>
    <row r="139" spans="1:8" x14ac:dyDescent="0.25">
      <c r="A139" s="120" t="s">
        <v>98</v>
      </c>
      <c r="B139" s="17" t="s">
        <v>78</v>
      </c>
      <c r="C139" s="18">
        <v>200</v>
      </c>
      <c r="D139" s="9" t="s">
        <v>12</v>
      </c>
      <c r="E139" s="138"/>
      <c r="F139" s="139">
        <f>C139*E139</f>
        <v>0</v>
      </c>
      <c r="G139" s="139">
        <f>F139*0.08</f>
        <v>0</v>
      </c>
      <c r="H139" s="140">
        <f t="shared" ref="H139:H144" si="27">F139*1.08</f>
        <v>0</v>
      </c>
    </row>
    <row r="140" spans="1:8" x14ac:dyDescent="0.25">
      <c r="A140" s="120"/>
      <c r="B140" s="19" t="s">
        <v>75</v>
      </c>
      <c r="C140" s="20">
        <v>500</v>
      </c>
      <c r="D140" s="11" t="s">
        <v>12</v>
      </c>
      <c r="E140" s="141"/>
      <c r="F140" s="142">
        <f>C140*E140</f>
        <v>0</v>
      </c>
      <c r="G140" s="142">
        <f>F140*0.08</f>
        <v>0</v>
      </c>
      <c r="H140" s="143">
        <f t="shared" si="27"/>
        <v>0</v>
      </c>
    </row>
    <row r="141" spans="1:8" x14ac:dyDescent="0.25">
      <c r="A141" s="120"/>
      <c r="B141" s="19" t="s">
        <v>49</v>
      </c>
      <c r="C141" s="20">
        <v>500</v>
      </c>
      <c r="D141" s="11" t="s">
        <v>12</v>
      </c>
      <c r="E141" s="141"/>
      <c r="F141" s="142">
        <f>C141*E141</f>
        <v>0</v>
      </c>
      <c r="G141" s="142">
        <f>F141*0.08</f>
        <v>0</v>
      </c>
      <c r="H141" s="143">
        <f t="shared" si="27"/>
        <v>0</v>
      </c>
    </row>
    <row r="142" spans="1:8" x14ac:dyDescent="0.25">
      <c r="A142" s="120"/>
      <c r="B142" s="19" t="s">
        <v>77</v>
      </c>
      <c r="C142" s="20">
        <v>1200</v>
      </c>
      <c r="D142" s="11" t="s">
        <v>12</v>
      </c>
      <c r="E142" s="141"/>
      <c r="F142" s="142">
        <f>C142*E142</f>
        <v>0</v>
      </c>
      <c r="G142" s="142">
        <f>F142*0.08</f>
        <v>0</v>
      </c>
      <c r="H142" s="143">
        <f t="shared" si="27"/>
        <v>0</v>
      </c>
    </row>
    <row r="143" spans="1:8" ht="15.75" thickBot="1" x14ac:dyDescent="0.3">
      <c r="A143" s="120"/>
      <c r="B143" s="12" t="s">
        <v>69</v>
      </c>
      <c r="C143" s="21">
        <v>30</v>
      </c>
      <c r="D143" s="13" t="s">
        <v>12</v>
      </c>
      <c r="E143" s="144"/>
      <c r="F143" s="145">
        <f>C143*E143</f>
        <v>0</v>
      </c>
      <c r="G143" s="145">
        <f>F143*0.08</f>
        <v>0</v>
      </c>
      <c r="H143" s="146">
        <f t="shared" si="27"/>
        <v>0</v>
      </c>
    </row>
    <row r="144" spans="1:8" ht="15.75" thickBot="1" x14ac:dyDescent="0.3">
      <c r="A144" s="36"/>
      <c r="B144" s="22"/>
      <c r="C144" s="3">
        <f>SUM(C139:C143)</f>
        <v>2430</v>
      </c>
      <c r="D144" s="16"/>
      <c r="E144" s="191"/>
      <c r="F144" s="149">
        <f>SUM(F139:F143)</f>
        <v>0</v>
      </c>
      <c r="G144" s="154">
        <f>SUM(G139:G143)</f>
        <v>0</v>
      </c>
      <c r="H144" s="149">
        <f t="shared" si="27"/>
        <v>0</v>
      </c>
    </row>
    <row r="145" spans="1:8" ht="15.75" thickBot="1" x14ac:dyDescent="0.3">
      <c r="A145" s="120"/>
      <c r="B145" s="1" t="s">
        <v>53</v>
      </c>
      <c r="C145" s="15"/>
      <c r="D145" s="16"/>
      <c r="E145" s="191"/>
      <c r="F145" s="182"/>
      <c r="G145" s="182"/>
      <c r="H145" s="182"/>
    </row>
    <row r="146" spans="1:8" ht="15.75" thickBot="1" x14ac:dyDescent="0.3">
      <c r="A146" s="119"/>
      <c r="B146" s="1" t="s">
        <v>54</v>
      </c>
      <c r="C146" s="40"/>
      <c r="D146" s="32"/>
      <c r="E146" s="210"/>
      <c r="F146" s="159"/>
      <c r="G146" s="159"/>
      <c r="H146" s="159"/>
    </row>
    <row r="147" spans="1:8" x14ac:dyDescent="0.25">
      <c r="A147" s="120" t="s">
        <v>99</v>
      </c>
      <c r="B147" s="17" t="s">
        <v>75</v>
      </c>
      <c r="C147" s="18">
        <v>1000</v>
      </c>
      <c r="D147" s="9" t="s">
        <v>12</v>
      </c>
      <c r="E147" s="138"/>
      <c r="F147" s="139">
        <f>C147*E147</f>
        <v>0</v>
      </c>
      <c r="G147" s="139">
        <f>F147*0.08</f>
        <v>0</v>
      </c>
      <c r="H147" s="140">
        <f t="shared" ref="H147:H152" si="28">F147*1.08</f>
        <v>0</v>
      </c>
    </row>
    <row r="148" spans="1:8" x14ac:dyDescent="0.25">
      <c r="A148" s="120"/>
      <c r="B148" s="19" t="s">
        <v>78</v>
      </c>
      <c r="C148" s="20">
        <v>500</v>
      </c>
      <c r="D148" s="11" t="s">
        <v>12</v>
      </c>
      <c r="E148" s="141"/>
      <c r="F148" s="142">
        <f>C148*E148</f>
        <v>0</v>
      </c>
      <c r="G148" s="142">
        <f>F148*0.08</f>
        <v>0</v>
      </c>
      <c r="H148" s="143">
        <f t="shared" si="28"/>
        <v>0</v>
      </c>
    </row>
    <row r="149" spans="1:8" x14ac:dyDescent="0.25">
      <c r="A149" s="120"/>
      <c r="B149" s="19" t="s">
        <v>16</v>
      </c>
      <c r="C149" s="20">
        <v>1500</v>
      </c>
      <c r="D149" s="11" t="s">
        <v>12</v>
      </c>
      <c r="E149" s="141"/>
      <c r="F149" s="142">
        <f>C149*E149</f>
        <v>0</v>
      </c>
      <c r="G149" s="142">
        <f>F149*0.08</f>
        <v>0</v>
      </c>
      <c r="H149" s="143">
        <f t="shared" si="28"/>
        <v>0</v>
      </c>
    </row>
    <row r="150" spans="1:8" x14ac:dyDescent="0.25">
      <c r="A150" s="120"/>
      <c r="B150" s="19" t="s">
        <v>77</v>
      </c>
      <c r="C150" s="20">
        <v>1500</v>
      </c>
      <c r="D150" s="11" t="s">
        <v>12</v>
      </c>
      <c r="E150" s="141"/>
      <c r="F150" s="142">
        <f>C150*E150</f>
        <v>0</v>
      </c>
      <c r="G150" s="142">
        <f>F150*0.08</f>
        <v>0</v>
      </c>
      <c r="H150" s="143">
        <f t="shared" si="28"/>
        <v>0</v>
      </c>
    </row>
    <row r="151" spans="1:8" ht="15.75" thickBot="1" x14ac:dyDescent="0.3">
      <c r="A151" s="120"/>
      <c r="B151" s="12" t="s">
        <v>48</v>
      </c>
      <c r="C151" s="21">
        <v>150</v>
      </c>
      <c r="D151" s="13" t="s">
        <v>12</v>
      </c>
      <c r="E151" s="144"/>
      <c r="F151" s="145">
        <f>C151*E151</f>
        <v>0</v>
      </c>
      <c r="G151" s="145">
        <f>F151*0.08</f>
        <v>0</v>
      </c>
      <c r="H151" s="146">
        <f t="shared" si="28"/>
        <v>0</v>
      </c>
    </row>
    <row r="152" spans="1:8" ht="15.75" thickBot="1" x14ac:dyDescent="0.3">
      <c r="A152" s="36"/>
      <c r="B152" s="22"/>
      <c r="C152" s="49">
        <f>SUM(C147:C151)</f>
        <v>4650</v>
      </c>
      <c r="D152" s="50"/>
      <c r="E152" s="215"/>
      <c r="F152" s="149">
        <f>SUM(F147:F151)</f>
        <v>0</v>
      </c>
      <c r="G152" s="163">
        <f>SUM(G147:G151)</f>
        <v>0</v>
      </c>
      <c r="H152" s="163">
        <f t="shared" si="28"/>
        <v>0</v>
      </c>
    </row>
    <row r="153" spans="1:8" ht="15.75" thickBot="1" x14ac:dyDescent="0.3">
      <c r="A153" s="120"/>
      <c r="B153" s="51" t="s">
        <v>55</v>
      </c>
      <c r="C153" s="52"/>
      <c r="D153" s="53"/>
      <c r="E153" s="216"/>
      <c r="F153" s="151"/>
      <c r="G153" s="182"/>
      <c r="H153" s="152"/>
    </row>
    <row r="154" spans="1:8" x14ac:dyDescent="0.25">
      <c r="A154" s="120" t="s">
        <v>100</v>
      </c>
      <c r="B154" s="17" t="s">
        <v>77</v>
      </c>
      <c r="C154" s="18">
        <v>500</v>
      </c>
      <c r="D154" s="9" t="s">
        <v>12</v>
      </c>
      <c r="E154" s="138"/>
      <c r="F154" s="139">
        <f>C154*E154</f>
        <v>0</v>
      </c>
      <c r="G154" s="139">
        <f t="shared" ref="G154:G158" si="29">F154*0.08</f>
        <v>0</v>
      </c>
      <c r="H154" s="140">
        <f t="shared" ref="H154:H158" si="30">F154*1.08</f>
        <v>0</v>
      </c>
    </row>
    <row r="155" spans="1:8" x14ac:dyDescent="0.25">
      <c r="A155" s="120"/>
      <c r="B155" s="19" t="s">
        <v>16</v>
      </c>
      <c r="C155" s="20">
        <v>500</v>
      </c>
      <c r="D155" s="11" t="s">
        <v>12</v>
      </c>
      <c r="E155" s="141"/>
      <c r="F155" s="142">
        <f>C155*E155</f>
        <v>0</v>
      </c>
      <c r="G155" s="142">
        <f t="shared" si="29"/>
        <v>0</v>
      </c>
      <c r="H155" s="143">
        <f t="shared" si="30"/>
        <v>0</v>
      </c>
    </row>
    <row r="156" spans="1:8" x14ac:dyDescent="0.25">
      <c r="A156" s="120"/>
      <c r="B156" s="19" t="s">
        <v>75</v>
      </c>
      <c r="C156" s="20">
        <v>300</v>
      </c>
      <c r="D156" s="11" t="s">
        <v>12</v>
      </c>
      <c r="E156" s="141"/>
      <c r="F156" s="142">
        <f>C156*E156</f>
        <v>0</v>
      </c>
      <c r="G156" s="142">
        <f t="shared" si="29"/>
        <v>0</v>
      </c>
      <c r="H156" s="143">
        <f t="shared" si="30"/>
        <v>0</v>
      </c>
    </row>
    <row r="157" spans="1:8" x14ac:dyDescent="0.25">
      <c r="A157" s="120"/>
      <c r="B157" s="19" t="s">
        <v>78</v>
      </c>
      <c r="C157" s="20">
        <v>600</v>
      </c>
      <c r="D157" s="11" t="s">
        <v>12</v>
      </c>
      <c r="E157" s="141"/>
      <c r="F157" s="142">
        <f>C157*E157</f>
        <v>0</v>
      </c>
      <c r="G157" s="142">
        <f t="shared" si="29"/>
        <v>0</v>
      </c>
      <c r="H157" s="143">
        <f t="shared" si="30"/>
        <v>0</v>
      </c>
    </row>
    <row r="158" spans="1:8" ht="15.75" thickBot="1" x14ac:dyDescent="0.3">
      <c r="A158" s="120"/>
      <c r="B158" s="12" t="s">
        <v>48</v>
      </c>
      <c r="C158" s="21">
        <v>100</v>
      </c>
      <c r="D158" s="13" t="s">
        <v>12</v>
      </c>
      <c r="E158" s="144"/>
      <c r="F158" s="145">
        <f>C158*E158</f>
        <v>0</v>
      </c>
      <c r="G158" s="145">
        <f t="shared" si="29"/>
        <v>0</v>
      </c>
      <c r="H158" s="146">
        <f t="shared" si="30"/>
        <v>0</v>
      </c>
    </row>
    <row r="159" spans="1:8" ht="15.75" thickBot="1" x14ac:dyDescent="0.3">
      <c r="A159" s="36"/>
      <c r="B159" s="22"/>
      <c r="C159" s="44">
        <f>SUM(C154:C158)</f>
        <v>2000</v>
      </c>
      <c r="D159" s="16"/>
      <c r="E159" s="191"/>
      <c r="F159" s="149">
        <f>SUM(F154:F158)</f>
        <v>0</v>
      </c>
      <c r="G159" s="154">
        <f>SUM(G154:G158)</f>
        <v>0</v>
      </c>
      <c r="H159" s="149">
        <f>F159*1.08</f>
        <v>0</v>
      </c>
    </row>
    <row r="160" spans="1:8" ht="15.75" thickBot="1" x14ac:dyDescent="0.3">
      <c r="A160" s="120"/>
      <c r="B160" s="1" t="s">
        <v>56</v>
      </c>
      <c r="C160" s="6"/>
      <c r="D160" s="16"/>
      <c r="E160" s="191"/>
      <c r="F160" s="182"/>
      <c r="G160" s="182"/>
      <c r="H160" s="182"/>
    </row>
    <row r="161" spans="1:8" ht="15.75" thickBot="1" x14ac:dyDescent="0.3">
      <c r="A161" s="120"/>
      <c r="B161" s="1" t="s">
        <v>57</v>
      </c>
      <c r="C161" s="40"/>
      <c r="D161" s="32"/>
      <c r="E161" s="210"/>
      <c r="F161" s="159"/>
      <c r="G161" s="159"/>
      <c r="H161" s="159"/>
    </row>
    <row r="162" spans="1:8" x14ac:dyDescent="0.25">
      <c r="A162" s="120" t="s">
        <v>101</v>
      </c>
      <c r="B162" s="17" t="s">
        <v>58</v>
      </c>
      <c r="C162" s="18">
        <v>30</v>
      </c>
      <c r="D162" s="9" t="s">
        <v>12</v>
      </c>
      <c r="E162" s="138"/>
      <c r="F162" s="139">
        <f t="shared" ref="F162:F168" si="31">C162*E162</f>
        <v>0</v>
      </c>
      <c r="G162" s="139">
        <f>F162*0.08</f>
        <v>0</v>
      </c>
      <c r="H162" s="140">
        <f t="shared" ref="H162:H169" si="32">F162*1.08</f>
        <v>0</v>
      </c>
    </row>
    <row r="163" spans="1:8" x14ac:dyDescent="0.25">
      <c r="A163" s="120"/>
      <c r="B163" s="19" t="s">
        <v>77</v>
      </c>
      <c r="C163" s="20">
        <v>1600</v>
      </c>
      <c r="D163" s="11" t="s">
        <v>12</v>
      </c>
      <c r="E163" s="141"/>
      <c r="F163" s="142">
        <f t="shared" si="31"/>
        <v>0</v>
      </c>
      <c r="G163" s="142">
        <f t="shared" ref="G163:G168" si="33">F163*0.08</f>
        <v>0</v>
      </c>
      <c r="H163" s="143">
        <f t="shared" si="32"/>
        <v>0</v>
      </c>
    </row>
    <row r="164" spans="1:8" x14ac:dyDescent="0.25">
      <c r="A164" s="120"/>
      <c r="B164" s="19" t="s">
        <v>16</v>
      </c>
      <c r="C164" s="20">
        <v>500</v>
      </c>
      <c r="D164" s="11" t="s">
        <v>12</v>
      </c>
      <c r="E164" s="141"/>
      <c r="F164" s="142">
        <f t="shared" si="31"/>
        <v>0</v>
      </c>
      <c r="G164" s="142">
        <f t="shared" si="33"/>
        <v>0</v>
      </c>
      <c r="H164" s="143">
        <f t="shared" si="32"/>
        <v>0</v>
      </c>
    </row>
    <row r="165" spans="1:8" x14ac:dyDescent="0.25">
      <c r="A165" s="120"/>
      <c r="B165" s="19" t="s">
        <v>75</v>
      </c>
      <c r="C165" s="20">
        <v>200</v>
      </c>
      <c r="D165" s="11" t="s">
        <v>12</v>
      </c>
      <c r="E165" s="141"/>
      <c r="F165" s="142">
        <f t="shared" si="31"/>
        <v>0</v>
      </c>
      <c r="G165" s="142">
        <f t="shared" si="33"/>
        <v>0</v>
      </c>
      <c r="H165" s="143">
        <f t="shared" si="32"/>
        <v>0</v>
      </c>
    </row>
    <row r="166" spans="1:8" x14ac:dyDescent="0.25">
      <c r="A166" s="120"/>
      <c r="B166" s="19" t="s">
        <v>78</v>
      </c>
      <c r="C166" s="20">
        <v>1000</v>
      </c>
      <c r="D166" s="11" t="s">
        <v>12</v>
      </c>
      <c r="E166" s="141"/>
      <c r="F166" s="142">
        <f t="shared" si="31"/>
        <v>0</v>
      </c>
      <c r="G166" s="142">
        <f t="shared" si="33"/>
        <v>0</v>
      </c>
      <c r="H166" s="143">
        <f t="shared" si="32"/>
        <v>0</v>
      </c>
    </row>
    <row r="167" spans="1:8" x14ac:dyDescent="0.25">
      <c r="A167" s="120"/>
      <c r="B167" s="19" t="s">
        <v>48</v>
      </c>
      <c r="C167" s="20">
        <v>200</v>
      </c>
      <c r="D167" s="11" t="s">
        <v>12</v>
      </c>
      <c r="E167" s="141"/>
      <c r="F167" s="142">
        <f t="shared" si="31"/>
        <v>0</v>
      </c>
      <c r="G167" s="142">
        <f t="shared" si="33"/>
        <v>0</v>
      </c>
      <c r="H167" s="143">
        <f t="shared" si="32"/>
        <v>0</v>
      </c>
    </row>
    <row r="168" spans="1:8" ht="15.75" thickBot="1" x14ac:dyDescent="0.3">
      <c r="A168" s="120"/>
      <c r="B168" s="19" t="s">
        <v>66</v>
      </c>
      <c r="C168" s="21">
        <v>500</v>
      </c>
      <c r="D168" s="13" t="s">
        <v>12</v>
      </c>
      <c r="E168" s="144"/>
      <c r="F168" s="145">
        <f t="shared" si="31"/>
        <v>0</v>
      </c>
      <c r="G168" s="145">
        <f t="shared" si="33"/>
        <v>0</v>
      </c>
      <c r="H168" s="146">
        <f t="shared" si="32"/>
        <v>0</v>
      </c>
    </row>
    <row r="169" spans="1:8" ht="15.75" thickBot="1" x14ac:dyDescent="0.3">
      <c r="A169" s="36"/>
      <c r="B169" s="22"/>
      <c r="C169" s="23">
        <f>SUM(C162:C168)</f>
        <v>4030</v>
      </c>
      <c r="D169" s="16"/>
      <c r="E169" s="191"/>
      <c r="F169" s="163">
        <f>SUM(F162:F168)</f>
        <v>0</v>
      </c>
      <c r="G169" s="160">
        <f>SUM(G162:G168)</f>
        <v>0</v>
      </c>
      <c r="H169" s="149">
        <f t="shared" si="32"/>
        <v>0</v>
      </c>
    </row>
    <row r="170" spans="1:8" ht="15.75" thickBot="1" x14ac:dyDescent="0.3">
      <c r="A170" s="119"/>
      <c r="B170" s="113" t="s">
        <v>59</v>
      </c>
      <c r="C170" s="26"/>
      <c r="D170" s="32"/>
      <c r="E170" s="210"/>
      <c r="F170" s="155"/>
      <c r="G170" s="155"/>
      <c r="H170" s="159"/>
    </row>
    <row r="171" spans="1:8" x14ac:dyDescent="0.25">
      <c r="A171" s="120"/>
      <c r="B171" s="17" t="s">
        <v>16</v>
      </c>
      <c r="C171" s="18">
        <v>100</v>
      </c>
      <c r="D171" s="9" t="s">
        <v>12</v>
      </c>
      <c r="E171" s="138"/>
      <c r="F171" s="139">
        <f t="shared" ref="F171:F176" si="34">C171*E171</f>
        <v>0</v>
      </c>
      <c r="G171" s="139">
        <f t="shared" ref="G171:G175" si="35">F171*0.08</f>
        <v>0</v>
      </c>
      <c r="H171" s="140">
        <f t="shared" ref="H171:H175" si="36">F171*1.08</f>
        <v>0</v>
      </c>
    </row>
    <row r="172" spans="1:8" x14ac:dyDescent="0.25">
      <c r="A172" s="120" t="s">
        <v>102</v>
      </c>
      <c r="B172" s="19" t="s">
        <v>75</v>
      </c>
      <c r="C172" s="20">
        <v>200</v>
      </c>
      <c r="D172" s="11" t="s">
        <v>12</v>
      </c>
      <c r="E172" s="141"/>
      <c r="F172" s="142">
        <f t="shared" si="34"/>
        <v>0</v>
      </c>
      <c r="G172" s="142">
        <f t="shared" si="35"/>
        <v>0</v>
      </c>
      <c r="H172" s="143">
        <f t="shared" si="36"/>
        <v>0</v>
      </c>
    </row>
    <row r="173" spans="1:8" x14ac:dyDescent="0.25">
      <c r="A173" s="120"/>
      <c r="B173" s="19" t="s">
        <v>78</v>
      </c>
      <c r="C173" s="20">
        <v>600</v>
      </c>
      <c r="D173" s="11" t="s">
        <v>12</v>
      </c>
      <c r="E173" s="141"/>
      <c r="F173" s="142">
        <f t="shared" si="34"/>
        <v>0</v>
      </c>
      <c r="G173" s="142">
        <f t="shared" si="35"/>
        <v>0</v>
      </c>
      <c r="H173" s="143">
        <f t="shared" si="36"/>
        <v>0</v>
      </c>
    </row>
    <row r="174" spans="1:8" x14ac:dyDescent="0.25">
      <c r="A174" s="120"/>
      <c r="B174" s="19" t="s">
        <v>27</v>
      </c>
      <c r="C174" s="20">
        <v>60</v>
      </c>
      <c r="D174" s="11" t="s">
        <v>12</v>
      </c>
      <c r="E174" s="141"/>
      <c r="F174" s="142">
        <f t="shared" si="34"/>
        <v>0</v>
      </c>
      <c r="G174" s="142">
        <f t="shared" si="35"/>
        <v>0</v>
      </c>
      <c r="H174" s="143">
        <f t="shared" si="36"/>
        <v>0</v>
      </c>
    </row>
    <row r="175" spans="1:8" x14ac:dyDescent="0.25">
      <c r="A175" s="120"/>
      <c r="B175" s="19" t="s">
        <v>60</v>
      </c>
      <c r="C175" s="20">
        <v>100</v>
      </c>
      <c r="D175" s="11" t="s">
        <v>12</v>
      </c>
      <c r="E175" s="141"/>
      <c r="F175" s="142">
        <f t="shared" si="34"/>
        <v>0</v>
      </c>
      <c r="G175" s="142">
        <f t="shared" si="35"/>
        <v>0</v>
      </c>
      <c r="H175" s="143">
        <f t="shared" si="36"/>
        <v>0</v>
      </c>
    </row>
    <row r="176" spans="1:8" ht="15.75" thickBot="1" x14ac:dyDescent="0.3">
      <c r="A176" s="120"/>
      <c r="B176" s="12" t="s">
        <v>48</v>
      </c>
      <c r="C176" s="21">
        <v>100</v>
      </c>
      <c r="D176" s="13" t="s">
        <v>12</v>
      </c>
      <c r="E176" s="144"/>
      <c r="F176" s="145">
        <f t="shared" si="34"/>
        <v>0</v>
      </c>
      <c r="G176" s="145">
        <f>F176*0.08</f>
        <v>0</v>
      </c>
      <c r="H176" s="146">
        <f>F176*1.08</f>
        <v>0</v>
      </c>
    </row>
    <row r="177" spans="1:8" ht="15.75" thickBot="1" x14ac:dyDescent="0.3">
      <c r="A177" s="36"/>
      <c r="B177" s="54"/>
      <c r="C177" s="55">
        <f>SUM(C171:C176)</f>
        <v>1160</v>
      </c>
      <c r="D177" s="16"/>
      <c r="E177" s="191"/>
      <c r="F177" s="183">
        <f>SUM(F171:F176)</f>
        <v>0</v>
      </c>
      <c r="G177" s="182">
        <f>SUM(G171:G176)</f>
        <v>0</v>
      </c>
      <c r="H177" s="183">
        <f>F177*1.08</f>
        <v>0</v>
      </c>
    </row>
    <row r="178" spans="1:8" ht="15.75" thickBot="1" x14ac:dyDescent="0.3">
      <c r="A178" s="119"/>
      <c r="B178" s="5" t="s">
        <v>61</v>
      </c>
      <c r="C178" s="6"/>
      <c r="D178" s="16"/>
      <c r="E178" s="191"/>
      <c r="F178" s="151"/>
      <c r="G178" s="151"/>
      <c r="H178" s="174"/>
    </row>
    <row r="179" spans="1:8" x14ac:dyDescent="0.25">
      <c r="A179" s="123"/>
      <c r="B179" s="75" t="s">
        <v>77</v>
      </c>
      <c r="C179" s="9">
        <v>1000</v>
      </c>
      <c r="D179" s="9" t="s">
        <v>12</v>
      </c>
      <c r="E179" s="138"/>
      <c r="F179" s="139">
        <f>C179*E179</f>
        <v>0</v>
      </c>
      <c r="G179" s="139">
        <f>F179*0.08</f>
        <v>0</v>
      </c>
      <c r="H179" s="140">
        <f>F179*1.08</f>
        <v>0</v>
      </c>
    </row>
    <row r="180" spans="1:8" x14ac:dyDescent="0.25">
      <c r="A180" s="123" t="s">
        <v>103</v>
      </c>
      <c r="B180" s="76" t="s">
        <v>78</v>
      </c>
      <c r="C180" s="11">
        <v>2500</v>
      </c>
      <c r="D180" s="11" t="s">
        <v>12</v>
      </c>
      <c r="E180" s="141"/>
      <c r="F180" s="142">
        <f>C180*E180</f>
        <v>0</v>
      </c>
      <c r="G180" s="142">
        <f>F180*0.08</f>
        <v>0</v>
      </c>
      <c r="H180" s="143">
        <f>F180*1.08</f>
        <v>0</v>
      </c>
    </row>
    <row r="181" spans="1:8" x14ac:dyDescent="0.25">
      <c r="A181" s="123"/>
      <c r="B181" s="76" t="s">
        <v>75</v>
      </c>
      <c r="C181" s="11">
        <v>2000</v>
      </c>
      <c r="D181" s="11" t="s">
        <v>12</v>
      </c>
      <c r="E181" s="141"/>
      <c r="F181" s="142">
        <f>C181*E181</f>
        <v>0</v>
      </c>
      <c r="G181" s="142">
        <f>F181*0.08</f>
        <v>0</v>
      </c>
      <c r="H181" s="143">
        <f>F181*1.08</f>
        <v>0</v>
      </c>
    </row>
    <row r="182" spans="1:8" ht="15.75" thickBot="1" x14ac:dyDescent="0.3">
      <c r="A182" s="123"/>
      <c r="B182" s="77" t="s">
        <v>62</v>
      </c>
      <c r="C182" s="13">
        <v>1000</v>
      </c>
      <c r="D182" s="13" t="s">
        <v>12</v>
      </c>
      <c r="E182" s="144"/>
      <c r="F182" s="145">
        <f>C182*E182</f>
        <v>0</v>
      </c>
      <c r="G182" s="145">
        <f>F182*0.08</f>
        <v>0</v>
      </c>
      <c r="H182" s="146">
        <f>F182*1.08</f>
        <v>0</v>
      </c>
    </row>
    <row r="183" spans="1:8" ht="15.75" thickBot="1" x14ac:dyDescent="0.3">
      <c r="A183" s="36"/>
      <c r="B183" s="59"/>
      <c r="C183" s="23">
        <f>SUM(C179:C182)</f>
        <v>6500</v>
      </c>
      <c r="D183" s="16"/>
      <c r="E183" s="191"/>
      <c r="F183" s="163">
        <f>SUM(F179:F182)</f>
        <v>0</v>
      </c>
      <c r="G183" s="160">
        <f>SUM(G179:G182)</f>
        <v>0</v>
      </c>
      <c r="H183" s="163">
        <f>F183*1.08</f>
        <v>0</v>
      </c>
    </row>
    <row r="184" spans="1:8" ht="15.75" thickBot="1" x14ac:dyDescent="0.3">
      <c r="A184" s="120"/>
      <c r="B184" s="57" t="s">
        <v>72</v>
      </c>
      <c r="C184" s="15"/>
      <c r="D184" s="15"/>
      <c r="E184" s="217"/>
      <c r="F184" s="182"/>
      <c r="G184" s="159"/>
      <c r="H184" s="184"/>
    </row>
    <row r="185" spans="1:8" x14ac:dyDescent="0.25">
      <c r="A185" s="123"/>
      <c r="B185" s="75" t="s">
        <v>16</v>
      </c>
      <c r="C185" s="9">
        <v>600</v>
      </c>
      <c r="D185" s="9" t="s">
        <v>12</v>
      </c>
      <c r="E185" s="138"/>
      <c r="F185" s="139">
        <f>C185*E185</f>
        <v>0</v>
      </c>
      <c r="G185" s="139">
        <f>F185*0.08</f>
        <v>0</v>
      </c>
      <c r="H185" s="185">
        <f>F185*1.08</f>
        <v>0</v>
      </c>
    </row>
    <row r="186" spans="1:8" x14ac:dyDescent="0.25">
      <c r="A186" s="123" t="s">
        <v>104</v>
      </c>
      <c r="B186" s="125" t="s">
        <v>77</v>
      </c>
      <c r="C186" s="11">
        <v>100</v>
      </c>
      <c r="D186" s="11" t="s">
        <v>12</v>
      </c>
      <c r="E186" s="141"/>
      <c r="F186" s="142">
        <f t="shared" ref="F186:F188" si="37">C186*E186</f>
        <v>0</v>
      </c>
      <c r="G186" s="142">
        <f>F186*0.08</f>
        <v>0</v>
      </c>
      <c r="H186" s="186">
        <f>F186*1.08</f>
        <v>0</v>
      </c>
    </row>
    <row r="187" spans="1:8" x14ac:dyDescent="0.25">
      <c r="A187" s="123"/>
      <c r="B187" s="125" t="s">
        <v>78</v>
      </c>
      <c r="C187" s="11">
        <v>100</v>
      </c>
      <c r="D187" s="11" t="s">
        <v>12</v>
      </c>
      <c r="E187" s="141"/>
      <c r="F187" s="142">
        <f t="shared" si="37"/>
        <v>0</v>
      </c>
      <c r="G187" s="142">
        <f>F187*0.08</f>
        <v>0</v>
      </c>
      <c r="H187" s="186">
        <f>F187*1.08</f>
        <v>0</v>
      </c>
    </row>
    <row r="188" spans="1:8" ht="15.75" thickBot="1" x14ac:dyDescent="0.3">
      <c r="A188" s="123"/>
      <c r="B188" s="77" t="s">
        <v>75</v>
      </c>
      <c r="C188" s="13">
        <v>400</v>
      </c>
      <c r="D188" s="13" t="s">
        <v>12</v>
      </c>
      <c r="E188" s="144"/>
      <c r="F188" s="145">
        <f t="shared" si="37"/>
        <v>0</v>
      </c>
      <c r="G188" s="145">
        <f>F188*0.08</f>
        <v>0</v>
      </c>
      <c r="H188" s="187">
        <f>F188*1.08</f>
        <v>0</v>
      </c>
    </row>
    <row r="189" spans="1:8" ht="15.75" thickBot="1" x14ac:dyDescent="0.3">
      <c r="A189" s="120"/>
      <c r="B189" s="34"/>
      <c r="C189" s="3">
        <f>SUM(C185:C188)</f>
        <v>1200</v>
      </c>
      <c r="D189" s="40"/>
      <c r="E189" s="210"/>
      <c r="F189" s="188">
        <f>SUM(F185:F188)</f>
        <v>0</v>
      </c>
      <c r="G189" s="189">
        <f>F189*0.08</f>
        <v>0</v>
      </c>
      <c r="H189" s="190">
        <f>F189*1.08</f>
        <v>0</v>
      </c>
    </row>
    <row r="190" spans="1:8" ht="15.75" thickBot="1" x14ac:dyDescent="0.3">
      <c r="A190" s="120"/>
      <c r="B190" s="1" t="s">
        <v>63</v>
      </c>
      <c r="C190" s="15"/>
      <c r="D190" s="16"/>
      <c r="E190" s="191"/>
      <c r="F190" s="182"/>
      <c r="G190" s="182"/>
      <c r="H190" s="182"/>
    </row>
    <row r="191" spans="1:8" ht="15.75" thickBot="1" x14ac:dyDescent="0.3">
      <c r="A191" s="119"/>
      <c r="B191" s="82" t="s">
        <v>64</v>
      </c>
      <c r="C191" s="15"/>
      <c r="D191" s="16"/>
      <c r="E191" s="191"/>
      <c r="F191" s="182"/>
      <c r="G191" s="182"/>
      <c r="H191" s="182"/>
    </row>
    <row r="192" spans="1:8" x14ac:dyDescent="0.25">
      <c r="A192" s="120"/>
      <c r="B192" s="45" t="s">
        <v>75</v>
      </c>
      <c r="C192" s="18">
        <v>600</v>
      </c>
      <c r="D192" s="9" t="s">
        <v>12</v>
      </c>
      <c r="E192" s="138"/>
      <c r="F192" s="139">
        <f>C192*E192</f>
        <v>0</v>
      </c>
      <c r="G192" s="139">
        <f>F192*0.08</f>
        <v>0</v>
      </c>
      <c r="H192" s="140">
        <f>F192*1.08</f>
        <v>0</v>
      </c>
    </row>
    <row r="193" spans="1:8" x14ac:dyDescent="0.25">
      <c r="A193" s="120" t="s">
        <v>105</v>
      </c>
      <c r="B193" s="46" t="s">
        <v>78</v>
      </c>
      <c r="C193" s="20">
        <v>1200</v>
      </c>
      <c r="D193" s="11" t="s">
        <v>12</v>
      </c>
      <c r="E193" s="141"/>
      <c r="F193" s="142">
        <f>C193*E193</f>
        <v>0</v>
      </c>
      <c r="G193" s="142">
        <f>F193*0.08</f>
        <v>0</v>
      </c>
      <c r="H193" s="143">
        <f>F193*1.08</f>
        <v>0</v>
      </c>
    </row>
    <row r="194" spans="1:8" ht="15.75" thickBot="1" x14ac:dyDescent="0.3">
      <c r="A194" s="120"/>
      <c r="B194" s="47" t="s">
        <v>77</v>
      </c>
      <c r="C194" s="21">
        <v>1000</v>
      </c>
      <c r="D194" s="126" t="s">
        <v>12</v>
      </c>
      <c r="E194" s="192"/>
      <c r="F194" s="145">
        <f>C194*E194</f>
        <v>0</v>
      </c>
      <c r="G194" s="145">
        <f>F194*0.08</f>
        <v>0</v>
      </c>
      <c r="H194" s="146">
        <f>F194*1.08</f>
        <v>0</v>
      </c>
    </row>
    <row r="195" spans="1:8" ht="15.75" thickBot="1" x14ac:dyDescent="0.3">
      <c r="A195" s="36"/>
      <c r="B195" s="56"/>
      <c r="C195" s="23">
        <f>SUM(C192:C194)</f>
        <v>2800</v>
      </c>
      <c r="D195" s="112"/>
      <c r="E195" s="218"/>
      <c r="F195" s="163">
        <f>SUM(F192:F194)</f>
        <v>0</v>
      </c>
      <c r="G195" s="163">
        <f>SUM(G192:G194)</f>
        <v>0</v>
      </c>
      <c r="H195" s="163">
        <f>F195*1.08</f>
        <v>0</v>
      </c>
    </row>
    <row r="196" spans="1:8" ht="15.75" thickBot="1" x14ac:dyDescent="0.3">
      <c r="A196" s="120"/>
      <c r="B196" s="57" t="s">
        <v>65</v>
      </c>
      <c r="C196" s="58"/>
      <c r="D196" s="58"/>
      <c r="E196" s="210"/>
      <c r="F196" s="159"/>
      <c r="G196" s="159"/>
      <c r="H196" s="159"/>
    </row>
    <row r="197" spans="1:8" x14ac:dyDescent="0.25">
      <c r="A197" s="120" t="s">
        <v>106</v>
      </c>
      <c r="B197" s="61" t="s">
        <v>24</v>
      </c>
      <c r="C197" s="18">
        <v>250</v>
      </c>
      <c r="D197" s="9" t="s">
        <v>12</v>
      </c>
      <c r="E197" s="138"/>
      <c r="F197" s="139">
        <f>C197*E197</f>
        <v>0</v>
      </c>
      <c r="G197" s="139">
        <f>F197*0.08</f>
        <v>0</v>
      </c>
      <c r="H197" s="140">
        <f>F197*1.08</f>
        <v>0</v>
      </c>
    </row>
    <row r="198" spans="1:8" x14ac:dyDescent="0.25">
      <c r="A198" s="120"/>
      <c r="B198" s="62" t="s">
        <v>70</v>
      </c>
      <c r="C198" s="20">
        <v>200</v>
      </c>
      <c r="D198" s="11" t="s">
        <v>12</v>
      </c>
      <c r="E198" s="141"/>
      <c r="F198" s="142">
        <f t="shared" ref="F198:F200" si="38">C198*E198</f>
        <v>0</v>
      </c>
      <c r="G198" s="142">
        <f>F198*0.08</f>
        <v>0</v>
      </c>
      <c r="H198" s="143">
        <f>F198*1.08</f>
        <v>0</v>
      </c>
    </row>
    <row r="199" spans="1:8" x14ac:dyDescent="0.25">
      <c r="A199" s="120"/>
      <c r="B199" s="62" t="s">
        <v>71</v>
      </c>
      <c r="C199" s="20">
        <v>50</v>
      </c>
      <c r="D199" s="11" t="s">
        <v>12</v>
      </c>
      <c r="E199" s="141"/>
      <c r="F199" s="142">
        <f t="shared" si="38"/>
        <v>0</v>
      </c>
      <c r="G199" s="142">
        <f>F199*0.08</f>
        <v>0</v>
      </c>
      <c r="H199" s="143">
        <f>F199*1.08</f>
        <v>0</v>
      </c>
    </row>
    <row r="200" spans="1:8" ht="15.75" thickBot="1" x14ac:dyDescent="0.3">
      <c r="A200" s="36"/>
      <c r="B200" s="47" t="s">
        <v>16</v>
      </c>
      <c r="C200" s="21">
        <v>50</v>
      </c>
      <c r="D200" s="13" t="s">
        <v>12</v>
      </c>
      <c r="E200" s="144"/>
      <c r="F200" s="145">
        <f t="shared" si="38"/>
        <v>0</v>
      </c>
      <c r="G200" s="145">
        <f>F200*0.08</f>
        <v>0</v>
      </c>
      <c r="H200" s="146">
        <f>F200*1.08</f>
        <v>0</v>
      </c>
    </row>
    <row r="201" spans="1:8" ht="15.75" thickBot="1" x14ac:dyDescent="0.3">
      <c r="A201" s="123"/>
      <c r="B201" s="59"/>
      <c r="C201" s="23">
        <f>SUM(C197:C200)</f>
        <v>550</v>
      </c>
      <c r="D201" s="48"/>
      <c r="E201" s="219"/>
      <c r="F201" s="163">
        <f>SUM(F197:F200)</f>
        <v>0</v>
      </c>
      <c r="G201" s="193">
        <f>SUM(G197:G200)</f>
        <v>0</v>
      </c>
      <c r="H201" s="163">
        <f>F201*1.08</f>
        <v>0</v>
      </c>
    </row>
    <row r="202" spans="1:8" ht="15.75" thickBot="1" x14ac:dyDescent="0.3">
      <c r="A202" s="119"/>
      <c r="B202" s="1" t="s">
        <v>73</v>
      </c>
      <c r="C202" s="15"/>
      <c r="D202" s="15"/>
      <c r="E202" s="217"/>
      <c r="F202" s="182"/>
      <c r="G202" s="159"/>
      <c r="H202" s="194"/>
    </row>
    <row r="203" spans="1:8" ht="15.75" thickBot="1" x14ac:dyDescent="0.3">
      <c r="A203" s="120"/>
      <c r="B203" s="1" t="s">
        <v>74</v>
      </c>
      <c r="C203" s="15"/>
      <c r="D203" s="15"/>
      <c r="E203" s="217"/>
      <c r="F203" s="182"/>
      <c r="G203" s="159"/>
      <c r="H203" s="194"/>
    </row>
    <row r="204" spans="1:8" x14ac:dyDescent="0.25">
      <c r="A204" s="120" t="s">
        <v>107</v>
      </c>
      <c r="B204" s="17" t="s">
        <v>16</v>
      </c>
      <c r="C204" s="18">
        <v>800</v>
      </c>
      <c r="D204" s="9" t="s">
        <v>12</v>
      </c>
      <c r="E204" s="138"/>
      <c r="F204" s="139">
        <f>C204*E204</f>
        <v>0</v>
      </c>
      <c r="G204" s="139">
        <f>F204*0.08</f>
        <v>0</v>
      </c>
      <c r="H204" s="185">
        <f>F204*1.08</f>
        <v>0</v>
      </c>
    </row>
    <row r="205" spans="1:8" x14ac:dyDescent="0.25">
      <c r="A205" s="120"/>
      <c r="B205" s="109" t="s">
        <v>77</v>
      </c>
      <c r="C205" s="20">
        <v>200</v>
      </c>
      <c r="D205" s="11" t="s">
        <v>12</v>
      </c>
      <c r="E205" s="141"/>
      <c r="F205" s="142">
        <f t="shared" ref="F205:F207" si="39">C205*E205</f>
        <v>0</v>
      </c>
      <c r="G205" s="142">
        <f>F205*0.08</f>
        <v>0</v>
      </c>
      <c r="H205" s="186">
        <f>F205*1.08</f>
        <v>0</v>
      </c>
    </row>
    <row r="206" spans="1:8" x14ac:dyDescent="0.25">
      <c r="A206" s="120"/>
      <c r="B206" s="109" t="s">
        <v>78</v>
      </c>
      <c r="C206" s="20">
        <v>200</v>
      </c>
      <c r="D206" s="11" t="s">
        <v>12</v>
      </c>
      <c r="E206" s="141"/>
      <c r="F206" s="142">
        <f t="shared" si="39"/>
        <v>0</v>
      </c>
      <c r="G206" s="142">
        <f>F206*0.08</f>
        <v>0</v>
      </c>
      <c r="H206" s="186">
        <f>F206*1.08</f>
        <v>0</v>
      </c>
    </row>
    <row r="207" spans="1:8" ht="15.75" thickBot="1" x14ac:dyDescent="0.3">
      <c r="A207" s="36"/>
      <c r="B207" s="110" t="s">
        <v>75</v>
      </c>
      <c r="C207" s="21">
        <v>400</v>
      </c>
      <c r="D207" s="13" t="s">
        <v>12</v>
      </c>
      <c r="E207" s="141"/>
      <c r="F207" s="145">
        <f t="shared" si="39"/>
        <v>0</v>
      </c>
      <c r="G207" s="145">
        <f>F207*0.08</f>
        <v>0</v>
      </c>
      <c r="H207" s="187">
        <f>F207*1.08</f>
        <v>0</v>
      </c>
    </row>
    <row r="208" spans="1:8" ht="15.75" thickBot="1" x14ac:dyDescent="0.3">
      <c r="A208" s="123"/>
      <c r="B208" s="111"/>
      <c r="C208" s="23">
        <f>SUM(C204:C207)</f>
        <v>1600</v>
      </c>
      <c r="D208" s="48"/>
      <c r="E208" s="174"/>
      <c r="F208" s="163">
        <f>SUM(F204:F207)</f>
        <v>0</v>
      </c>
      <c r="G208" s="193">
        <f>SUM(G204:G207)</f>
        <v>0</v>
      </c>
      <c r="H208" s="195">
        <f>F208*1.08</f>
        <v>0</v>
      </c>
    </row>
    <row r="209" spans="1:12" ht="15.75" thickBot="1" x14ac:dyDescent="0.3">
      <c r="A209" s="123"/>
      <c r="B209" s="38"/>
      <c r="C209" s="15"/>
      <c r="D209" s="15"/>
      <c r="E209" s="182"/>
      <c r="F209" s="182"/>
      <c r="G209" s="182"/>
      <c r="H209" s="184"/>
    </row>
    <row r="210" spans="1:12" ht="15.75" thickBot="1" x14ac:dyDescent="0.3">
      <c r="A210" s="123" t="s">
        <v>108</v>
      </c>
      <c r="B210" s="86" t="s">
        <v>109</v>
      </c>
      <c r="C210" s="2"/>
      <c r="D210" s="2"/>
      <c r="E210" s="154"/>
      <c r="F210" s="149">
        <f>F208+F201+F195+F189+F183+F177+F169+F159+F152+F144+F137+F130+F123+F117+F109+F102+F97+F92+F88+F83+F78+F73+F67+F61+F56+F51+F46+F40+F32+F26+F19+F13</f>
        <v>0</v>
      </c>
      <c r="G210" s="149">
        <f>F210*0.08</f>
        <v>0</v>
      </c>
      <c r="H210" s="74">
        <f>F210+G210</f>
        <v>0</v>
      </c>
    </row>
    <row r="211" spans="1:12" ht="15.75" thickBot="1" x14ac:dyDescent="0.3">
      <c r="A211" s="123"/>
      <c r="B211" s="38"/>
      <c r="C211" s="15"/>
      <c r="D211" s="16"/>
      <c r="E211" s="150"/>
      <c r="F211" s="150"/>
      <c r="G211" s="196"/>
      <c r="H211" s="184"/>
    </row>
    <row r="212" spans="1:12" ht="33.75" customHeight="1" thickBot="1" x14ac:dyDescent="0.3">
      <c r="A212" s="127" t="s">
        <v>110</v>
      </c>
      <c r="B212" s="86" t="s">
        <v>111</v>
      </c>
      <c r="C212" s="78"/>
      <c r="D212" s="79"/>
      <c r="E212" s="80"/>
      <c r="F212" s="220"/>
      <c r="G212" s="197">
        <f>F212*0.08</f>
        <v>0</v>
      </c>
      <c r="H212" s="198">
        <f>F212*1.08</f>
        <v>0</v>
      </c>
    </row>
    <row r="213" spans="1:12" ht="36.75" customHeight="1" thickBot="1" x14ac:dyDescent="0.3">
      <c r="A213" s="128" t="s">
        <v>112</v>
      </c>
      <c r="B213" s="129" t="s">
        <v>113</v>
      </c>
      <c r="C213" s="78"/>
      <c r="D213" s="79"/>
      <c r="E213" s="80"/>
      <c r="F213" s="221"/>
      <c r="G213" s="199">
        <f>F213*0.08</f>
        <v>0</v>
      </c>
      <c r="H213" s="200">
        <f>F213*1.08</f>
        <v>0</v>
      </c>
    </row>
    <row r="214" spans="1:12" ht="24" customHeight="1" thickBot="1" x14ac:dyDescent="0.3">
      <c r="A214" s="130"/>
      <c r="B214" s="63"/>
      <c r="C214" s="63"/>
      <c r="D214" s="63"/>
      <c r="E214" s="100"/>
      <c r="F214" s="201"/>
      <c r="G214" s="201"/>
      <c r="H214" s="202"/>
    </row>
    <row r="215" spans="1:12" s="101" customFormat="1" ht="24" customHeight="1" thickBot="1" x14ac:dyDescent="0.3">
      <c r="A215" s="78" t="s">
        <v>114</v>
      </c>
      <c r="B215" s="64" t="s">
        <v>115</v>
      </c>
      <c r="C215" s="131">
        <f>C177+C169+C183+C159+C152+C144+C137+C130+C123+C117+C109+C46+C40+C32+C26+C13+C195+C102+C97+C92+C88+C83+C78+C73+C67+C61+C56+C51+C19+C201+C208+C188</f>
        <v>103050</v>
      </c>
      <c r="D215" s="132"/>
      <c r="E215" s="203"/>
      <c r="F215" s="204">
        <f>F13+F26+F32+F40+F109+F46+F97+F117+F123+F130+F137+F144+F152+F159+F169+F177+F212+F213+F195+F102+F92+F88+F83+F78+F73+F67+F61+F56+F51+F183+F19+F201+F208+F189</f>
        <v>0</v>
      </c>
      <c r="G215" s="205">
        <f>G213+G212+G195+G183+G177+G169+G159+G152+G144+G137+G130+G123+G117+G97+G109+G102+G92+G88+G83+G78+G73+G67+G61+G56+G51+G46+G40+G32+G26+G19+G13+G201+G208+G189</f>
        <v>0</v>
      </c>
      <c r="H215" s="206">
        <f>H13+H26+H130+H97+H117+H40+H46+H137+H159+H144+H123+H152+H32+H169+H177+H109+H212+H213+H195+H102+H92+H88+H83+H78+H73+H67+H61+H56+H51+H19+H183+H201+H208+H189</f>
        <v>0</v>
      </c>
      <c r="L215"/>
    </row>
    <row r="216" spans="1:12" s="101" customFormat="1" ht="15.75" x14ac:dyDescent="0.25">
      <c r="A216" s="102"/>
      <c r="B216" s="103"/>
      <c r="C216" s="104"/>
      <c r="D216" s="105"/>
      <c r="E216" s="106"/>
      <c r="F216" s="107"/>
      <c r="G216" s="108"/>
      <c r="H216" s="108"/>
    </row>
    <row r="217" spans="1:12" x14ac:dyDescent="0.25">
      <c r="A217" s="133"/>
      <c r="B217"/>
      <c r="E217"/>
      <c r="H217" s="134"/>
      <c r="L217" s="101"/>
    </row>
    <row r="218" spans="1:12" x14ac:dyDescent="0.25">
      <c r="A218" s="133"/>
      <c r="B218"/>
      <c r="E218"/>
      <c r="H218"/>
    </row>
    <row r="219" spans="1:12" x14ac:dyDescent="0.25">
      <c r="A219" s="133"/>
      <c r="B219"/>
      <c r="E219"/>
      <c r="H219"/>
    </row>
    <row r="220" spans="1:12" x14ac:dyDescent="0.25">
      <c r="A220" s="133"/>
      <c r="B220"/>
      <c r="E220"/>
      <c r="H220"/>
    </row>
    <row r="221" spans="1:12" x14ac:dyDescent="0.25">
      <c r="A221" s="133"/>
      <c r="B221"/>
      <c r="E221"/>
      <c r="H221"/>
    </row>
    <row r="222" spans="1:12" x14ac:dyDescent="0.25">
      <c r="A222" s="133"/>
      <c r="B222"/>
      <c r="E222"/>
      <c r="H222"/>
    </row>
  </sheetData>
  <mergeCells count="2">
    <mergeCell ref="A2:H2"/>
    <mergeCell ref="A3:B3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2025-03-07T14:31:41Z</dcterms:modified>
</cp:coreProperties>
</file>