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5\DT2410.03.2025 Przebudowa drogi powiatowej nr 2350C Rudunek - Niestronno - Dąbrowa w m. Ryszewo\SWZ WRAZ Z ZAŁĄCZNIKAMI\"/>
    </mc:Choice>
  </mc:AlternateContent>
  <xr:revisionPtr revIDLastSave="0" documentId="13_ncr:1_{13109FAB-52A7-4C16-988A-5761E4E31B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00" i="1" s="1"/>
  <c r="F5" i="1"/>
  <c r="E101" i="1"/>
  <c r="E100" i="1"/>
  <c r="E102" i="1"/>
  <c r="F101" i="1" l="1"/>
  <c r="F102" i="1" s="1"/>
</calcChain>
</file>

<file path=xl/sharedStrings.xml><?xml version="1.0" encoding="utf-8"?>
<sst xmlns="http://schemas.openxmlformats.org/spreadsheetml/2006/main" count="190" uniqueCount="114">
  <si>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</si>
  <si>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</si>
  <si>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</si>
  <si>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</si>
  <si>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</si>
  <si>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</si>
  <si>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</si>
  <si>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m</t>
  </si>
  <si>
    <t>…....................................</t>
  </si>
  <si>
    <t xml:space="preserve">podpis </t>
  </si>
  <si>
    <t>kpl.</t>
  </si>
  <si>
    <t>km</t>
  </si>
  <si>
    <t>KOSZTORYS OFERTOWY ZAŁĄCZNIK 2</t>
  </si>
  <si>
    <t>szt.</t>
  </si>
  <si>
    <t>m3</t>
  </si>
  <si>
    <t>Mechaniczne oczyszczenie i skropienie emulsją asfaltową na zimno podbudowy tłuczniowej lub z gruntu stabilizowanego cementem; zużycie emulsji 0,8 kg/m2</t>
  </si>
  <si>
    <t>NAZWA WYKONAWCY (należy uzupełnić)</t>
  </si>
  <si>
    <t>„Przebudowa drogi powiatowej nr 2350C Rudunek – Niestronno – Dąbrowa w miejscowości Ryszewo”</t>
  </si>
  <si>
    <t>BRANŻA DROGOWA</t>
  </si>
  <si>
    <t>Rozebranie krawężników betonowych na podsypce
cementowo-piaskowej</t>
  </si>
  <si>
    <t>Rozebranie ścieków z elementów betonowych gr. 15 cm na
podsypce cementowo-piaskowej</t>
  </si>
  <si>
    <t>Rozebranie obrzeży trawnikowych o wymiarach 8x30 cm na podsypce cementowo piaskowej</t>
  </si>
  <si>
    <t xml:space="preserve">Frezowanie nawierzchni bitumicznej o gr. do 4 cm wraz z odwozem materiału z rozbiórki  na miejsce składowe Zamawiającego w odłegłości do 15 km od placu budowy </t>
  </si>
  <si>
    <t xml:space="preserve">Rozbiórka nawierzchni jezdni z płyt betonowych na podsypce cementowo piaskowej </t>
  </si>
  <si>
    <t>Rozebranie podbudowy z gruntu stabilizowanego gr. 10 cm
mechanicznie</t>
  </si>
  <si>
    <t xml:space="preserve">Rozebranie mechaniczne podbudowy z mas mineralno-bitumicznych gr. 8 cm </t>
  </si>
  <si>
    <t>Wywiezienie gruzu spryzmowanego z rozbiórki samochodami samowyładowczymi na miesce składowe Wykonawcy</t>
  </si>
  <si>
    <t>Usunięcie warstwy ziemi urodzajnej (humusu) o grubości do 15 cm za pomocą spycharek</t>
  </si>
  <si>
    <t>Humusowanie skarp z obsianiem przy grubości warstwy
humusu 10 cm</t>
  </si>
  <si>
    <t>Roboty ziemne poprzeczne na przerzut z wbudowaniem w nasyp; grunt kat. III</t>
  </si>
  <si>
    <t>Roboty ziemne wykonywane koparkami przedsiębiernymi o pojemności łyżki 0.40 m3 w gruncie kat. I-III w ziemi uprzednio zmagazynowanej w hałdach z transportem urobku na odległość 1 km samochodami samowyładowczymi</t>
  </si>
  <si>
    <t>Ręczne formowanie nasypów z gruntu kat. I-II dostarczanego samochodami samowyładowczymi</t>
  </si>
  <si>
    <t>Roboty ziemne wykonywane koparkami podsiębiernymi opojemności łyżki 0.25 m3 w gruncie kat. III z transportem urobku na odległość do 1 km samochodami samowyładowczymi</t>
  </si>
  <si>
    <t>Profilowanie i zagęszczanie podłoża wykonywane mechanicznie w gruncie kat. II-IV pod warstwy konstrukcyjne nawierzchni</t>
  </si>
  <si>
    <t>Mechaniczne oczyszczenie i skropienie emulsją asfaltową
na zimno podbudowy lub nawierzchnibetonowej/bitumicznej; zużycie emulsji 0,5 kg/m2</t>
  </si>
  <si>
    <t>t</t>
  </si>
  <si>
    <t>Chodniki z kostki brukowej betonowej grubości 8 cm na podsypce cementowo-piaskowej z wypełnieniem spoin piaskiem</t>
  </si>
  <si>
    <t>Chodniki z kostki brukowej betonowej grubości 8 cm na podsypce cementowo-piaskowej z wypełnieniem spoin piaskiem - kolor czerwony - opaska szerokości 20 cm przy krawężniku</t>
  </si>
  <si>
    <t>Nawierzchnia zjazdów z kostki brukowej betonowej grubości 8 cm na podsypce cementowo-piaskowej z wypełnieniem spoin piaskiem</t>
  </si>
  <si>
    <t>szt</t>
  </si>
  <si>
    <t xml:space="preserve">Montaż pionowych znaków drogowych - znaki zakazu, nakazu, ostrzegawcze i informacyjne o pow. ponad 0.3 m2 II generacji </t>
  </si>
  <si>
    <t>Montaż słupków do znaków drogowych z rur stalowych o cynkowanych            o gr. ścianki minimum 1,5 mm</t>
  </si>
  <si>
    <t xml:space="preserve">Demontaż istniejących znaków drogowych i słupków wraz z transportem na plac składowy w m. Skórki </t>
  </si>
  <si>
    <t xml:space="preserve">Przestawienie istniejących znaków drogowych </t>
  </si>
  <si>
    <t>Wykonanie oznakowania  poziomego za pomocą mas chemoutwardzalnych grubowarstwowe wykonywane mechanicznie</t>
  </si>
  <si>
    <t>Regulacja pionowa studzienek dla zaworów wodociągowych i gazowych</t>
  </si>
  <si>
    <t>Zabezpieczenie istniejących kabli telekomunikacyjnych rurami ochronnymi dwudzielnymi z PCW o śr. do 110 mm</t>
  </si>
  <si>
    <t>BRANŻA SANITARNA</t>
  </si>
  <si>
    <t xml:space="preserve">Roboty pomiarowe przy liniowych robotach ziemnych, przy budowie kanalizacji deszczowej - trasa dróg w terenie równinnym wraz z sporzadzeniem inwentaryzacji geodezyjnej powykonawczej </t>
  </si>
  <si>
    <t>Usunięcie warstwy ziemi urodzajnej (humusu) o grubości do 15 cm za pomocą spycharek, przedmiar: 159,32 *1,50</t>
  </si>
  <si>
    <t>Wywóz ziemi samochodami samowyładowczymi na odległość do 1 km grunt.kat. I-II, 159,32 *1,50 * 0,15</t>
  </si>
  <si>
    <t>Roboty remontowe - cięcie piłą nawierzchni bitumicznych na gł. 6-10 cm, rozbiórka nawierzchni bitumicznych dla sieci i przyłączy deszczowych projektowanych w istniejącej nawierzchni asfaltowej do rozbiórki, przedmiar: 270,38 mb + 160,66mb</t>
  </si>
  <si>
    <t>Mechaniczna rozbiórka nawierzchni bitumicznej o gr. 10 cm z wywozem materiału z rozbiórki na odl. do 1 km, dla sieci i przyłączy deszczowych projektowanych w istniejącej nawierzchni asfaltowej do rozbiórki, 163,36 * 1,50 + 82,35 *1,20</t>
  </si>
  <si>
    <t>Rozebranie podbudowy z tłucznia gr.15 cm mechanicznie, przedmiar: 163,36 * 1,50 + 82,35 * 1,20 Krotność 1,33</t>
  </si>
  <si>
    <t>Wywiezienie samochodami samowyładowczymi gruzu z rozbieranych konstrukcji jezdni (masa bitumiczna + jezdnia) na miejsce składowy wykonawcy, przedmiar: 343,86 * 0,10 + 343,86 * (0,15 *1,33)</t>
  </si>
  <si>
    <t>Wykopy liniowe o gł. do 4,0 m o szer. do 1,0-1,5 m w gruncie kat. III w umocnieniu typu box "PODLASIE 2" koparka 0,60 m3, wykopy pod sieć kanalizacji deszczowej pomniejszona o wykopy pod studnie DN1000 (średnia głębokość 2,50m), przedmiar: 784,80* 1,20 * (2,50 - 0,10)</t>
  </si>
  <si>
    <t>Roboty ziemne wykonywane koparkami podsiębiernymi o poj. łyżki 0.60 m3 w gruncie kat. III-IV z transportem urobku na odległość do 1 km samochodami samowyładowczymi, wykop pod studnie przedmiar: 25 * [2,0 * 2,0 * (2,50-0,10)]</t>
  </si>
  <si>
    <t>Igłofiltry o średnicy do 50 mm montowane w uprzedniowpłukanej rurze obsadowej z obsypką do głębokości 4 m,odwodnienie jednostronne, odwodnienie na odcinkach projektowanej kanalizacji: D4 - D18, sumaryczna długość odwodnienia, 370,86m, przyjęto 1szt/1,5m</t>
  </si>
  <si>
    <t>kpt.</t>
  </si>
  <si>
    <t>kpl</t>
  </si>
  <si>
    <t>Montaż konstrukcji podwieszeń rurociągów i kanałów o rozpiętości elementu 4.0 m</t>
  </si>
  <si>
    <t>Montaż konstrukcji podwieszeń kabli energetycznych i telekomunikacyjnych typu lekkiego o rozpiętości elementu 4.0 m</t>
  </si>
  <si>
    <t>Kanały rurowe - podłoża z materiałów sypkich o grubości 10 cm, podsypka pod kanalizację, przedmiar: 784,80 * 1,20</t>
  </si>
  <si>
    <t>Zakup i dowóz piasku do podsypki</t>
  </si>
  <si>
    <t>Roboty ziemne wykonywane koparkami podsiębiernymi o poj. łyżki 0.40 m3 w gruncie kat. III-IV z transportem urobku na odległość do 1 km samochodami samowyładowczymi, wykopy pod przyłącza do studni wpustowych, przedmar:
120,11 * 1,00 * (1,10 - 0,10 - 0,20)</t>
  </si>
  <si>
    <t>Roboty ziemne wykonywane koparkami podsiębiernymi o poj. łyżki 0.40 m3 w gruncie kat. I-II z transportem urobku na odległość do 1 km samochodami samowyładowczymi, wykop pod studnie wpustowe, przedmiar: 28 * (1,2*1,2 * 2,04 - 0,10 - 0,20)</t>
  </si>
  <si>
    <t>ROBOTY ZIEMNE - WYKOP - PRZYŁĄCZA</t>
  </si>
  <si>
    <t>Kanały rurowe - podłoża z materiałów sypkich o grubości 10 cm, podsypka pod kanalizację, przedmiar: 120,11 * 1,0</t>
  </si>
  <si>
    <t>ROBOTY INSTALACYJNE - KANALIZACJA GRAWITACYJNA</t>
  </si>
  <si>
    <t>Kanały z rur PVC łączonych na wcisk o śr. zewn. 315 mm</t>
  </si>
  <si>
    <t>Kanały z rur PVC łączonych na wcisk o śr. zewn. 160 mm</t>
  </si>
  <si>
    <t>Studnie rewizyjne z kręgów betonowych o śr. 1000 mm w gotowym wykopie o głębokości 3 m</t>
  </si>
  <si>
    <t>Studzienki ściekowe uliczne betonowe o śr.500 mm z osadnikiem bez syfonu</t>
  </si>
  <si>
    <t>Kształtki PVC kanalizacyjne dwukielichowe łączone na wcisk o śr. zewn. 160 mm - wykonanie kaskady na przyłaczach wpustowych, trojnik DN160/160/45 + 3szt kolana 45 st</t>
  </si>
  <si>
    <t>Kształtki PVC kanalizacyjne dwukielichowe łączone na wcisk o śr. zewn. 160 mm - nasuwka kielichowa DN160</t>
  </si>
  <si>
    <t>ROBOTY ZIEMNIE - ZASYP - SIEĆ GŁÓWNA</t>
  </si>
  <si>
    <t>Zasypywanie wykopów liniowych o ścianach pionowych w
gruntach kat. III-IV; głębokość do 3,0 m, szerokość 0,8-1,5 m, obsypka rurociągu 30cm ponad wierzch rury bez studni DN1000, przedmiar: (784,80*1,20*0,6) - (0,315*0,315*3,14/4) * 784,80] - [ 25 * (2,0*1,20 * 0,6)]</t>
  </si>
  <si>
    <t>Roboty ziemne wykonywane ładowarkami kołowymi o poj. łyżki 1.25 m3 z transportem urobku samochodami samowyładowczymi na odległość do 1 km; grunt kat. III,zasyp całkowity wykopu ponad obsypką, grunt rodzimy z
odkładu, przedmiar: [784,80* 1,20 * (2,50 - 0,10 - 0,60 )] - wykorzystanie piasku rodzimego</t>
  </si>
  <si>
    <t>Zasypywanie wykopów liniowych o ścianach pionowych w gruntach kat. III-IV; głębokość do 3,0 m, szerokość 1,6-2,5 m, obsypka studni, przedmiar: [25 * (2,0*2,0*2,50-0,10)] - 25 * [(1,0*1,0*3,14)/4*2,50 - 0,10)</t>
  </si>
  <si>
    <t>Zagęszczenie nasypów ubijakami mechanicznymi; grunty sypkie kat. I-III Wskaźnik zagęszczenia Js = 0.99, przedmiar: (784,80 + 1,20 * 0,10) + 467,927 + 1695,168+ 192,900</t>
  </si>
  <si>
    <t>Demontaż konstrukcji podwieszeń rurociągów i kanałów o rozpiętości elementu 4.0 m</t>
  </si>
  <si>
    <t>kpt</t>
  </si>
  <si>
    <t>Demontaż konstrukcji podwieszeń kabli energetycznych i telekomunikacyjnych typu lekkiego o rozpiętości elementu 4.0 m</t>
  </si>
  <si>
    <t>ROBOTY ZIEMNE - ZASYP - PRZYŁĄCZA</t>
  </si>
  <si>
    <t>Zasypywanie wykopów liniowych o ścianach pionowych w gruntach kat. I-II; głębokość do 1,5 m, szerokość 0,8-1,5 m, obsypka rurociągu 30cm ponad wierzch rury, bez studni wpustowych, przedmiar: [120,11 * 1,0 * (0,20 + 0,30)] -       [ 28 * (0,80 * 1,00 * 0,50)]</t>
  </si>
  <si>
    <t>Zasypywanie wykopów liniowych o ścianach pionowych w gruntach kat. I-II; głębokość do 1,5 m, szerokość 0,8-1,5 m, obsypka studni wpustowych, [28*(1,20 * 1,20 * 2,04 - 0,10 - 0,20] - [(0,500 * 0,500 * 3,14)/4 * 2,04 - 0,10 - 0,20] * 28</t>
  </si>
  <si>
    <t>Roboty ziemne wykonywane ładowarkami kołowymi o poj. łyżki 1.25 m3 na odkład; grunt kat. I-II, [120,11 * 1,00 * (1,10 - 0,10 - 0,20 - 0,50 )] - wykorzystanie piasku rodzimego</t>
  </si>
  <si>
    <t>Zagęszczenie nasypów ubijakami mechanicznymi; grunty sypkie kat. I-III Wskaźnik zagęszczenia Js = 0.99, przedmiar: (120,11 * 1,00 * 0,10 ) + 48,855 + 60,596 + 36,033</t>
  </si>
  <si>
    <t>PRÓBY I SPRAWDZENIA</t>
  </si>
  <si>
    <t>Próba wodna szczelności wszystkich kanałów rurowych o śr. nominalnej
315 mm</t>
  </si>
  <si>
    <t>Próba wodna szczelności wszystkich kanałów rurowych o śr. nominalnej
160 mm</t>
  </si>
  <si>
    <t>Jednokrotne płukanie kanałów całej wybudowanej sieci o śr. nominalnej 315 mm i 160 mm</t>
  </si>
  <si>
    <t>WYLOT BETONOWY PREFABRYKOWANY DN500</t>
  </si>
  <si>
    <t>Umocnenie skarp rowu melioracyjnego płytą ażurową betonową 40/60 wraz z zakupem materiałów</t>
  </si>
  <si>
    <t>Umocnenie dna rowu melioracyjnego płytą ażurową betonową 40/60 na geomembranie</t>
  </si>
  <si>
    <t>Montaż wylotu prefabrykowanego betonowego DN500 wraz z zakupem materiałów</t>
  </si>
  <si>
    <t>WYKOP, MONTAŻ i ZASYPANIE SEPARATORA</t>
  </si>
  <si>
    <t>Wbijanie ścianek szczelnych stalowych z terenu lub rusztowań na głębokość do 6 m w grunt kat. I-II</t>
  </si>
  <si>
    <t>Igłofiltry o średnicy do 50 mm wpłukiwane w grunt bezpośrednio bez obsypki do głębokości 4 m, odwonienie wykopy pod zbiornik</t>
  </si>
  <si>
    <t>Roboty ziemne wykonywane koparkami przedsiębiernymi o pojemności łyżki 0.60 m3 w gruncie kat. I-II z transportem urobku samochodami samowyładowczymi na odległość do 1 km, przedmiar: 2,16 * 3,0 * 3,0</t>
  </si>
  <si>
    <t>Kanały rurowe - podłoża o grubości 16 cm wykonane metodą stabilizacji cementem - podsypka cementowo - piaskowa pod zbiornikiem</t>
  </si>
  <si>
    <t>Separator koalescencyjny</t>
  </si>
  <si>
    <t>Formowanie i zagęszczanie nasypów o wys. do 3.0 m spycharkami w gruncie kat. I-II, nasyp pzrykrywający przewód kanalizacji deszczowej na terenie istniejącym, sr. wysokośc nasypu 0,70m, przedmiar [1/2 * (2,40 + 2,60) *
0,70] * 7,10m</t>
  </si>
  <si>
    <t>ROBOTY ROZBIÓRKOWE</t>
  </si>
  <si>
    <t>ROBOTY ZIEMNIE -WYKOP - SIEĆ GŁÓWNA</t>
  </si>
  <si>
    <t>Podbudowy z gruntu stabilizowanego cementem warstwa gr.15 cm Rm=2,5 Mpa</t>
  </si>
  <si>
    <t>Podbudowy z gruntu stabilizowanego cementem w ilości, warstwa gr.10 cm Rm=2,5 Mpa</t>
  </si>
  <si>
    <t>Warstwa dolna podbudowy z kruszyw łamanych stabilizowanych mechanicznie 0/31,5 mm, o gr. 20 cm</t>
  </si>
  <si>
    <t>Podbudowy z mieszanek mineralno-bitumicznych asfaltowych o grubości po zagęszczeniu 10 cm - roboty na poszerzeniach,przekopach AC16P</t>
  </si>
  <si>
    <t>Wyrównanie istniejącej podbudowy mieszanką mineralno- bitumiczną
asfaltową AC16W</t>
  </si>
  <si>
    <t>Nawierzchnie z mieszanek mineralno-bitumicznychasfaltowych o grubości po zagęszczeniu 6 cm (warstwa ścieralna) SMA JENA16</t>
  </si>
  <si>
    <t>Krawężniki betonowe wystające o wymiarach 15x30 cm bez ław na podsypce piaskowej i ławie betonej z oporem z betponu C-12/15</t>
  </si>
  <si>
    <t>Krawężniki betonowe wtopione o wymiarach 12x25 cm bez ław na podsypce piaskowej i ławie betonej z oporem z betponu C-12/15</t>
  </si>
  <si>
    <t>Obrzeża betonowe o wymiarach 30x8 cm na podsypce piaskowej, spoiny wypełnione piaskiem  i ławie betonej z oporem z betponu C-12/15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</si>
</sst>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entury Gothic"/>
      <family val="2"/>
      <charset val="238"/>
    </font>
    <font>
      <b/>
      <sz val="16"/>
      <color theme="1"/>
      <name val="Century Gothic"/>
      <family val="2"/>
      <charset val="238"/>
    </font>
    <font>
      <b/>
      <i/>
      <sz val="11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sz val="11"/>
      <name val="Century Gothic"/>
      <family val="2"/>
      <charset val="238"/>
    </font>
    <font>
      <b/>
      <sz val="12"/>
      <color theme="1"/>
      <name val="Century Gothic"/>
      <family val="2"/>
      <charset val="238"/>
    </font>
    <font>
      <b/>
      <sz val="11"/>
      <name val="Century Gothic"/>
      <family val="2"/>
      <charset val="238"/>
    </font>
    <font>
      <b/>
      <sz val="16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11" fontId="6" fillId="0" borderId="3" xfId="0" applyNumberFormat="1" applyFont="1" applyBorder="1" applyAlignment="1">
      <alignment horizontal="center" wrapText="1"/>
    </xf>
    <xf numFmtId="164" fontId="6" fillId="0" borderId="3" xfId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11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right" vertical="center" wrapText="1"/>
    </xf>
    <xf numFmtId="2" fontId="7" fillId="0" borderId="3" xfId="1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11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1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1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vertical="center"/>
    </xf>
    <xf numFmtId="164" fontId="7" fillId="0" borderId="0" xfId="1" applyFont="1" applyAlignment="1">
      <alignment horizontal="right" vertical="center"/>
    </xf>
    <xf numFmtId="2" fontId="9" fillId="0" borderId="0" xfId="0" applyNumberFormat="1" applyFont="1" applyAlignment="1">
      <alignment vertical="center"/>
    </xf>
    <xf numFmtId="164" fontId="9" fillId="0" borderId="0" xfId="1" applyFont="1" applyAlignment="1">
      <alignment horizontal="right" vertical="center" wrapText="1"/>
    </xf>
    <xf numFmtId="11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11" fontId="7" fillId="0" borderId="0" xfId="0" applyNumberFormat="1" applyFont="1"/>
    <xf numFmtId="164" fontId="7" fillId="0" borderId="0" xfId="1" applyFont="1" applyAlignment="1">
      <alignment horizontal="right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4" fontId="9" fillId="0" borderId="0" xfId="1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4" fillId="0" borderId="4" xfId="1" applyFont="1" applyBorder="1" applyAlignment="1">
      <alignment horizontal="center" vertical="center" wrapText="1"/>
    </xf>
    <xf numFmtId="164" fontId="4" fillId="0" borderId="5" xfId="1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7"/>
  <sheetViews>
    <sheetView tabSelected="1" zoomScaleNormal="100" workbookViewId="0">
      <selection activeCell="B78" sqref="B78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6" customWidth="1"/>
    <col min="4" max="4" width="11.85546875" style="5" customWidth="1"/>
    <col min="5" max="5" width="11.42578125" customWidth="1"/>
    <col min="6" max="6" width="16.7109375" style="8" customWidth="1"/>
  </cols>
  <sheetData>
    <row r="1" spans="1:7" ht="71.25" customHeight="1" thickBot="1" x14ac:dyDescent="0.3">
      <c r="A1" s="50" t="s">
        <v>16</v>
      </c>
      <c r="B1" s="51"/>
      <c r="C1" s="55" t="s">
        <v>12</v>
      </c>
      <c r="D1" s="56"/>
      <c r="E1" s="56"/>
      <c r="F1" s="56"/>
    </row>
    <row r="2" spans="1:7" ht="45" customHeight="1" x14ac:dyDescent="0.25">
      <c r="A2" s="52" t="s">
        <v>17</v>
      </c>
      <c r="B2" s="53"/>
      <c r="C2" s="53"/>
      <c r="D2" s="53"/>
      <c r="E2" s="53"/>
      <c r="F2" s="54"/>
    </row>
    <row r="3" spans="1:7" ht="43.5" x14ac:dyDescent="0.25">
      <c r="A3" s="10" t="s">
        <v>0</v>
      </c>
      <c r="B3" s="11" t="s">
        <v>1</v>
      </c>
      <c r="C3" s="12" t="s">
        <v>2</v>
      </c>
      <c r="D3" s="11" t="s">
        <v>3</v>
      </c>
      <c r="E3" s="10" t="s">
        <v>4</v>
      </c>
      <c r="F3" s="13" t="s">
        <v>5</v>
      </c>
      <c r="G3" s="2"/>
    </row>
    <row r="4" spans="1:7" ht="20.25" x14ac:dyDescent="0.25">
      <c r="A4" s="10"/>
      <c r="B4" s="47" t="s">
        <v>18</v>
      </c>
      <c r="C4" s="12"/>
      <c r="D4" s="11"/>
      <c r="E4" s="10"/>
      <c r="F4" s="13"/>
      <c r="G4" s="2"/>
    </row>
    <row r="5" spans="1:7" ht="53.25" customHeight="1" x14ac:dyDescent="0.25">
      <c r="A5" s="14">
        <v>1</v>
      </c>
      <c r="B5" s="18" t="s">
        <v>48</v>
      </c>
      <c r="C5" s="15" t="s">
        <v>11</v>
      </c>
      <c r="D5" s="14">
        <v>0.80200000000000005</v>
      </c>
      <c r="E5" s="16">
        <v>0</v>
      </c>
      <c r="F5" s="17">
        <f>D5*E5</f>
        <v>0</v>
      </c>
      <c r="G5" s="1"/>
    </row>
    <row r="6" spans="1:7" ht="36.75" customHeight="1" x14ac:dyDescent="0.25">
      <c r="A6" s="14">
        <v>2</v>
      </c>
      <c r="B6" s="18" t="s">
        <v>19</v>
      </c>
      <c r="C6" s="15" t="s">
        <v>7</v>
      </c>
      <c r="D6" s="14">
        <v>705</v>
      </c>
      <c r="E6" s="16">
        <v>0</v>
      </c>
      <c r="F6" s="17">
        <f t="shared" ref="F6:F69" si="0">D6*E6</f>
        <v>0</v>
      </c>
      <c r="G6" s="1"/>
    </row>
    <row r="7" spans="1:7" ht="44.25" customHeight="1" x14ac:dyDescent="0.25">
      <c r="A7" s="14">
        <v>3</v>
      </c>
      <c r="B7" s="18" t="s">
        <v>20</v>
      </c>
      <c r="C7" s="15" t="s">
        <v>7</v>
      </c>
      <c r="D7" s="14">
        <v>1107</v>
      </c>
      <c r="E7" s="16">
        <v>0</v>
      </c>
      <c r="F7" s="17">
        <f t="shared" si="0"/>
        <v>0</v>
      </c>
      <c r="G7" s="1"/>
    </row>
    <row r="8" spans="1:7" ht="42.75" customHeight="1" x14ac:dyDescent="0.25">
      <c r="A8" s="14">
        <v>4</v>
      </c>
      <c r="B8" s="19" t="s">
        <v>21</v>
      </c>
      <c r="C8" s="20" t="s">
        <v>7</v>
      </c>
      <c r="D8" s="21">
        <v>710</v>
      </c>
      <c r="E8" s="16">
        <v>0</v>
      </c>
      <c r="F8" s="17">
        <f t="shared" si="0"/>
        <v>0</v>
      </c>
      <c r="G8" s="1"/>
    </row>
    <row r="9" spans="1:7" ht="52.5" customHeight="1" x14ac:dyDescent="0.25">
      <c r="A9" s="14">
        <v>5</v>
      </c>
      <c r="B9" s="19" t="s">
        <v>22</v>
      </c>
      <c r="C9" s="20" t="s">
        <v>6</v>
      </c>
      <c r="D9" s="21">
        <v>2384</v>
      </c>
      <c r="E9" s="16">
        <v>0</v>
      </c>
      <c r="F9" s="17">
        <f t="shared" si="0"/>
        <v>0</v>
      </c>
      <c r="G9" s="1"/>
    </row>
    <row r="10" spans="1:7" ht="36" customHeight="1" x14ac:dyDescent="0.25">
      <c r="A10" s="14">
        <v>6</v>
      </c>
      <c r="B10" s="22" t="s">
        <v>23</v>
      </c>
      <c r="C10" s="15" t="s">
        <v>6</v>
      </c>
      <c r="D10" s="14">
        <v>873</v>
      </c>
      <c r="E10" s="16">
        <v>0</v>
      </c>
      <c r="F10" s="17">
        <f t="shared" si="0"/>
        <v>0</v>
      </c>
      <c r="G10" s="1"/>
    </row>
    <row r="11" spans="1:7" ht="37.5" customHeight="1" x14ac:dyDescent="0.25">
      <c r="A11" s="14">
        <v>7</v>
      </c>
      <c r="B11" s="18" t="s">
        <v>24</v>
      </c>
      <c r="C11" s="15" t="s">
        <v>6</v>
      </c>
      <c r="D11" s="14">
        <v>873</v>
      </c>
      <c r="E11" s="16">
        <v>0</v>
      </c>
      <c r="F11" s="17">
        <f t="shared" si="0"/>
        <v>0</v>
      </c>
      <c r="G11" s="1"/>
    </row>
    <row r="12" spans="1:7" ht="37.5" customHeight="1" x14ac:dyDescent="0.25">
      <c r="A12" s="14">
        <v>8</v>
      </c>
      <c r="B12" s="18" t="s">
        <v>25</v>
      </c>
      <c r="C12" s="15" t="s">
        <v>6</v>
      </c>
      <c r="D12" s="14">
        <v>220</v>
      </c>
      <c r="E12" s="16">
        <v>0</v>
      </c>
      <c r="F12" s="17">
        <f t="shared" si="0"/>
        <v>0</v>
      </c>
      <c r="G12" s="1"/>
    </row>
    <row r="13" spans="1:7" ht="51" customHeight="1" x14ac:dyDescent="0.25">
      <c r="A13" s="14">
        <v>9</v>
      </c>
      <c r="B13" s="18" t="s">
        <v>26</v>
      </c>
      <c r="C13" s="15" t="s">
        <v>14</v>
      </c>
      <c r="D13" s="14">
        <v>229.05</v>
      </c>
      <c r="E13" s="16">
        <v>0</v>
      </c>
      <c r="F13" s="17">
        <f t="shared" si="0"/>
        <v>0</v>
      </c>
      <c r="G13" s="1"/>
    </row>
    <row r="14" spans="1:7" ht="58.5" customHeight="1" x14ac:dyDescent="0.25">
      <c r="A14" s="14">
        <v>10</v>
      </c>
      <c r="B14" s="18" t="s">
        <v>27</v>
      </c>
      <c r="C14" s="15" t="s">
        <v>7</v>
      </c>
      <c r="D14" s="14">
        <v>2211.64</v>
      </c>
      <c r="E14" s="16">
        <v>0</v>
      </c>
      <c r="F14" s="17">
        <f t="shared" si="0"/>
        <v>0</v>
      </c>
      <c r="G14" s="1"/>
    </row>
    <row r="15" spans="1:7" ht="55.5" customHeight="1" x14ac:dyDescent="0.25">
      <c r="A15" s="14">
        <v>11</v>
      </c>
      <c r="B15" s="18" t="s">
        <v>28</v>
      </c>
      <c r="C15" s="15" t="s">
        <v>6</v>
      </c>
      <c r="D15" s="14">
        <v>819.75</v>
      </c>
      <c r="E15" s="16">
        <v>0</v>
      </c>
      <c r="F15" s="17">
        <f t="shared" si="0"/>
        <v>0</v>
      </c>
      <c r="G15" s="1"/>
    </row>
    <row r="16" spans="1:7" ht="63.75" customHeight="1" x14ac:dyDescent="0.25">
      <c r="A16" s="14">
        <v>12</v>
      </c>
      <c r="B16" s="18" t="s">
        <v>29</v>
      </c>
      <c r="C16" s="15" t="s">
        <v>14</v>
      </c>
      <c r="D16" s="14">
        <v>141.59</v>
      </c>
      <c r="E16" s="16">
        <v>0</v>
      </c>
      <c r="F16" s="17">
        <f t="shared" si="0"/>
        <v>0</v>
      </c>
      <c r="G16" s="1"/>
    </row>
    <row r="17" spans="1:7" ht="73.5" customHeight="1" x14ac:dyDescent="0.25">
      <c r="A17" s="14">
        <v>13</v>
      </c>
      <c r="B17" s="18" t="s">
        <v>30</v>
      </c>
      <c r="C17" s="15" t="s">
        <v>14</v>
      </c>
      <c r="D17" s="14">
        <v>398.43</v>
      </c>
      <c r="E17" s="16">
        <v>0</v>
      </c>
      <c r="F17" s="17">
        <f t="shared" si="0"/>
        <v>0</v>
      </c>
      <c r="G17" s="1"/>
    </row>
    <row r="18" spans="1:7" ht="44.25" customHeight="1" x14ac:dyDescent="0.25">
      <c r="A18" s="24">
        <v>14</v>
      </c>
      <c r="B18" s="18" t="s">
        <v>31</v>
      </c>
      <c r="C18" s="15" t="s">
        <v>14</v>
      </c>
      <c r="D18" s="24">
        <v>398.43</v>
      </c>
      <c r="E18" s="25">
        <v>0</v>
      </c>
      <c r="F18" s="17">
        <f t="shared" si="0"/>
        <v>0</v>
      </c>
      <c r="G18" s="1"/>
    </row>
    <row r="19" spans="1:7" ht="80.25" customHeight="1" x14ac:dyDescent="0.25">
      <c r="A19" s="24">
        <v>15</v>
      </c>
      <c r="B19" s="18" t="s">
        <v>32</v>
      </c>
      <c r="C19" s="23" t="s">
        <v>14</v>
      </c>
      <c r="D19" s="24">
        <v>427.85</v>
      </c>
      <c r="E19" s="25">
        <v>0</v>
      </c>
      <c r="F19" s="17">
        <f t="shared" si="0"/>
        <v>0</v>
      </c>
      <c r="G19" s="1"/>
    </row>
    <row r="20" spans="1:7" ht="57.75" customHeight="1" x14ac:dyDescent="0.25">
      <c r="A20" s="24">
        <v>16</v>
      </c>
      <c r="B20" s="18" t="s">
        <v>33</v>
      </c>
      <c r="C20" s="23" t="s">
        <v>6</v>
      </c>
      <c r="D20" s="24">
        <v>3885.5</v>
      </c>
      <c r="E20" s="25">
        <v>0</v>
      </c>
      <c r="F20" s="17">
        <f t="shared" si="0"/>
        <v>0</v>
      </c>
      <c r="G20" s="1"/>
    </row>
    <row r="21" spans="1:7" ht="36.75" customHeight="1" x14ac:dyDescent="0.25">
      <c r="A21" s="24">
        <v>17</v>
      </c>
      <c r="B21" s="19" t="s">
        <v>105</v>
      </c>
      <c r="C21" s="23" t="s">
        <v>6</v>
      </c>
      <c r="D21" s="24">
        <v>1305</v>
      </c>
      <c r="E21" s="25">
        <v>0</v>
      </c>
      <c r="F21" s="17">
        <f t="shared" si="0"/>
        <v>0</v>
      </c>
      <c r="G21" s="1"/>
    </row>
    <row r="22" spans="1:7" ht="42.75" customHeight="1" x14ac:dyDescent="0.25">
      <c r="A22" s="24">
        <v>18</v>
      </c>
      <c r="B22" s="19" t="s">
        <v>106</v>
      </c>
      <c r="C22" s="23" t="s">
        <v>6</v>
      </c>
      <c r="D22" s="24">
        <v>2245.5</v>
      </c>
      <c r="E22" s="25">
        <v>0</v>
      </c>
      <c r="F22" s="17">
        <f t="shared" si="0"/>
        <v>0</v>
      </c>
      <c r="G22" s="1"/>
    </row>
    <row r="23" spans="1:7" ht="45" customHeight="1" x14ac:dyDescent="0.25">
      <c r="A23" s="24">
        <v>19</v>
      </c>
      <c r="B23" s="19" t="s">
        <v>107</v>
      </c>
      <c r="C23" s="23" t="s">
        <v>6</v>
      </c>
      <c r="D23" s="24">
        <v>1305</v>
      </c>
      <c r="E23" s="25">
        <v>0</v>
      </c>
      <c r="F23" s="17">
        <f t="shared" si="0"/>
        <v>0</v>
      </c>
      <c r="G23" s="1"/>
    </row>
    <row r="24" spans="1:7" ht="58.5" customHeight="1" x14ac:dyDescent="0.25">
      <c r="A24" s="24">
        <v>20</v>
      </c>
      <c r="B24" s="18" t="s">
        <v>15</v>
      </c>
      <c r="C24" s="23" t="s">
        <v>6</v>
      </c>
      <c r="D24" s="24">
        <v>551</v>
      </c>
      <c r="E24" s="25">
        <v>0</v>
      </c>
      <c r="F24" s="17">
        <f t="shared" si="0"/>
        <v>0</v>
      </c>
      <c r="G24" s="1"/>
    </row>
    <row r="25" spans="1:7" ht="54.75" customHeight="1" x14ac:dyDescent="0.25">
      <c r="A25" s="24">
        <v>21</v>
      </c>
      <c r="B25" s="19" t="s">
        <v>108</v>
      </c>
      <c r="C25" s="23" t="s">
        <v>6</v>
      </c>
      <c r="D25" s="24">
        <v>551</v>
      </c>
      <c r="E25" s="25">
        <v>0</v>
      </c>
      <c r="F25" s="17">
        <f t="shared" si="0"/>
        <v>0</v>
      </c>
      <c r="G25" s="1"/>
    </row>
    <row r="26" spans="1:7" ht="60" customHeight="1" x14ac:dyDescent="0.25">
      <c r="A26" s="24">
        <v>22</v>
      </c>
      <c r="B26" s="18" t="s">
        <v>34</v>
      </c>
      <c r="C26" s="23" t="s">
        <v>6</v>
      </c>
      <c r="D26" s="24">
        <v>10692</v>
      </c>
      <c r="E26" s="25">
        <v>0</v>
      </c>
      <c r="F26" s="17">
        <f t="shared" si="0"/>
        <v>0</v>
      </c>
      <c r="G26" s="1"/>
    </row>
    <row r="27" spans="1:7" ht="51.75" customHeight="1" x14ac:dyDescent="0.25">
      <c r="A27" s="24">
        <v>23</v>
      </c>
      <c r="B27" s="19" t="s">
        <v>109</v>
      </c>
      <c r="C27" s="23" t="s">
        <v>35</v>
      </c>
      <c r="D27" s="24">
        <v>1006.5</v>
      </c>
      <c r="E27" s="25">
        <v>0</v>
      </c>
      <c r="F27" s="17">
        <f t="shared" si="0"/>
        <v>0</v>
      </c>
      <c r="G27" s="1"/>
    </row>
    <row r="28" spans="1:7" ht="47.25" customHeight="1" x14ac:dyDescent="0.25">
      <c r="A28" s="24">
        <v>24</v>
      </c>
      <c r="B28" s="19" t="s">
        <v>110</v>
      </c>
      <c r="C28" s="23" t="s">
        <v>6</v>
      </c>
      <c r="D28" s="24">
        <v>5596</v>
      </c>
      <c r="E28" s="25">
        <v>0</v>
      </c>
      <c r="F28" s="17">
        <f t="shared" si="0"/>
        <v>0</v>
      </c>
      <c r="G28" s="1"/>
    </row>
    <row r="29" spans="1:7" ht="51" customHeight="1" x14ac:dyDescent="0.25">
      <c r="A29" s="24">
        <v>25</v>
      </c>
      <c r="B29" s="18" t="s">
        <v>111</v>
      </c>
      <c r="C29" s="23" t="s">
        <v>7</v>
      </c>
      <c r="D29" s="24">
        <v>1302.5</v>
      </c>
      <c r="E29" s="25">
        <v>0</v>
      </c>
      <c r="F29" s="17">
        <f t="shared" si="0"/>
        <v>0</v>
      </c>
      <c r="G29" s="1"/>
    </row>
    <row r="30" spans="1:7" ht="47.25" customHeight="1" x14ac:dyDescent="0.25">
      <c r="A30" s="24">
        <v>26</v>
      </c>
      <c r="B30" s="18" t="s">
        <v>112</v>
      </c>
      <c r="C30" s="23" t="s">
        <v>7</v>
      </c>
      <c r="D30" s="24">
        <v>219</v>
      </c>
      <c r="E30" s="25">
        <v>0</v>
      </c>
      <c r="F30" s="17">
        <f t="shared" si="0"/>
        <v>0</v>
      </c>
      <c r="G30" s="1"/>
    </row>
    <row r="31" spans="1:7" ht="50.25" customHeight="1" x14ac:dyDescent="0.25">
      <c r="A31" s="24">
        <v>27</v>
      </c>
      <c r="B31" s="19" t="s">
        <v>36</v>
      </c>
      <c r="C31" s="23" t="s">
        <v>6</v>
      </c>
      <c r="D31" s="24">
        <v>2080.3000000000002</v>
      </c>
      <c r="E31" s="25">
        <v>0</v>
      </c>
      <c r="F31" s="17">
        <f t="shared" si="0"/>
        <v>0</v>
      </c>
      <c r="G31" s="1"/>
    </row>
    <row r="32" spans="1:7" ht="68.25" customHeight="1" x14ac:dyDescent="0.25">
      <c r="A32" s="24">
        <v>28</v>
      </c>
      <c r="B32" s="19" t="s">
        <v>37</v>
      </c>
      <c r="C32" s="23" t="s">
        <v>6</v>
      </c>
      <c r="D32" s="24">
        <v>165.2</v>
      </c>
      <c r="E32" s="25">
        <v>0</v>
      </c>
      <c r="F32" s="17">
        <f t="shared" si="0"/>
        <v>0</v>
      </c>
      <c r="G32" s="1"/>
    </row>
    <row r="33" spans="1:7" ht="50.25" customHeight="1" x14ac:dyDescent="0.25">
      <c r="A33" s="24">
        <v>29</v>
      </c>
      <c r="B33" s="19" t="s">
        <v>113</v>
      </c>
      <c r="C33" s="23" t="s">
        <v>6</v>
      </c>
      <c r="D33" s="24">
        <v>1107.5</v>
      </c>
      <c r="E33" s="25">
        <v>0</v>
      </c>
      <c r="F33" s="17">
        <f t="shared" si="0"/>
        <v>0</v>
      </c>
      <c r="G33" s="1"/>
    </row>
    <row r="34" spans="1:7" ht="50.25" customHeight="1" x14ac:dyDescent="0.25">
      <c r="A34" s="24">
        <v>30</v>
      </c>
      <c r="B34" s="19" t="s">
        <v>38</v>
      </c>
      <c r="C34" s="23" t="s">
        <v>6</v>
      </c>
      <c r="D34" s="24">
        <v>606</v>
      </c>
      <c r="E34" s="25">
        <v>0</v>
      </c>
      <c r="F34" s="17">
        <f t="shared" si="0"/>
        <v>0</v>
      </c>
      <c r="G34" s="1"/>
    </row>
    <row r="35" spans="1:7" ht="50.25" customHeight="1" x14ac:dyDescent="0.25">
      <c r="A35" s="24">
        <v>31</v>
      </c>
      <c r="B35" s="19" t="s">
        <v>40</v>
      </c>
      <c r="C35" s="23" t="s">
        <v>39</v>
      </c>
      <c r="D35" s="24">
        <v>59</v>
      </c>
      <c r="E35" s="25">
        <v>0</v>
      </c>
      <c r="F35" s="17">
        <f t="shared" si="0"/>
        <v>0</v>
      </c>
      <c r="G35" s="1"/>
    </row>
    <row r="36" spans="1:7" ht="50.25" customHeight="1" x14ac:dyDescent="0.25">
      <c r="A36" s="24">
        <v>32</v>
      </c>
      <c r="B36" s="19" t="s">
        <v>41</v>
      </c>
      <c r="C36" s="23" t="s">
        <v>13</v>
      </c>
      <c r="D36" s="24">
        <v>30</v>
      </c>
      <c r="E36" s="25">
        <v>0</v>
      </c>
      <c r="F36" s="17">
        <f t="shared" si="0"/>
        <v>0</v>
      </c>
      <c r="G36" s="1"/>
    </row>
    <row r="37" spans="1:7" ht="50.25" customHeight="1" x14ac:dyDescent="0.25">
      <c r="A37" s="24">
        <v>33</v>
      </c>
      <c r="B37" s="19" t="s">
        <v>42</v>
      </c>
      <c r="C37" s="23" t="s">
        <v>13</v>
      </c>
      <c r="D37" s="24">
        <v>19</v>
      </c>
      <c r="E37" s="25">
        <v>0</v>
      </c>
      <c r="F37" s="17">
        <f t="shared" si="0"/>
        <v>0</v>
      </c>
      <c r="G37" s="1"/>
    </row>
    <row r="38" spans="1:7" ht="50.25" customHeight="1" x14ac:dyDescent="0.25">
      <c r="A38" s="24">
        <v>34</v>
      </c>
      <c r="B38" s="19" t="s">
        <v>43</v>
      </c>
      <c r="C38" s="23" t="s">
        <v>13</v>
      </c>
      <c r="D38" s="24">
        <v>5</v>
      </c>
      <c r="E38" s="25">
        <v>0</v>
      </c>
      <c r="F38" s="17">
        <f t="shared" si="0"/>
        <v>0</v>
      </c>
      <c r="G38" s="1"/>
    </row>
    <row r="39" spans="1:7" ht="59.25" customHeight="1" x14ac:dyDescent="0.25">
      <c r="A39" s="24">
        <v>35</v>
      </c>
      <c r="B39" s="19" t="s">
        <v>44</v>
      </c>
      <c r="C39" s="23" t="s">
        <v>6</v>
      </c>
      <c r="D39" s="24">
        <v>72</v>
      </c>
      <c r="E39" s="25">
        <v>0</v>
      </c>
      <c r="F39" s="17">
        <f t="shared" si="0"/>
        <v>0</v>
      </c>
      <c r="G39" s="1"/>
    </row>
    <row r="40" spans="1:7" ht="50.25" customHeight="1" x14ac:dyDescent="0.25">
      <c r="A40" s="24">
        <v>36</v>
      </c>
      <c r="B40" s="19" t="s">
        <v>45</v>
      </c>
      <c r="C40" s="23" t="s">
        <v>39</v>
      </c>
      <c r="D40" s="24">
        <v>10</v>
      </c>
      <c r="E40" s="25">
        <v>0</v>
      </c>
      <c r="F40" s="17">
        <f t="shared" si="0"/>
        <v>0</v>
      </c>
      <c r="G40" s="1"/>
    </row>
    <row r="41" spans="1:7" ht="50.25" customHeight="1" x14ac:dyDescent="0.25">
      <c r="A41" s="24">
        <v>37</v>
      </c>
      <c r="B41" s="19" t="s">
        <v>46</v>
      </c>
      <c r="C41" s="23" t="s">
        <v>7</v>
      </c>
      <c r="D41" s="24">
        <v>31</v>
      </c>
      <c r="E41" s="25">
        <v>0</v>
      </c>
      <c r="F41" s="17">
        <f t="shared" si="0"/>
        <v>0</v>
      </c>
      <c r="G41" s="1"/>
    </row>
    <row r="42" spans="1:7" ht="24" customHeight="1" x14ac:dyDescent="0.25">
      <c r="A42" s="24"/>
      <c r="B42" s="48" t="s">
        <v>47</v>
      </c>
      <c r="C42" s="23"/>
      <c r="D42" s="24"/>
      <c r="E42" s="25"/>
      <c r="F42" s="17">
        <f t="shared" si="0"/>
        <v>0</v>
      </c>
      <c r="G42" s="1"/>
    </row>
    <row r="43" spans="1:7" ht="24" customHeight="1" x14ac:dyDescent="0.25">
      <c r="A43" s="24"/>
      <c r="B43" s="45" t="s">
        <v>103</v>
      </c>
      <c r="C43" s="23"/>
      <c r="D43" s="24"/>
      <c r="E43" s="25"/>
      <c r="F43" s="17">
        <f t="shared" si="0"/>
        <v>0</v>
      </c>
      <c r="G43" s="1"/>
    </row>
    <row r="44" spans="1:7" ht="50.25" customHeight="1" x14ac:dyDescent="0.25">
      <c r="A44" s="24">
        <v>38</v>
      </c>
      <c r="B44" s="19" t="s">
        <v>49</v>
      </c>
      <c r="C44" s="23" t="s">
        <v>6</v>
      </c>
      <c r="D44" s="24">
        <v>238.98</v>
      </c>
      <c r="E44" s="25">
        <v>0</v>
      </c>
      <c r="F44" s="17">
        <f t="shared" si="0"/>
        <v>0</v>
      </c>
      <c r="G44" s="1"/>
    </row>
    <row r="45" spans="1:7" ht="50.25" customHeight="1" x14ac:dyDescent="0.25">
      <c r="A45" s="24">
        <v>39</v>
      </c>
      <c r="B45" s="19" t="s">
        <v>50</v>
      </c>
      <c r="C45" s="23" t="s">
        <v>14</v>
      </c>
      <c r="D45" s="24">
        <v>35.847000000000001</v>
      </c>
      <c r="E45" s="25">
        <v>0</v>
      </c>
      <c r="F45" s="17">
        <f t="shared" si="0"/>
        <v>0</v>
      </c>
      <c r="G45" s="1"/>
    </row>
    <row r="46" spans="1:7" ht="92.25" customHeight="1" x14ac:dyDescent="0.25">
      <c r="A46" s="24">
        <v>40</v>
      </c>
      <c r="B46" s="19" t="s">
        <v>51</v>
      </c>
      <c r="C46" s="23" t="s">
        <v>7</v>
      </c>
      <c r="D46" s="24">
        <v>431.04</v>
      </c>
      <c r="E46" s="25"/>
      <c r="F46" s="17">
        <f t="shared" si="0"/>
        <v>0</v>
      </c>
      <c r="G46" s="1"/>
    </row>
    <row r="47" spans="1:7" ht="94.5" customHeight="1" x14ac:dyDescent="0.25">
      <c r="A47" s="24">
        <v>41</v>
      </c>
      <c r="B47" s="19" t="s">
        <v>52</v>
      </c>
      <c r="C47" s="23" t="s">
        <v>6</v>
      </c>
      <c r="D47" s="24">
        <v>343.86</v>
      </c>
      <c r="E47" s="25">
        <v>0</v>
      </c>
      <c r="F47" s="17">
        <f t="shared" si="0"/>
        <v>0</v>
      </c>
      <c r="G47" s="1"/>
    </row>
    <row r="48" spans="1:7" ht="58.5" customHeight="1" x14ac:dyDescent="0.25">
      <c r="A48" s="24">
        <v>42</v>
      </c>
      <c r="B48" s="19" t="s">
        <v>53</v>
      </c>
      <c r="C48" s="23" t="s">
        <v>6</v>
      </c>
      <c r="D48" s="24">
        <v>343.86</v>
      </c>
      <c r="E48" s="25">
        <v>0</v>
      </c>
      <c r="F48" s="17">
        <f t="shared" si="0"/>
        <v>0</v>
      </c>
      <c r="G48" s="1"/>
    </row>
    <row r="49" spans="1:7" ht="78.75" customHeight="1" x14ac:dyDescent="0.25">
      <c r="A49" s="24">
        <v>43</v>
      </c>
      <c r="B49" s="19" t="s">
        <v>54</v>
      </c>
      <c r="C49" s="23" t="s">
        <v>14</v>
      </c>
      <c r="D49" s="24">
        <v>102.986</v>
      </c>
      <c r="E49" s="25">
        <v>0</v>
      </c>
      <c r="F49" s="17">
        <f t="shared" si="0"/>
        <v>0</v>
      </c>
      <c r="G49" s="1"/>
    </row>
    <row r="50" spans="1:7" ht="24" customHeight="1" x14ac:dyDescent="0.25">
      <c r="A50" s="24"/>
      <c r="B50" s="45" t="s">
        <v>104</v>
      </c>
      <c r="C50" s="23"/>
      <c r="D50" s="24"/>
      <c r="E50" s="25"/>
      <c r="F50" s="17">
        <f t="shared" si="0"/>
        <v>0</v>
      </c>
      <c r="G50" s="1"/>
    </row>
    <row r="51" spans="1:7" ht="90" customHeight="1" x14ac:dyDescent="0.25">
      <c r="A51" s="24">
        <v>44</v>
      </c>
      <c r="B51" s="19" t="s">
        <v>55</v>
      </c>
      <c r="C51" s="23" t="s">
        <v>14</v>
      </c>
      <c r="D51" s="24">
        <v>2260.2240000000002</v>
      </c>
      <c r="E51" s="25">
        <v>0</v>
      </c>
      <c r="F51" s="17">
        <f t="shared" si="0"/>
        <v>0</v>
      </c>
      <c r="G51" s="1"/>
    </row>
    <row r="52" spans="1:7" ht="90" customHeight="1" x14ac:dyDescent="0.25">
      <c r="A52" s="24">
        <v>45</v>
      </c>
      <c r="B52" s="19" t="s">
        <v>56</v>
      </c>
      <c r="C52" s="23" t="s">
        <v>14</v>
      </c>
      <c r="D52" s="24">
        <v>240</v>
      </c>
      <c r="E52" s="25">
        <v>0</v>
      </c>
      <c r="F52" s="17">
        <f t="shared" si="0"/>
        <v>0</v>
      </c>
      <c r="G52" s="1"/>
    </row>
    <row r="53" spans="1:7" ht="76.5" customHeight="1" x14ac:dyDescent="0.25">
      <c r="A53" s="24">
        <v>46</v>
      </c>
      <c r="B53" s="19" t="s">
        <v>57</v>
      </c>
      <c r="C53" s="23" t="s">
        <v>39</v>
      </c>
      <c r="D53" s="24">
        <v>250</v>
      </c>
      <c r="E53" s="25">
        <v>0</v>
      </c>
      <c r="F53" s="17">
        <f t="shared" si="0"/>
        <v>0</v>
      </c>
      <c r="G53" s="1"/>
    </row>
    <row r="54" spans="1:7" ht="50.25" customHeight="1" x14ac:dyDescent="0.25">
      <c r="A54" s="24">
        <v>47</v>
      </c>
      <c r="B54" s="19" t="s">
        <v>60</v>
      </c>
      <c r="C54" s="23" t="s">
        <v>59</v>
      </c>
      <c r="D54" s="24">
        <v>10</v>
      </c>
      <c r="E54" s="25">
        <v>0</v>
      </c>
      <c r="F54" s="17">
        <f t="shared" si="0"/>
        <v>0</v>
      </c>
      <c r="G54" s="1"/>
    </row>
    <row r="55" spans="1:7" ht="50.25" customHeight="1" x14ac:dyDescent="0.25">
      <c r="A55" s="24">
        <v>48</v>
      </c>
      <c r="B55" s="19" t="s">
        <v>61</v>
      </c>
      <c r="C55" s="23" t="s">
        <v>58</v>
      </c>
      <c r="D55" s="24">
        <v>4</v>
      </c>
      <c r="E55" s="25">
        <v>0</v>
      </c>
      <c r="F55" s="17">
        <f t="shared" si="0"/>
        <v>0</v>
      </c>
      <c r="G55" s="1"/>
    </row>
    <row r="56" spans="1:7" ht="50.25" customHeight="1" x14ac:dyDescent="0.25">
      <c r="A56" s="24">
        <v>49</v>
      </c>
      <c r="B56" s="19" t="s">
        <v>62</v>
      </c>
      <c r="C56" s="23" t="s">
        <v>6</v>
      </c>
      <c r="D56" s="24">
        <v>941.76</v>
      </c>
      <c r="E56" s="25">
        <v>0</v>
      </c>
      <c r="F56" s="17">
        <f t="shared" si="0"/>
        <v>0</v>
      </c>
      <c r="G56" s="1"/>
    </row>
    <row r="57" spans="1:7" ht="50.25" customHeight="1" x14ac:dyDescent="0.25">
      <c r="A57" s="24">
        <v>50</v>
      </c>
      <c r="B57" s="19" t="s">
        <v>63</v>
      </c>
      <c r="C57" s="23" t="s">
        <v>35</v>
      </c>
      <c r="D57" s="24">
        <v>94.176000000000002</v>
      </c>
      <c r="E57" s="25">
        <v>0</v>
      </c>
      <c r="F57" s="17">
        <f t="shared" si="0"/>
        <v>0</v>
      </c>
      <c r="G57" s="1"/>
    </row>
    <row r="58" spans="1:7" ht="27.75" customHeight="1" x14ac:dyDescent="0.25">
      <c r="A58" s="24"/>
      <c r="B58" s="45" t="s">
        <v>66</v>
      </c>
      <c r="C58" s="23"/>
      <c r="D58" s="24"/>
      <c r="E58" s="25"/>
      <c r="F58" s="17">
        <f t="shared" si="0"/>
        <v>0</v>
      </c>
      <c r="G58" s="1"/>
    </row>
    <row r="59" spans="1:7" ht="91.5" customHeight="1" x14ac:dyDescent="0.25">
      <c r="A59" s="24">
        <v>51</v>
      </c>
      <c r="B59" s="19" t="s">
        <v>64</v>
      </c>
      <c r="C59" s="23" t="s">
        <v>14</v>
      </c>
      <c r="D59" s="24">
        <v>96.087999999999994</v>
      </c>
      <c r="E59" s="25">
        <v>0</v>
      </c>
      <c r="F59" s="17">
        <f t="shared" si="0"/>
        <v>0</v>
      </c>
      <c r="G59" s="1"/>
    </row>
    <row r="60" spans="1:7" ht="69" customHeight="1" x14ac:dyDescent="0.3">
      <c r="A60" s="24">
        <v>52</v>
      </c>
      <c r="B60" s="43" t="s">
        <v>65</v>
      </c>
      <c r="C60" s="23" t="s">
        <v>14</v>
      </c>
      <c r="D60" s="24">
        <v>70.156999999999996</v>
      </c>
      <c r="E60" s="25">
        <v>0</v>
      </c>
      <c r="F60" s="17">
        <f t="shared" si="0"/>
        <v>0</v>
      </c>
      <c r="G60" s="1"/>
    </row>
    <row r="61" spans="1:7" ht="50.25" customHeight="1" x14ac:dyDescent="0.25">
      <c r="A61" s="24">
        <v>53</v>
      </c>
      <c r="B61" s="44" t="s">
        <v>61</v>
      </c>
      <c r="C61" s="23" t="s">
        <v>10</v>
      </c>
      <c r="D61" s="24">
        <v>2</v>
      </c>
      <c r="E61" s="25">
        <v>0</v>
      </c>
      <c r="F61" s="17">
        <f t="shared" si="0"/>
        <v>0</v>
      </c>
      <c r="G61" s="1"/>
    </row>
    <row r="62" spans="1:7" ht="45" customHeight="1" x14ac:dyDescent="0.25">
      <c r="A62" s="24">
        <v>54</v>
      </c>
      <c r="B62" s="19" t="s">
        <v>67</v>
      </c>
      <c r="C62" s="23" t="s">
        <v>6</v>
      </c>
      <c r="D62" s="24">
        <v>120.11</v>
      </c>
      <c r="E62" s="25">
        <v>0</v>
      </c>
      <c r="F62" s="17">
        <f t="shared" si="0"/>
        <v>0</v>
      </c>
      <c r="G62" s="1"/>
    </row>
    <row r="63" spans="1:7" ht="45" customHeight="1" x14ac:dyDescent="0.25">
      <c r="A63" s="24">
        <v>55</v>
      </c>
      <c r="B63" s="19" t="s">
        <v>63</v>
      </c>
      <c r="C63" s="23" t="s">
        <v>35</v>
      </c>
      <c r="D63" s="24">
        <v>12.010999999999999</v>
      </c>
      <c r="E63" s="25">
        <v>0</v>
      </c>
      <c r="F63" s="17">
        <f t="shared" si="0"/>
        <v>0</v>
      </c>
      <c r="G63" s="1"/>
    </row>
    <row r="64" spans="1:7" ht="45" customHeight="1" x14ac:dyDescent="0.25">
      <c r="A64" s="24"/>
      <c r="B64" s="45" t="s">
        <v>68</v>
      </c>
      <c r="C64" s="23"/>
      <c r="D64" s="24"/>
      <c r="E64" s="25"/>
      <c r="F64" s="17">
        <f t="shared" si="0"/>
        <v>0</v>
      </c>
      <c r="G64" s="1"/>
    </row>
    <row r="65" spans="1:7" ht="45" customHeight="1" x14ac:dyDescent="0.25">
      <c r="A65" s="24">
        <v>56</v>
      </c>
      <c r="B65" s="19" t="s">
        <v>69</v>
      </c>
      <c r="C65" s="23" t="s">
        <v>7</v>
      </c>
      <c r="D65" s="24">
        <v>26.9</v>
      </c>
      <c r="E65" s="25">
        <v>0</v>
      </c>
      <c r="F65" s="17">
        <f t="shared" si="0"/>
        <v>0</v>
      </c>
      <c r="G65" s="1"/>
    </row>
    <row r="66" spans="1:7" ht="45" customHeight="1" x14ac:dyDescent="0.25">
      <c r="A66" s="24">
        <v>57</v>
      </c>
      <c r="B66" s="19" t="s">
        <v>70</v>
      </c>
      <c r="C66" s="23" t="s">
        <v>7</v>
      </c>
      <c r="D66" s="24">
        <v>170.2</v>
      </c>
      <c r="E66" s="25">
        <v>0</v>
      </c>
      <c r="F66" s="17">
        <f t="shared" si="0"/>
        <v>0</v>
      </c>
      <c r="G66" s="1"/>
    </row>
    <row r="67" spans="1:7" ht="45" customHeight="1" x14ac:dyDescent="0.25">
      <c r="A67" s="24">
        <v>58</v>
      </c>
      <c r="B67" s="19" t="s">
        <v>71</v>
      </c>
      <c r="C67" s="23" t="s">
        <v>59</v>
      </c>
      <c r="D67" s="24">
        <v>25</v>
      </c>
      <c r="E67" s="25">
        <v>0</v>
      </c>
      <c r="F67" s="17">
        <f t="shared" si="0"/>
        <v>0</v>
      </c>
      <c r="G67" s="1"/>
    </row>
    <row r="68" spans="1:7" ht="45" customHeight="1" x14ac:dyDescent="0.25">
      <c r="A68" s="24">
        <v>59</v>
      </c>
      <c r="B68" s="19" t="s">
        <v>72</v>
      </c>
      <c r="C68" s="23" t="s">
        <v>13</v>
      </c>
      <c r="D68" s="24">
        <v>28</v>
      </c>
      <c r="E68" s="25">
        <v>0</v>
      </c>
      <c r="F68" s="17">
        <f t="shared" si="0"/>
        <v>0</v>
      </c>
      <c r="G68" s="1"/>
    </row>
    <row r="69" spans="1:7" ht="55.5" customHeight="1" x14ac:dyDescent="0.25">
      <c r="A69" s="24">
        <v>60</v>
      </c>
      <c r="B69" s="19" t="s">
        <v>73</v>
      </c>
      <c r="C69" s="23" t="s">
        <v>13</v>
      </c>
      <c r="D69" s="24">
        <v>27</v>
      </c>
      <c r="E69" s="25">
        <v>0</v>
      </c>
      <c r="F69" s="17">
        <f t="shared" si="0"/>
        <v>0</v>
      </c>
      <c r="G69" s="1"/>
    </row>
    <row r="70" spans="1:7" ht="45" customHeight="1" x14ac:dyDescent="0.25">
      <c r="A70" s="24">
        <v>61</v>
      </c>
      <c r="B70" s="19" t="s">
        <v>74</v>
      </c>
      <c r="C70" s="23" t="s">
        <v>13</v>
      </c>
      <c r="D70" s="24">
        <v>50</v>
      </c>
      <c r="E70" s="25">
        <v>0</v>
      </c>
      <c r="F70" s="17">
        <f t="shared" ref="F70:F98" si="1">D70*E70</f>
        <v>0</v>
      </c>
      <c r="G70" s="1"/>
    </row>
    <row r="71" spans="1:7" ht="45" customHeight="1" x14ac:dyDescent="0.25">
      <c r="A71" s="24"/>
      <c r="B71" s="45" t="s">
        <v>75</v>
      </c>
      <c r="C71" s="23"/>
      <c r="D71" s="24"/>
      <c r="E71" s="25"/>
      <c r="F71" s="17">
        <f t="shared" si="1"/>
        <v>0</v>
      </c>
      <c r="G71" s="1"/>
    </row>
    <row r="72" spans="1:7" ht="88.5" customHeight="1" x14ac:dyDescent="0.25">
      <c r="A72" s="24">
        <v>62</v>
      </c>
      <c r="B72" s="19" t="s">
        <v>76</v>
      </c>
      <c r="C72" s="23" t="s">
        <v>14</v>
      </c>
      <c r="D72" s="24">
        <v>467.92700000000002</v>
      </c>
      <c r="E72" s="25">
        <v>0</v>
      </c>
      <c r="F72" s="17">
        <f t="shared" si="1"/>
        <v>0</v>
      </c>
      <c r="G72" s="1"/>
    </row>
    <row r="73" spans="1:7" ht="100.5" customHeight="1" x14ac:dyDescent="0.25">
      <c r="A73" s="24">
        <v>63</v>
      </c>
      <c r="B73" s="19" t="s">
        <v>77</v>
      </c>
      <c r="C73" s="23" t="s">
        <v>14</v>
      </c>
      <c r="D73" s="46">
        <v>1695.1679999999999</v>
      </c>
      <c r="E73" s="25">
        <v>0</v>
      </c>
      <c r="F73" s="17">
        <f t="shared" si="1"/>
        <v>0</v>
      </c>
      <c r="G73" s="1"/>
    </row>
    <row r="74" spans="1:7" ht="69.75" customHeight="1" x14ac:dyDescent="0.25">
      <c r="A74" s="24">
        <v>64</v>
      </c>
      <c r="B74" s="19" t="s">
        <v>78</v>
      </c>
      <c r="C74" s="23" t="s">
        <v>14</v>
      </c>
      <c r="D74" s="24">
        <v>192.9</v>
      </c>
      <c r="E74" s="25">
        <v>0</v>
      </c>
      <c r="F74" s="17">
        <f t="shared" si="1"/>
        <v>0</v>
      </c>
      <c r="G74" s="1"/>
    </row>
    <row r="75" spans="1:7" ht="61.5" customHeight="1" x14ac:dyDescent="0.25">
      <c r="A75" s="24">
        <v>65</v>
      </c>
      <c r="B75" s="19" t="s">
        <v>79</v>
      </c>
      <c r="C75" s="23" t="s">
        <v>14</v>
      </c>
      <c r="D75" s="24">
        <v>2177.3270000000002</v>
      </c>
      <c r="E75" s="25">
        <v>0</v>
      </c>
      <c r="F75" s="17">
        <f t="shared" si="1"/>
        <v>0</v>
      </c>
      <c r="G75" s="1"/>
    </row>
    <row r="76" spans="1:7" ht="45" customHeight="1" x14ac:dyDescent="0.25">
      <c r="A76" s="24">
        <v>66</v>
      </c>
      <c r="B76" s="19" t="s">
        <v>80</v>
      </c>
      <c r="C76" s="23" t="s">
        <v>10</v>
      </c>
      <c r="D76" s="24">
        <v>10</v>
      </c>
      <c r="E76" s="25">
        <v>0</v>
      </c>
      <c r="F76" s="17">
        <f t="shared" si="1"/>
        <v>0</v>
      </c>
      <c r="G76" s="1"/>
    </row>
    <row r="77" spans="1:7" ht="45" customHeight="1" x14ac:dyDescent="0.25">
      <c r="A77" s="24">
        <v>67</v>
      </c>
      <c r="B77" s="19" t="s">
        <v>82</v>
      </c>
      <c r="C77" s="23" t="s">
        <v>10</v>
      </c>
      <c r="D77" s="24">
        <v>4</v>
      </c>
      <c r="E77" s="25">
        <v>0</v>
      </c>
      <c r="F77" s="17">
        <f t="shared" si="1"/>
        <v>0</v>
      </c>
      <c r="G77" s="1"/>
    </row>
    <row r="78" spans="1:7" ht="45" customHeight="1" x14ac:dyDescent="0.25">
      <c r="A78" s="24"/>
      <c r="B78" s="45" t="s">
        <v>83</v>
      </c>
      <c r="C78" s="23"/>
      <c r="D78" s="24"/>
      <c r="E78" s="25"/>
      <c r="F78" s="17">
        <f t="shared" si="1"/>
        <v>0</v>
      </c>
      <c r="G78" s="1"/>
    </row>
    <row r="79" spans="1:7" ht="73.5" customHeight="1" x14ac:dyDescent="0.25">
      <c r="A79" s="24">
        <v>68</v>
      </c>
      <c r="B79" s="19" t="s">
        <v>84</v>
      </c>
      <c r="C79" s="23" t="s">
        <v>14</v>
      </c>
      <c r="D79" s="24">
        <v>48.854999999999997</v>
      </c>
      <c r="E79" s="25">
        <v>0</v>
      </c>
      <c r="F79" s="17">
        <f t="shared" si="1"/>
        <v>0</v>
      </c>
      <c r="G79" s="1"/>
    </row>
    <row r="80" spans="1:7" ht="76.5" customHeight="1" x14ac:dyDescent="0.25">
      <c r="A80" s="24">
        <v>69</v>
      </c>
      <c r="B80" s="19" t="s">
        <v>85</v>
      </c>
      <c r="C80" s="23" t="s">
        <v>14</v>
      </c>
      <c r="D80" s="24">
        <v>60.595999999999997</v>
      </c>
      <c r="E80" s="25">
        <v>0</v>
      </c>
      <c r="F80" s="17">
        <f t="shared" si="1"/>
        <v>0</v>
      </c>
      <c r="G80" s="1"/>
    </row>
    <row r="81" spans="1:7" ht="68.25" customHeight="1" x14ac:dyDescent="0.25">
      <c r="A81" s="24">
        <v>70</v>
      </c>
      <c r="B81" s="19" t="s">
        <v>86</v>
      </c>
      <c r="C81" s="23" t="s">
        <v>14</v>
      </c>
      <c r="D81" s="24">
        <v>36.033000000000001</v>
      </c>
      <c r="E81" s="25">
        <v>0</v>
      </c>
      <c r="F81" s="17">
        <f t="shared" si="1"/>
        <v>0</v>
      </c>
      <c r="G81" s="1"/>
    </row>
    <row r="82" spans="1:7" ht="72.75" customHeight="1" x14ac:dyDescent="0.25">
      <c r="A82" s="24">
        <v>71</v>
      </c>
      <c r="B82" s="19" t="s">
        <v>87</v>
      </c>
      <c r="C82" s="23" t="s">
        <v>14</v>
      </c>
      <c r="D82" s="24">
        <v>157.495</v>
      </c>
      <c r="E82" s="25">
        <v>0</v>
      </c>
      <c r="F82" s="17">
        <f t="shared" si="1"/>
        <v>0</v>
      </c>
      <c r="G82" s="1"/>
    </row>
    <row r="83" spans="1:7" ht="65.25" customHeight="1" x14ac:dyDescent="0.25">
      <c r="A83" s="24">
        <v>72</v>
      </c>
      <c r="B83" s="19" t="s">
        <v>82</v>
      </c>
      <c r="C83" s="23" t="s">
        <v>10</v>
      </c>
      <c r="D83" s="24">
        <v>2</v>
      </c>
      <c r="E83" s="25">
        <v>0</v>
      </c>
      <c r="F83" s="17">
        <f t="shared" si="1"/>
        <v>0</v>
      </c>
      <c r="G83" s="1"/>
    </row>
    <row r="84" spans="1:7" ht="24" customHeight="1" x14ac:dyDescent="0.25">
      <c r="A84" s="24"/>
      <c r="B84" s="45" t="s">
        <v>88</v>
      </c>
      <c r="C84" s="23"/>
      <c r="D84" s="24"/>
      <c r="E84" s="25"/>
      <c r="F84" s="17">
        <f t="shared" si="1"/>
        <v>0</v>
      </c>
      <c r="G84" s="1"/>
    </row>
    <row r="85" spans="1:7" ht="65.25" customHeight="1" x14ac:dyDescent="0.25">
      <c r="A85" s="24">
        <v>73</v>
      </c>
      <c r="B85" s="19" t="s">
        <v>89</v>
      </c>
      <c r="C85" s="15" t="s">
        <v>10</v>
      </c>
      <c r="D85" s="24">
        <v>1</v>
      </c>
      <c r="E85" s="25">
        <v>0</v>
      </c>
      <c r="F85" s="17">
        <f t="shared" si="1"/>
        <v>0</v>
      </c>
      <c r="G85" s="1"/>
    </row>
    <row r="86" spans="1:7" ht="65.25" customHeight="1" x14ac:dyDescent="0.25">
      <c r="A86" s="24">
        <v>74</v>
      </c>
      <c r="B86" s="19" t="s">
        <v>90</v>
      </c>
      <c r="C86" s="23" t="s">
        <v>10</v>
      </c>
      <c r="D86" s="24">
        <v>1</v>
      </c>
      <c r="E86" s="25">
        <v>0</v>
      </c>
      <c r="F86" s="17">
        <f t="shared" si="1"/>
        <v>0</v>
      </c>
      <c r="G86" s="1"/>
    </row>
    <row r="87" spans="1:7" ht="65.25" customHeight="1" x14ac:dyDescent="0.25">
      <c r="A87" s="24">
        <v>75</v>
      </c>
      <c r="B87" s="19" t="s">
        <v>91</v>
      </c>
      <c r="C87" s="23" t="s">
        <v>81</v>
      </c>
      <c r="D87" s="24">
        <v>1</v>
      </c>
      <c r="E87" s="25">
        <v>0</v>
      </c>
      <c r="F87" s="17">
        <f t="shared" si="1"/>
        <v>0</v>
      </c>
      <c r="G87" s="1"/>
    </row>
    <row r="88" spans="1:7" ht="29.25" customHeight="1" x14ac:dyDescent="0.25">
      <c r="A88" s="24"/>
      <c r="B88" s="45" t="s">
        <v>92</v>
      </c>
      <c r="C88" s="23"/>
      <c r="D88" s="24"/>
      <c r="E88" s="25"/>
      <c r="F88" s="17">
        <f t="shared" si="1"/>
        <v>0</v>
      </c>
      <c r="G88" s="1"/>
    </row>
    <row r="89" spans="1:7" ht="65.25" customHeight="1" x14ac:dyDescent="0.25">
      <c r="A89" s="24">
        <v>76</v>
      </c>
      <c r="B89" s="19" t="s">
        <v>93</v>
      </c>
      <c r="C89" s="23" t="s">
        <v>81</v>
      </c>
      <c r="D89" s="24">
        <v>1</v>
      </c>
      <c r="E89" s="25">
        <v>0</v>
      </c>
      <c r="F89" s="17">
        <f t="shared" si="1"/>
        <v>0</v>
      </c>
      <c r="G89" s="1"/>
    </row>
    <row r="90" spans="1:7" ht="65.25" customHeight="1" x14ac:dyDescent="0.25">
      <c r="A90" s="24">
        <v>77</v>
      </c>
      <c r="B90" s="19" t="s">
        <v>94</v>
      </c>
      <c r="C90" s="23" t="s">
        <v>81</v>
      </c>
      <c r="D90" s="24">
        <v>1</v>
      </c>
      <c r="E90" s="25">
        <v>0</v>
      </c>
      <c r="F90" s="17">
        <f t="shared" si="1"/>
        <v>0</v>
      </c>
      <c r="G90" s="1"/>
    </row>
    <row r="91" spans="1:7" ht="65.25" customHeight="1" x14ac:dyDescent="0.25">
      <c r="A91" s="24">
        <v>78</v>
      </c>
      <c r="B91" s="19" t="s">
        <v>95</v>
      </c>
      <c r="C91" s="23" t="s">
        <v>81</v>
      </c>
      <c r="D91" s="24">
        <v>1</v>
      </c>
      <c r="E91" s="25">
        <v>0</v>
      </c>
      <c r="F91" s="17">
        <f t="shared" si="1"/>
        <v>0</v>
      </c>
      <c r="G91" s="1"/>
    </row>
    <row r="92" spans="1:7" ht="29.25" customHeight="1" x14ac:dyDescent="0.25">
      <c r="A92" s="24"/>
      <c r="B92" s="45" t="s">
        <v>96</v>
      </c>
      <c r="C92" s="23"/>
      <c r="D92" s="24"/>
      <c r="E92" s="25"/>
      <c r="F92" s="17">
        <f t="shared" si="1"/>
        <v>0</v>
      </c>
      <c r="G92" s="1"/>
    </row>
    <row r="93" spans="1:7" ht="49.5" customHeight="1" x14ac:dyDescent="0.25">
      <c r="A93" s="24">
        <v>79</v>
      </c>
      <c r="B93" s="19" t="s">
        <v>97</v>
      </c>
      <c r="C93" s="23" t="s">
        <v>7</v>
      </c>
      <c r="D93" s="24">
        <v>12</v>
      </c>
      <c r="E93" s="25">
        <v>0</v>
      </c>
      <c r="F93" s="17">
        <f t="shared" si="1"/>
        <v>0</v>
      </c>
      <c r="G93" s="1"/>
    </row>
    <row r="94" spans="1:7" ht="65.25" customHeight="1" x14ac:dyDescent="0.25">
      <c r="A94" s="24">
        <v>80</v>
      </c>
      <c r="B94" s="19" t="s">
        <v>98</v>
      </c>
      <c r="C94" s="23" t="s">
        <v>13</v>
      </c>
      <c r="D94" s="24">
        <v>10</v>
      </c>
      <c r="E94" s="25">
        <v>0</v>
      </c>
      <c r="F94" s="17">
        <f t="shared" si="1"/>
        <v>0</v>
      </c>
      <c r="G94" s="1"/>
    </row>
    <row r="95" spans="1:7" ht="65.25" customHeight="1" x14ac:dyDescent="0.25">
      <c r="A95" s="24">
        <v>81</v>
      </c>
      <c r="B95" s="19" t="s">
        <v>99</v>
      </c>
      <c r="C95" s="23" t="s">
        <v>14</v>
      </c>
      <c r="D95" s="24">
        <v>19.440000000000001</v>
      </c>
      <c r="E95" s="25">
        <v>0</v>
      </c>
      <c r="F95" s="17">
        <f t="shared" si="1"/>
        <v>0</v>
      </c>
      <c r="G95" s="1"/>
    </row>
    <row r="96" spans="1:7" ht="65.25" customHeight="1" x14ac:dyDescent="0.25">
      <c r="A96" s="24">
        <v>82</v>
      </c>
      <c r="B96" s="19" t="s">
        <v>100</v>
      </c>
      <c r="C96" s="23" t="s">
        <v>6</v>
      </c>
      <c r="D96" s="24">
        <v>9</v>
      </c>
      <c r="E96" s="25">
        <v>0</v>
      </c>
      <c r="F96" s="17">
        <f t="shared" si="1"/>
        <v>0</v>
      </c>
      <c r="G96" s="1"/>
    </row>
    <row r="97" spans="1:7" ht="65.25" customHeight="1" x14ac:dyDescent="0.25">
      <c r="A97" s="24">
        <v>83</v>
      </c>
      <c r="B97" s="19" t="s">
        <v>101</v>
      </c>
      <c r="C97" s="23" t="s">
        <v>10</v>
      </c>
      <c r="D97" s="24">
        <v>1</v>
      </c>
      <c r="E97" s="25">
        <v>0</v>
      </c>
      <c r="F97" s="17">
        <f t="shared" si="1"/>
        <v>0</v>
      </c>
      <c r="G97" s="1"/>
    </row>
    <row r="98" spans="1:7" ht="82.5" customHeight="1" x14ac:dyDescent="0.25">
      <c r="A98" s="24">
        <v>84</v>
      </c>
      <c r="B98" s="19" t="s">
        <v>102</v>
      </c>
      <c r="C98" s="23" t="s">
        <v>14</v>
      </c>
      <c r="D98" s="24">
        <v>12.425000000000001</v>
      </c>
      <c r="E98" s="25">
        <v>0</v>
      </c>
      <c r="F98" s="17">
        <f t="shared" si="1"/>
        <v>0</v>
      </c>
      <c r="G98" s="1"/>
    </row>
    <row r="99" spans="1:7" ht="16.5" x14ac:dyDescent="0.25">
      <c r="A99" s="26"/>
      <c r="B99" s="27"/>
      <c r="C99" s="28"/>
      <c r="D99" s="29"/>
      <c r="E99" s="30"/>
      <c r="F99" s="31"/>
      <c r="G99" s="1"/>
    </row>
    <row r="100" spans="1:7" ht="16.5" x14ac:dyDescent="0.25">
      <c r="A100" s="26"/>
      <c r="B100" s="27"/>
      <c r="C100" s="28"/>
      <c r="D100" s="29"/>
      <c r="E100" s="32" t="str">
        <f>[1]Arkusz1!E36</f>
        <v>NETTO</v>
      </c>
      <c r="F100" s="33">
        <f>SUM(F5:F99)</f>
        <v>0</v>
      </c>
      <c r="G100" s="1"/>
    </row>
    <row r="101" spans="1:7" ht="16.5" x14ac:dyDescent="0.25">
      <c r="A101" s="26"/>
      <c r="B101" s="26"/>
      <c r="C101" s="34"/>
      <c r="D101" s="35"/>
      <c r="E101" s="36" t="str">
        <f>[1]Arkusz1!E37</f>
        <v>Vat23%</v>
      </c>
      <c r="F101" s="33">
        <f>F100*23%</f>
        <v>0</v>
      </c>
      <c r="G101" s="1"/>
    </row>
    <row r="102" spans="1:7" ht="16.5" x14ac:dyDescent="0.25">
      <c r="A102" s="26"/>
      <c r="B102" s="26"/>
      <c r="C102" s="34"/>
      <c r="D102" s="35"/>
      <c r="E102" s="36" t="str">
        <f>[1]Arkusz1!E38</f>
        <v>BRUTTO</v>
      </c>
      <c r="F102" s="49">
        <f>SUM(F100:F101)</f>
        <v>0</v>
      </c>
      <c r="G102" s="1"/>
    </row>
    <row r="103" spans="1:7" ht="16.5" x14ac:dyDescent="0.25">
      <c r="A103" s="26"/>
      <c r="B103" s="26"/>
      <c r="C103" s="34"/>
      <c r="D103" s="35"/>
      <c r="E103" s="37"/>
      <c r="F103" s="38"/>
      <c r="G103" s="1"/>
    </row>
    <row r="104" spans="1:7" ht="16.5" x14ac:dyDescent="0.3">
      <c r="A104" s="39"/>
      <c r="B104" s="40" t="s">
        <v>8</v>
      </c>
      <c r="C104" s="41"/>
      <c r="D104" s="35"/>
      <c r="E104" s="39"/>
      <c r="F104" s="42"/>
      <c r="G104" s="1"/>
    </row>
    <row r="105" spans="1:7" x14ac:dyDescent="0.25">
      <c r="B105" s="3" t="s">
        <v>9</v>
      </c>
      <c r="G105" s="1"/>
    </row>
    <row r="106" spans="1:7" x14ac:dyDescent="0.25">
      <c r="G106" s="1"/>
    </row>
    <row r="107" spans="1:7" x14ac:dyDescent="0.25">
      <c r="G107" s="1"/>
    </row>
    <row r="108" spans="1:7" x14ac:dyDescent="0.25">
      <c r="G108" s="1"/>
    </row>
    <row r="109" spans="1:7" x14ac:dyDescent="0.25">
      <c r="G109" s="1"/>
    </row>
    <row r="110" spans="1:7" x14ac:dyDescent="0.25">
      <c r="G110" s="1"/>
    </row>
    <row r="111" spans="1:7" x14ac:dyDescent="0.25">
      <c r="G111" s="1"/>
    </row>
    <row r="112" spans="1:7" x14ac:dyDescent="0.25">
      <c r="G112" s="1"/>
    </row>
    <row r="113" spans="1:7" x14ac:dyDescent="0.25">
      <c r="G113" s="1"/>
    </row>
    <row r="114" spans="1:7" x14ac:dyDescent="0.25">
      <c r="G114" s="1"/>
    </row>
    <row r="115" spans="1:7" x14ac:dyDescent="0.25">
      <c r="G115" s="1"/>
    </row>
    <row r="116" spans="1:7" x14ac:dyDescent="0.25">
      <c r="G116" s="1"/>
    </row>
    <row r="117" spans="1:7" x14ac:dyDescent="0.25">
      <c r="G117" s="1"/>
    </row>
    <row r="118" spans="1:7" x14ac:dyDescent="0.25">
      <c r="G118" s="1"/>
    </row>
    <row r="119" spans="1:7" x14ac:dyDescent="0.25">
      <c r="A119" s="1"/>
      <c r="B119" s="1"/>
      <c r="C119" s="7"/>
      <c r="D119" s="4"/>
      <c r="E119" s="1"/>
      <c r="F119" s="9"/>
      <c r="G119" s="1"/>
    </row>
    <row r="120" spans="1:7" x14ac:dyDescent="0.25">
      <c r="A120" s="1"/>
      <c r="B120" s="1"/>
      <c r="C120" s="7"/>
      <c r="D120" s="4"/>
      <c r="E120" s="1"/>
      <c r="F120" s="9"/>
      <c r="G120" s="1"/>
    </row>
    <row r="121" spans="1:7" x14ac:dyDescent="0.25">
      <c r="A121" s="1"/>
      <c r="B121" s="1"/>
      <c r="C121" s="7"/>
      <c r="D121" s="4"/>
      <c r="E121" s="1"/>
      <c r="F121" s="9"/>
      <c r="G121" s="1"/>
    </row>
    <row r="122" spans="1:7" x14ac:dyDescent="0.25">
      <c r="A122" s="1"/>
      <c r="B122" s="1"/>
      <c r="C122" s="7"/>
      <c r="D122" s="4"/>
      <c r="E122" s="1"/>
      <c r="F122" s="9"/>
      <c r="G122" s="1"/>
    </row>
    <row r="123" spans="1:7" x14ac:dyDescent="0.25">
      <c r="A123" s="1"/>
      <c r="B123" s="1"/>
      <c r="C123" s="7"/>
      <c r="D123" s="4"/>
      <c r="E123" s="1"/>
      <c r="F123" s="9"/>
      <c r="G123" s="1"/>
    </row>
    <row r="124" spans="1:7" x14ac:dyDescent="0.25">
      <c r="A124" s="1"/>
      <c r="B124" s="1"/>
      <c r="C124" s="7"/>
      <c r="D124" s="4"/>
      <c r="E124" s="1"/>
      <c r="F124" s="9"/>
      <c r="G124" s="1"/>
    </row>
    <row r="125" spans="1:7" x14ac:dyDescent="0.25">
      <c r="A125" s="1"/>
      <c r="B125" s="1"/>
      <c r="C125" s="7"/>
      <c r="D125" s="4"/>
      <c r="E125" s="1"/>
      <c r="F125" s="9"/>
      <c r="G125" s="1"/>
    </row>
    <row r="126" spans="1:7" x14ac:dyDescent="0.25">
      <c r="A126" s="1"/>
      <c r="B126" s="1"/>
      <c r="C126" s="7"/>
      <c r="D126" s="4"/>
      <c r="E126" s="1"/>
      <c r="F126" s="9"/>
      <c r="G126" s="1"/>
    </row>
    <row r="127" spans="1:7" x14ac:dyDescent="0.25">
      <c r="A127" s="1"/>
      <c r="B127" s="1"/>
      <c r="C127" s="7"/>
      <c r="D127" s="4"/>
      <c r="E127" s="1"/>
      <c r="F127" s="9"/>
      <c r="G127" s="1"/>
    </row>
  </sheetData>
  <mergeCells count="3">
    <mergeCell ref="A1:B1"/>
    <mergeCell ref="A2:F2"/>
    <mergeCell ref="C1:F1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2025-01-08T08:23:35Z</cp:lastPrinted>
  <dcterms:created xsi:type="dcterms:W3CDTF">2023-11-20T10:09:41Z</dcterms:created>
  <dcterms:modified xsi:type="dcterms:W3CDTF">2025-01-08T11:09:48Z</dcterms:modified>
</cp:coreProperties>
</file>