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warzywa -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K55" i="1" s="1"/>
  <c r="L55" i="1" s="1"/>
  <c r="J56" i="1"/>
  <c r="M56" i="1" s="1"/>
  <c r="N56" i="1" s="1"/>
  <c r="O56" i="1" s="1"/>
  <c r="J57" i="1"/>
  <c r="J12" i="1"/>
  <c r="J13" i="1"/>
  <c r="J14" i="1"/>
  <c r="J15" i="1"/>
  <c r="J16" i="1"/>
  <c r="J17" i="1"/>
  <c r="J18" i="1"/>
  <c r="J19" i="1"/>
  <c r="J11" i="1"/>
  <c r="J10" i="1"/>
  <c r="G56" i="1"/>
  <c r="G55" i="1"/>
  <c r="G57" i="1"/>
  <c r="H56" i="1"/>
  <c r="I56" i="1"/>
  <c r="K56" i="1"/>
  <c r="L56" i="1" s="1"/>
  <c r="H55" i="1"/>
  <c r="I55" i="1"/>
  <c r="M55" i="1"/>
  <c r="N55" i="1" s="1"/>
  <c r="O55" i="1" s="1"/>
  <c r="M44" i="1" l="1"/>
  <c r="N44" i="1" s="1"/>
  <c r="O44" i="1" s="1"/>
  <c r="G44" i="1"/>
  <c r="G43" i="1"/>
  <c r="H44" i="1"/>
  <c r="I44" i="1"/>
  <c r="G29" i="1"/>
  <c r="H29" i="1"/>
  <c r="I29" i="1" s="1"/>
  <c r="K29" i="1"/>
  <c r="L29" i="1" s="1"/>
  <c r="K44" i="1" l="1"/>
  <c r="L44" i="1" s="1"/>
  <c r="M29" i="1"/>
  <c r="N29" i="1" s="1"/>
  <c r="O29" i="1" s="1"/>
  <c r="G24" i="1"/>
  <c r="M24" i="1"/>
  <c r="N24" i="1" s="1"/>
  <c r="O24" i="1" s="1"/>
  <c r="H24" i="1"/>
  <c r="I24" i="1" s="1"/>
  <c r="K24" i="1" l="1"/>
  <c r="L24" i="1" s="1"/>
  <c r="K48" i="1" l="1"/>
  <c r="L48" i="1" s="1"/>
  <c r="M47" i="1"/>
  <c r="N47" i="1" s="1"/>
  <c r="O47" i="1" s="1"/>
  <c r="M46" i="1"/>
  <c r="N46" i="1" s="1"/>
  <c r="O46" i="1" s="1"/>
  <c r="M45" i="1"/>
  <c r="N45" i="1" s="1"/>
  <c r="O45" i="1" s="1"/>
  <c r="K43" i="1"/>
  <c r="L43" i="1" s="1"/>
  <c r="M42" i="1"/>
  <c r="N42" i="1" s="1"/>
  <c r="O42" i="1" s="1"/>
  <c r="M41" i="1"/>
  <c r="N41" i="1" s="1"/>
  <c r="O41" i="1" s="1"/>
  <c r="K40" i="1"/>
  <c r="L40" i="1" s="1"/>
  <c r="M39" i="1"/>
  <c r="N39" i="1" s="1"/>
  <c r="O39" i="1" s="1"/>
  <c r="M38" i="1"/>
  <c r="N38" i="1" s="1"/>
  <c r="O38" i="1" s="1"/>
  <c r="M37" i="1"/>
  <c r="N37" i="1" s="1"/>
  <c r="O37" i="1" s="1"/>
  <c r="K36" i="1"/>
  <c r="L36" i="1" s="1"/>
  <c r="K35" i="1"/>
  <c r="L35" i="1" s="1"/>
  <c r="M28" i="1"/>
  <c r="N28" i="1" s="1"/>
  <c r="O28" i="1" s="1"/>
  <c r="M27" i="1"/>
  <c r="N27" i="1" s="1"/>
  <c r="O27" i="1" s="1"/>
  <c r="K26" i="1"/>
  <c r="L26" i="1" s="1"/>
  <c r="M25" i="1"/>
  <c r="N25" i="1" s="1"/>
  <c r="O25" i="1" s="1"/>
  <c r="M23" i="1"/>
  <c r="N23" i="1" s="1"/>
  <c r="O23" i="1" s="1"/>
  <c r="M22" i="1"/>
  <c r="N22" i="1" s="1"/>
  <c r="O22" i="1" s="1"/>
  <c r="K21" i="1"/>
  <c r="L21" i="1" s="1"/>
  <c r="M20" i="1"/>
  <c r="N20" i="1" s="1"/>
  <c r="O20" i="1" s="1"/>
  <c r="M19" i="1"/>
  <c r="N19" i="1" s="1"/>
  <c r="O19" i="1" s="1"/>
  <c r="M18" i="1"/>
  <c r="N18" i="1" s="1"/>
  <c r="O18" i="1" s="1"/>
  <c r="M16" i="1"/>
  <c r="N16" i="1" s="1"/>
  <c r="O16" i="1" s="1"/>
  <c r="M15" i="1"/>
  <c r="N15" i="1" s="1"/>
  <c r="O15" i="1" s="1"/>
  <c r="M14" i="1"/>
  <c r="N14" i="1" s="1"/>
  <c r="O14" i="1" s="1"/>
  <c r="K13" i="1"/>
  <c r="L13" i="1" s="1"/>
  <c r="M12" i="1"/>
  <c r="N12" i="1" s="1"/>
  <c r="O12" i="1" s="1"/>
  <c r="H48" i="1"/>
  <c r="I48" i="1" s="1"/>
  <c r="G48" i="1"/>
  <c r="H47" i="1"/>
  <c r="I47" i="1" s="1"/>
  <c r="G47" i="1"/>
  <c r="H46" i="1"/>
  <c r="I46" i="1" s="1"/>
  <c r="G46" i="1"/>
  <c r="H45" i="1"/>
  <c r="I45" i="1" s="1"/>
  <c r="G45" i="1"/>
  <c r="H43" i="1"/>
  <c r="I43" i="1" s="1"/>
  <c r="H42" i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M35" i="1"/>
  <c r="N35" i="1" s="1"/>
  <c r="O35" i="1" s="1"/>
  <c r="H35" i="1"/>
  <c r="I35" i="1" s="1"/>
  <c r="G35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3" i="1"/>
  <c r="I23" i="1" s="1"/>
  <c r="G23" i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K17" i="1"/>
  <c r="L17" i="1" s="1"/>
  <c r="H17" i="1"/>
  <c r="I17" i="1" s="1"/>
  <c r="G17" i="1"/>
  <c r="H16" i="1"/>
  <c r="I16" i="1" s="1"/>
  <c r="G16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K47" i="1" l="1"/>
  <c r="L47" i="1" s="1"/>
  <c r="K45" i="1"/>
  <c r="L45" i="1" s="1"/>
  <c r="K37" i="1"/>
  <c r="L37" i="1" s="1"/>
  <c r="K20" i="1"/>
  <c r="L20" i="1" s="1"/>
  <c r="K12" i="1"/>
  <c r="L12" i="1" s="1"/>
  <c r="K18" i="1"/>
  <c r="L18" i="1" s="1"/>
  <c r="K14" i="1"/>
  <c r="L14" i="1" s="1"/>
  <c r="K22" i="1"/>
  <c r="L22" i="1" s="1"/>
  <c r="K25" i="1"/>
  <c r="L25" i="1" s="1"/>
  <c r="K39" i="1"/>
  <c r="L39" i="1" s="1"/>
  <c r="K16" i="1"/>
  <c r="L16" i="1" s="1"/>
  <c r="K27" i="1"/>
  <c r="L27" i="1" s="1"/>
  <c r="K41" i="1"/>
  <c r="L41" i="1" s="1"/>
  <c r="M36" i="1"/>
  <c r="N36" i="1" s="1"/>
  <c r="O36" i="1" s="1"/>
  <c r="K38" i="1"/>
  <c r="L38" i="1" s="1"/>
  <c r="M40" i="1"/>
  <c r="N40" i="1" s="1"/>
  <c r="O40" i="1" s="1"/>
  <c r="K42" i="1"/>
  <c r="L42" i="1" s="1"/>
  <c r="M43" i="1"/>
  <c r="N43" i="1" s="1"/>
  <c r="O43" i="1" s="1"/>
  <c r="K46" i="1"/>
  <c r="L46" i="1" s="1"/>
  <c r="M48" i="1"/>
  <c r="N48" i="1" s="1"/>
  <c r="O48" i="1" s="1"/>
  <c r="M13" i="1"/>
  <c r="N13" i="1" s="1"/>
  <c r="O13" i="1" s="1"/>
  <c r="K15" i="1"/>
  <c r="L15" i="1" s="1"/>
  <c r="M17" i="1"/>
  <c r="N17" i="1" s="1"/>
  <c r="O17" i="1" s="1"/>
  <c r="K19" i="1"/>
  <c r="L19" i="1" s="1"/>
  <c r="M21" i="1"/>
  <c r="N21" i="1" s="1"/>
  <c r="O21" i="1" s="1"/>
  <c r="K23" i="1"/>
  <c r="L23" i="1" s="1"/>
  <c r="M26" i="1"/>
  <c r="N26" i="1" s="1"/>
  <c r="O26" i="1" s="1"/>
  <c r="K28" i="1"/>
  <c r="L28" i="1" s="1"/>
  <c r="G54" i="1"/>
  <c r="G53" i="1"/>
  <c r="G52" i="1"/>
  <c r="G51" i="1"/>
  <c r="G50" i="1"/>
  <c r="G49" i="1"/>
  <c r="G34" i="1"/>
  <c r="G33" i="1"/>
  <c r="G32" i="1"/>
  <c r="G31" i="1"/>
  <c r="G30" i="1"/>
  <c r="G11" i="1"/>
  <c r="G10" i="1"/>
  <c r="K50" i="1" l="1"/>
  <c r="L50" i="1" s="1"/>
  <c r="H50" i="1"/>
  <c r="I50" i="1" s="1"/>
  <c r="K49" i="1"/>
  <c r="L49" i="1" s="1"/>
  <c r="H49" i="1"/>
  <c r="I49" i="1" s="1"/>
  <c r="M34" i="1"/>
  <c r="N34" i="1" s="1"/>
  <c r="O34" i="1" s="1"/>
  <c r="H34" i="1"/>
  <c r="I34" i="1" s="1"/>
  <c r="M33" i="1"/>
  <c r="N33" i="1" s="1"/>
  <c r="O33" i="1" s="1"/>
  <c r="H33" i="1"/>
  <c r="I33" i="1" s="1"/>
  <c r="K32" i="1"/>
  <c r="L32" i="1" s="1"/>
  <c r="H32" i="1"/>
  <c r="I32" i="1" s="1"/>
  <c r="M31" i="1"/>
  <c r="N31" i="1" s="1"/>
  <c r="O31" i="1" s="1"/>
  <c r="K31" i="1"/>
  <c r="L31" i="1" s="1"/>
  <c r="H31" i="1"/>
  <c r="I31" i="1" s="1"/>
  <c r="M30" i="1"/>
  <c r="N30" i="1" s="1"/>
  <c r="O30" i="1" s="1"/>
  <c r="H30" i="1"/>
  <c r="I30" i="1" s="1"/>
  <c r="M11" i="1"/>
  <c r="N11" i="1" s="1"/>
  <c r="O11" i="1" s="1"/>
  <c r="K11" i="1"/>
  <c r="L11" i="1" s="1"/>
  <c r="H11" i="1"/>
  <c r="I11" i="1" s="1"/>
  <c r="M57" i="1"/>
  <c r="N57" i="1" s="1"/>
  <c r="O57" i="1" s="1"/>
  <c r="H57" i="1"/>
  <c r="I57" i="1" s="1"/>
  <c r="K54" i="1"/>
  <c r="L54" i="1" s="1"/>
  <c r="H54" i="1"/>
  <c r="I54" i="1" s="1"/>
  <c r="K53" i="1"/>
  <c r="L53" i="1" s="1"/>
  <c r="H53" i="1"/>
  <c r="I53" i="1" s="1"/>
  <c r="M52" i="1"/>
  <c r="N52" i="1" s="1"/>
  <c r="O52" i="1" s="1"/>
  <c r="H52" i="1"/>
  <c r="I52" i="1" s="1"/>
  <c r="K51" i="1"/>
  <c r="L51" i="1" s="1"/>
  <c r="H51" i="1"/>
  <c r="I51" i="1" s="1"/>
  <c r="K52" i="1" l="1"/>
  <c r="L52" i="1" s="1"/>
  <c r="K33" i="1"/>
  <c r="L33" i="1" s="1"/>
  <c r="M49" i="1"/>
  <c r="N49" i="1" s="1"/>
  <c r="O49" i="1" s="1"/>
  <c r="K57" i="1"/>
  <c r="L57" i="1" s="1"/>
  <c r="K30" i="1"/>
  <c r="L30" i="1" s="1"/>
  <c r="M32" i="1"/>
  <c r="N32" i="1" s="1"/>
  <c r="O32" i="1" s="1"/>
  <c r="K34" i="1"/>
  <c r="L34" i="1" s="1"/>
  <c r="M50" i="1"/>
  <c r="N50" i="1" s="1"/>
  <c r="O50" i="1" s="1"/>
  <c r="M51" i="1"/>
  <c r="N51" i="1" s="1"/>
  <c r="O51" i="1" s="1"/>
  <c r="M53" i="1"/>
  <c r="N53" i="1" s="1"/>
  <c r="O53" i="1" s="1"/>
  <c r="M54" i="1"/>
  <c r="N54" i="1" s="1"/>
  <c r="O54" i="1" s="1"/>
  <c r="M10" i="1" l="1"/>
  <c r="N10" i="1" l="1"/>
  <c r="O10" i="1" s="1"/>
  <c r="K10" i="1"/>
  <c r="L10" i="1" s="1"/>
  <c r="H10" i="1"/>
  <c r="I10" i="1" s="1"/>
  <c r="I59" i="1" l="1"/>
  <c r="H60" i="1"/>
  <c r="L59" i="1"/>
  <c r="K60" i="1"/>
  <c r="O59" i="1"/>
  <c r="N60" i="1"/>
  <c r="K61" i="1" l="1"/>
  <c r="N61" i="1"/>
  <c r="H61" i="1"/>
</calcChain>
</file>

<file path=xl/sharedStrings.xml><?xml version="1.0" encoding="utf-8"?>
<sst xmlns="http://schemas.openxmlformats.org/spreadsheetml/2006/main" count="136" uniqueCount="83">
  <si>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</si>
  <si>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</si>
  <si>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</si>
  <si>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</si>
  <si>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</si>
  <si>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</si>
  <si>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</si>
  <si>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</si>
  <si>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</si>
  <si>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</si>
  <si>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</si>
  <si>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</si>
  <si>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</si>
  <si>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</si>
  <si>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</si>
  <si>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</si>
  <si>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</si>
  <si>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</si>
  <si>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</si>
  <si>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</si>
  <si>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</si>
  <si>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</si>
  <si>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</si>
  <si>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</si>
  <si>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FORMULARZ KALKULACJI CENY OFERTOWEJ </t>
  </si>
  <si>
    <t xml:space="preserve">dokument należy podpisać kwalifikowanym podpisem elektronicznym lub elektronicznym podpisem zaufanym lub podpisem osobistym przez osobę lub osoby umocowane do złożenia podpisu w imieniu Wykonawcy </t>
  </si>
  <si>
    <t>Załącznik nr 1A do SWZ / Załacznik nr 1 do Umowy</t>
  </si>
  <si>
    <t xml:space="preserve">buraki ćwikłowe </t>
  </si>
  <si>
    <t xml:space="preserve">marchew </t>
  </si>
  <si>
    <t>cebula czerwona</t>
  </si>
  <si>
    <t>cukinia</t>
  </si>
  <si>
    <t xml:space="preserve">cebula </t>
  </si>
  <si>
    <t>papryka słodka</t>
  </si>
  <si>
    <t xml:space="preserve">por </t>
  </si>
  <si>
    <t xml:space="preserve">pietruszka korzeniowa </t>
  </si>
  <si>
    <t xml:space="preserve">kapusta czerwona </t>
  </si>
  <si>
    <t xml:space="preserve">seler korzeniowy </t>
  </si>
  <si>
    <t>kiwi</t>
  </si>
  <si>
    <t>winogrona</t>
  </si>
  <si>
    <t>sałata lodowa</t>
  </si>
  <si>
    <t>arbuz</t>
  </si>
  <si>
    <t>nektarynki</t>
  </si>
  <si>
    <t>brzoskwinie</t>
  </si>
  <si>
    <t xml:space="preserve">czosnek </t>
  </si>
  <si>
    <t>seler naciowy</t>
  </si>
  <si>
    <t>botwina</t>
  </si>
  <si>
    <t>morele</t>
  </si>
  <si>
    <t xml:space="preserve">kapusta włoska </t>
  </si>
  <si>
    <t xml:space="preserve">rukola </t>
  </si>
  <si>
    <t>ziemniaki jadalne</t>
  </si>
  <si>
    <r>
      <t>Stawka VAT (%)</t>
    </r>
    <r>
      <rPr>
        <b/>
        <sz val="9"/>
        <rFont val="Arial"/>
        <family val="2"/>
        <charset val="238"/>
      </rPr>
      <t>*</t>
    </r>
  </si>
  <si>
    <t>kapusta kwaszona</t>
  </si>
  <si>
    <t>pomidory</t>
  </si>
  <si>
    <t>ogórki</t>
  </si>
  <si>
    <t>ogórki kwaszone</t>
  </si>
  <si>
    <t>ogórki małosolne</t>
  </si>
  <si>
    <t>sałata</t>
  </si>
  <si>
    <t>kapusta pekińska</t>
  </si>
  <si>
    <t>rzodkiewka</t>
  </si>
  <si>
    <t>natka pietruszki</t>
  </si>
  <si>
    <t>koperek zielony</t>
  </si>
  <si>
    <t>szczypiorek</t>
  </si>
  <si>
    <t>kalarepa</t>
  </si>
  <si>
    <t>pieczarki</t>
  </si>
  <si>
    <t>cytryny</t>
  </si>
  <si>
    <t>banany</t>
  </si>
  <si>
    <t>pomarańcze</t>
  </si>
  <si>
    <t>mandarynki</t>
  </si>
  <si>
    <t>grejpfruty</t>
  </si>
  <si>
    <t>jabłka</t>
  </si>
  <si>
    <t>gruszki</t>
  </si>
  <si>
    <t xml:space="preserve">**wartości z poz. RAZEM przenieść do Formularza ofertowego i wpisać w odpowiednie pola.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</si>
  <si>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</si>
  <si>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</si>
  <si>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</si>
  <si>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*Stawka VAT (%) - wpisać odpowiednią stawkę VAT</t>
  </si>
  <si>
    <t>pomidory cherry</t>
  </si>
  <si>
    <t>Dostawa ziemniaków, warzyw i owoców</t>
  </si>
  <si>
    <t>ziemniaki wczesne</t>
  </si>
  <si>
    <t>Znak sprawy: 4/2024</t>
  </si>
  <si>
    <t>kapusta biała/wczesna</t>
  </si>
  <si>
    <t>śliwki</t>
  </si>
  <si>
    <t>truskawki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</si>
</sst>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0" fontId="8" fillId="0" borderId="11" xfId="7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 wrapText="1"/>
    </xf>
    <xf numFmtId="2" fontId="18" fillId="6" borderId="14" xfId="0" applyNumberFormat="1" applyFont="1" applyFill="1" applyBorder="1" applyAlignment="1">
      <alignment horizontal="center" vertical="center" wrapText="1"/>
    </xf>
    <xf numFmtId="0" fontId="15" fillId="0" borderId="18" xfId="7" applyNumberFormat="1" applyFont="1" applyFill="1" applyBorder="1" applyAlignment="1">
      <alignment horizontal="center" vertical="center" wrapText="1"/>
    </xf>
    <xf numFmtId="9" fontId="8" fillId="6" borderId="18" xfId="7" applyNumberFormat="1" applyFont="1" applyFill="1" applyBorder="1" applyAlignment="1">
      <alignment horizontal="center" vertical="center" wrapText="1"/>
    </xf>
    <xf numFmtId="0" fontId="7" fillId="6" borderId="31" xfId="7" applyNumberFormat="1" applyFont="1" applyFill="1" applyBorder="1" applyAlignment="1">
      <alignment horizontal="center" vertical="center" wrapText="1"/>
    </xf>
    <xf numFmtId="0" fontId="20" fillId="0" borderId="0" xfId="7" applyNumberFormat="1" applyFont="1" applyFill="1" applyAlignment="1">
      <alignment horizontal="left" vertical="center" wrapText="1"/>
    </xf>
    <xf numFmtId="0" fontId="21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7" applyNumberFormat="1" applyFont="1" applyFill="1" applyBorder="1" applyAlignment="1">
      <alignment horizontal="left" vertical="center" wrapText="1"/>
    </xf>
    <xf numFmtId="0" fontId="19" fillId="0" borderId="0" xfId="7" applyNumberFormat="1" applyFont="1" applyFill="1" applyBorder="1" applyAlignment="1">
      <alignment horizontal="left" vertical="center" wrapText="1"/>
    </xf>
    <xf numFmtId="0" fontId="23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left" vertical="center" wrapText="1"/>
    </xf>
    <xf numFmtId="0" fontId="24" fillId="0" borderId="0" xfId="0" applyNumberFormat="1" applyFont="1" applyAlignment="1">
      <alignment horizontal="left" vertical="center" wrapText="1"/>
    </xf>
    <xf numFmtId="0" fontId="24" fillId="0" borderId="0" xfId="7" applyNumberFormat="1" applyFont="1" applyFill="1" applyAlignment="1">
      <alignment horizontal="center" vertical="center" wrapText="1"/>
    </xf>
    <xf numFmtId="0" fontId="25" fillId="0" borderId="11" xfId="7" applyNumberFormat="1" applyFont="1" applyFill="1" applyBorder="1" applyAlignment="1">
      <alignment horizontal="center" vertical="center" wrapText="1"/>
    </xf>
    <xf numFmtId="0" fontId="25" fillId="0" borderId="0" xfId="7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 wrapText="1"/>
    </xf>
    <xf numFmtId="0" fontId="26" fillId="0" borderId="0" xfId="7" applyNumberFormat="1" applyFont="1" applyFill="1" applyAlignment="1">
      <alignment vertical="center" wrapText="1"/>
    </xf>
    <xf numFmtId="0" fontId="20" fillId="0" borderId="0" xfId="7" applyNumberFormat="1" applyFont="1" applyFill="1" applyAlignment="1">
      <alignment vertical="center" wrapText="1"/>
    </xf>
    <xf numFmtId="0" fontId="22" fillId="0" borderId="11" xfId="7" applyNumberFormat="1" applyFont="1" applyBorder="1" applyAlignment="1">
      <alignment horizontal="center" vertical="center" wrapText="1"/>
    </xf>
    <xf numFmtId="0" fontId="22" fillId="0" borderId="0" xfId="7" applyNumberFormat="1" applyFont="1" applyFill="1" applyBorder="1" applyAlignment="1">
      <alignment horizontal="center" vertical="center" wrapText="1"/>
    </xf>
    <xf numFmtId="0" fontId="23" fillId="0" borderId="0" xfId="7" applyNumberFormat="1" applyFont="1" applyFill="1" applyBorder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24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15" fillId="0" borderId="8" xfId="7" applyNumberFormat="1" applyFont="1" applyFill="1" applyBorder="1" applyAlignment="1">
      <alignment horizontal="center" vertical="center" wrapText="1"/>
    </xf>
    <xf numFmtId="0" fontId="15" fillId="2" borderId="11" xfId="7" applyNumberFormat="1" applyFont="1" applyFill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center" wrapText="1"/>
    </xf>
    <xf numFmtId="2" fontId="8" fillId="6" borderId="20" xfId="5" applyNumberFormat="1" applyFont="1" applyFill="1" applyBorder="1" applyAlignment="1" applyProtection="1">
      <alignment horizontal="center" vertical="center"/>
      <protection hidden="1"/>
    </xf>
    <xf numFmtId="10" fontId="7" fillId="0" borderId="12" xfId="7" applyNumberFormat="1" applyFont="1" applyFill="1" applyBorder="1" applyAlignment="1">
      <alignment horizontal="center" vertical="center" wrapText="1"/>
    </xf>
    <xf numFmtId="10" fontId="22" fillId="6" borderId="12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view="pageLayout" topLeftCell="A60" zoomScaleNormal="100" workbookViewId="0">
      <selection activeCell="M57" sqref="M57"/>
    </sheetView>
  </sheetViews>
  <sheetFormatPr defaultColWidth="9" defaultRowHeight="11.4"/>
  <cols>
    <col min="1" max="1" width="3.109375" style="1" customWidth="1"/>
    <col min="2" max="2" width="22.109375" style="61" customWidth="1"/>
    <col min="3" max="3" width="4.88671875" style="1" customWidth="1"/>
    <col min="4" max="4" width="6.88671875" style="65" customWidth="1"/>
    <col min="5" max="5" width="10.5546875" style="42" customWidth="1"/>
    <col min="6" max="6" width="6.5546875" style="1" customWidth="1"/>
    <col min="7" max="8" width="10.5546875" style="1" customWidth="1"/>
    <col min="9" max="9" width="10.33203125" style="1" customWidth="1"/>
    <col min="10" max="10" width="6.6640625" style="73" customWidth="1"/>
    <col min="11" max="12" width="10.5546875" style="1" customWidth="1"/>
    <col min="13" max="13" width="6.88671875" style="1" customWidth="1"/>
    <col min="14" max="15" width="10.5546875" style="1" customWidth="1"/>
    <col min="16" max="16384" width="9" style="1"/>
  </cols>
  <sheetData>
    <row r="1" spans="1:15" ht="12.75" customHeight="1">
      <c r="A1" s="105" t="s">
        <v>79</v>
      </c>
      <c r="B1" s="105"/>
      <c r="C1" s="105"/>
      <c r="D1" s="105"/>
      <c r="E1" s="105"/>
      <c r="F1" s="32"/>
      <c r="G1" s="32"/>
      <c r="H1" s="32"/>
      <c r="I1" s="33"/>
      <c r="J1" s="67"/>
      <c r="K1" s="96" t="s">
        <v>26</v>
      </c>
      <c r="L1" s="96"/>
      <c r="M1" s="96"/>
      <c r="N1" s="96"/>
      <c r="O1" s="96"/>
    </row>
    <row r="2" spans="1:15" ht="30.75" customHeight="1">
      <c r="A2" s="34"/>
      <c r="B2" s="55"/>
      <c r="C2" s="34"/>
      <c r="D2" s="62"/>
      <c r="E2" s="40"/>
      <c r="F2" s="32"/>
      <c r="G2" s="32"/>
      <c r="H2" s="32"/>
      <c r="I2" s="33"/>
      <c r="J2" s="68"/>
      <c r="K2" s="34"/>
      <c r="L2" s="34"/>
      <c r="M2" s="106" t="s">
        <v>20</v>
      </c>
      <c r="N2" s="106"/>
      <c r="O2" s="106"/>
    </row>
    <row r="3" spans="1:15" ht="15" customHeight="1">
      <c r="A3" s="39"/>
      <c r="B3" s="55"/>
      <c r="C3" s="39"/>
      <c r="D3" s="62"/>
      <c r="E3" s="40"/>
      <c r="F3" s="32"/>
      <c r="G3" s="32"/>
      <c r="H3" s="32"/>
      <c r="I3" s="33"/>
      <c r="J3" s="68"/>
      <c r="K3" s="34"/>
      <c r="L3" s="34"/>
      <c r="M3" s="107" t="s">
        <v>21</v>
      </c>
      <c r="N3" s="107"/>
      <c r="O3" s="107"/>
    </row>
    <row r="4" spans="1:15" ht="32.25" customHeight="1">
      <c r="A4" s="97" t="s">
        <v>24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20.25" customHeight="1" thickBot="1">
      <c r="A5" s="98" t="s">
        <v>77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ht="33" customHeight="1" thickBot="1">
      <c r="A6" s="99" t="s">
        <v>0</v>
      </c>
      <c r="B6" s="101" t="s">
        <v>1</v>
      </c>
      <c r="C6" s="103" t="s">
        <v>2</v>
      </c>
      <c r="D6" s="110" t="s">
        <v>3</v>
      </c>
      <c r="E6" s="110"/>
      <c r="F6" s="110"/>
      <c r="G6" s="110"/>
      <c r="H6" s="110"/>
      <c r="I6" s="110"/>
      <c r="J6" s="108" t="s">
        <v>22</v>
      </c>
      <c r="K6" s="108"/>
      <c r="L6" s="108"/>
      <c r="M6" s="109" t="s">
        <v>23</v>
      </c>
      <c r="N6" s="109"/>
      <c r="O6" s="109"/>
    </row>
    <row r="7" spans="1:15" ht="39.9" customHeight="1">
      <c r="A7" s="100"/>
      <c r="B7" s="102"/>
      <c r="C7" s="104"/>
      <c r="D7" s="75" t="s">
        <v>6</v>
      </c>
      <c r="E7" s="44" t="s">
        <v>11</v>
      </c>
      <c r="F7" s="3" t="s">
        <v>50</v>
      </c>
      <c r="G7" s="3" t="s">
        <v>7</v>
      </c>
      <c r="H7" s="3" t="s">
        <v>10</v>
      </c>
      <c r="I7" s="4" t="s">
        <v>8</v>
      </c>
      <c r="J7" s="2" t="s">
        <v>9</v>
      </c>
      <c r="K7" s="5" t="s">
        <v>10</v>
      </c>
      <c r="L7" s="4" t="s">
        <v>8</v>
      </c>
      <c r="M7" s="2" t="s">
        <v>9</v>
      </c>
      <c r="N7" s="3" t="s">
        <v>10</v>
      </c>
      <c r="O7" s="4" t="s">
        <v>8</v>
      </c>
    </row>
    <row r="8" spans="1:15" ht="12" customHeight="1">
      <c r="A8" s="6">
        <v>1</v>
      </c>
      <c r="B8" s="10">
        <v>2</v>
      </c>
      <c r="C8" s="7">
        <v>3</v>
      </c>
      <c r="D8" s="76">
        <v>4</v>
      </c>
      <c r="E8" s="45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>
      <c r="A9" s="12"/>
      <c r="B9" s="56"/>
      <c r="C9" s="13"/>
      <c r="D9" s="63"/>
      <c r="E9" s="46"/>
      <c r="F9" s="79"/>
      <c r="G9" s="14" t="s">
        <v>13</v>
      </c>
      <c r="H9" s="14" t="s">
        <v>12</v>
      </c>
      <c r="I9" s="15" t="s">
        <v>14</v>
      </c>
      <c r="J9" s="69"/>
      <c r="K9" s="14" t="s">
        <v>15</v>
      </c>
      <c r="L9" s="15" t="s">
        <v>16</v>
      </c>
      <c r="M9" s="12"/>
      <c r="N9" s="14" t="s">
        <v>17</v>
      </c>
      <c r="O9" s="15" t="s">
        <v>18</v>
      </c>
    </row>
    <row r="10" spans="1:15" ht="24" customHeight="1">
      <c r="A10" s="12">
        <v>1</v>
      </c>
      <c r="B10" s="77" t="s">
        <v>49</v>
      </c>
      <c r="C10" s="50" t="s">
        <v>19</v>
      </c>
      <c r="D10" s="78">
        <v>7500</v>
      </c>
      <c r="E10" s="47"/>
      <c r="F10" s="80"/>
      <c r="G10" s="16">
        <f>E10*F10+E10</f>
        <v>0</v>
      </c>
      <c r="H10" s="17">
        <f>D10*E10</f>
        <v>0</v>
      </c>
      <c r="I10" s="18">
        <f>H10*F10+H10</f>
        <v>0</v>
      </c>
      <c r="J10" s="49">
        <f>ROUNDUP(D10*0.3,0)</f>
        <v>2250</v>
      </c>
      <c r="K10" s="17">
        <f>J10*E10</f>
        <v>0</v>
      </c>
      <c r="L10" s="18">
        <f>K10*F10+K10</f>
        <v>0</v>
      </c>
      <c r="M10" s="49">
        <f>D10+J10</f>
        <v>9750</v>
      </c>
      <c r="N10" s="17">
        <f>M10*E10</f>
        <v>0</v>
      </c>
      <c r="O10" s="18">
        <f>N10*F10+N10</f>
        <v>0</v>
      </c>
    </row>
    <row r="11" spans="1:15" ht="24" customHeight="1">
      <c r="A11" s="12">
        <v>2</v>
      </c>
      <c r="B11" s="77" t="s">
        <v>78</v>
      </c>
      <c r="C11" s="50" t="s">
        <v>19</v>
      </c>
      <c r="D11" s="78">
        <v>2000</v>
      </c>
      <c r="E11" s="47"/>
      <c r="F11" s="80"/>
      <c r="G11" s="16">
        <f t="shared" ref="G11:G57" si="0">E11*F11+E11</f>
        <v>0</v>
      </c>
      <c r="H11" s="17">
        <f t="shared" ref="H11:H50" si="1">D11*E11</f>
        <v>0</v>
      </c>
      <c r="I11" s="18">
        <f t="shared" ref="I11:I57" si="2">H11*F11+H11</f>
        <v>0</v>
      </c>
      <c r="J11" s="49">
        <f xml:space="preserve"> ROUNDUP(D11*0.3, 0)</f>
        <v>600</v>
      </c>
      <c r="K11" s="17">
        <f t="shared" ref="K11:K50" si="3">J11*E11</f>
        <v>0</v>
      </c>
      <c r="L11" s="18">
        <f t="shared" ref="L11:L57" si="4">K11*F11+K11</f>
        <v>0</v>
      </c>
      <c r="M11" s="49">
        <f t="shared" ref="M11:M50" si="5">D11+J11</f>
        <v>2600</v>
      </c>
      <c r="N11" s="17">
        <f t="shared" ref="N11:N50" si="6">M11*E11</f>
        <v>0</v>
      </c>
      <c r="O11" s="18">
        <f t="shared" ref="O11:O57" si="7">N11*F11+N11</f>
        <v>0</v>
      </c>
    </row>
    <row r="12" spans="1:15" ht="24" customHeight="1">
      <c r="A12" s="12">
        <v>3</v>
      </c>
      <c r="B12" s="77" t="s">
        <v>27</v>
      </c>
      <c r="C12" s="50" t="s">
        <v>19</v>
      </c>
      <c r="D12" s="78">
        <v>1200</v>
      </c>
      <c r="E12" s="48"/>
      <c r="F12" s="80"/>
      <c r="G12" s="16">
        <f t="shared" ref="G12:G29" si="8">E12*F12+E12</f>
        <v>0</v>
      </c>
      <c r="H12" s="17">
        <f t="shared" ref="H12:H29" si="9">D12*E12</f>
        <v>0</v>
      </c>
      <c r="I12" s="18">
        <f t="shared" ref="I12:I29" si="10">H12*F12+H12</f>
        <v>0</v>
      </c>
      <c r="J12" s="49">
        <f t="shared" ref="J12:J57" si="11" xml:space="preserve"> ROUNDUP(D12*0.3, 0)</f>
        <v>360</v>
      </c>
      <c r="K12" s="17">
        <f t="shared" ref="K12:K29" si="12">J12*E12</f>
        <v>0</v>
      </c>
      <c r="L12" s="18">
        <f t="shared" ref="L12:L29" si="13">K12*F12+K12</f>
        <v>0</v>
      </c>
      <c r="M12" s="49">
        <f t="shared" ref="M12:M29" si="14">D12+J12</f>
        <v>1560</v>
      </c>
      <c r="N12" s="17">
        <f t="shared" ref="N12:N29" si="15">M12*E12</f>
        <v>0</v>
      </c>
      <c r="O12" s="18">
        <f t="shared" ref="O12:O29" si="16">N12*F12+N12</f>
        <v>0</v>
      </c>
    </row>
    <row r="13" spans="1:15" ht="24" customHeight="1">
      <c r="A13" s="12">
        <v>4</v>
      </c>
      <c r="B13" s="77" t="s">
        <v>28</v>
      </c>
      <c r="C13" s="50" t="s">
        <v>19</v>
      </c>
      <c r="D13" s="78">
        <v>2200</v>
      </c>
      <c r="E13" s="48"/>
      <c r="F13" s="80"/>
      <c r="G13" s="16">
        <f t="shared" si="8"/>
        <v>0</v>
      </c>
      <c r="H13" s="17">
        <f t="shared" si="9"/>
        <v>0</v>
      </c>
      <c r="I13" s="18">
        <f t="shared" si="10"/>
        <v>0</v>
      </c>
      <c r="J13" s="49">
        <f t="shared" si="11"/>
        <v>660</v>
      </c>
      <c r="K13" s="17">
        <f t="shared" si="12"/>
        <v>0</v>
      </c>
      <c r="L13" s="18">
        <f t="shared" si="13"/>
        <v>0</v>
      </c>
      <c r="M13" s="49">
        <f t="shared" si="14"/>
        <v>2860</v>
      </c>
      <c r="N13" s="17">
        <f t="shared" si="15"/>
        <v>0</v>
      </c>
      <c r="O13" s="18">
        <f t="shared" si="16"/>
        <v>0</v>
      </c>
    </row>
    <row r="14" spans="1:15" ht="24" customHeight="1">
      <c r="A14" s="12">
        <v>5</v>
      </c>
      <c r="B14" s="77" t="s">
        <v>34</v>
      </c>
      <c r="C14" s="50" t="s">
        <v>19</v>
      </c>
      <c r="D14" s="78">
        <v>900</v>
      </c>
      <c r="E14" s="48"/>
      <c r="F14" s="80"/>
      <c r="G14" s="16">
        <f t="shared" si="8"/>
        <v>0</v>
      </c>
      <c r="H14" s="17">
        <f t="shared" si="9"/>
        <v>0</v>
      </c>
      <c r="I14" s="18">
        <f t="shared" si="10"/>
        <v>0</v>
      </c>
      <c r="J14" s="49">
        <f t="shared" si="11"/>
        <v>270</v>
      </c>
      <c r="K14" s="17">
        <f t="shared" si="12"/>
        <v>0</v>
      </c>
      <c r="L14" s="18">
        <f t="shared" si="13"/>
        <v>0</v>
      </c>
      <c r="M14" s="49">
        <f t="shared" si="14"/>
        <v>1170</v>
      </c>
      <c r="N14" s="17">
        <f t="shared" si="15"/>
        <v>0</v>
      </c>
      <c r="O14" s="18">
        <f t="shared" si="16"/>
        <v>0</v>
      </c>
    </row>
    <row r="15" spans="1:15" ht="24" customHeight="1">
      <c r="A15" s="12">
        <v>6</v>
      </c>
      <c r="B15" s="77" t="s">
        <v>36</v>
      </c>
      <c r="C15" s="50" t="s">
        <v>19</v>
      </c>
      <c r="D15" s="78">
        <v>850</v>
      </c>
      <c r="E15" s="48"/>
      <c r="F15" s="80"/>
      <c r="G15" s="16">
        <f t="shared" si="8"/>
        <v>0</v>
      </c>
      <c r="H15" s="17">
        <f t="shared" si="9"/>
        <v>0</v>
      </c>
      <c r="I15" s="18">
        <f t="shared" si="10"/>
        <v>0</v>
      </c>
      <c r="J15" s="49">
        <f t="shared" si="11"/>
        <v>255</v>
      </c>
      <c r="K15" s="17">
        <f t="shared" si="12"/>
        <v>0</v>
      </c>
      <c r="L15" s="18">
        <f t="shared" si="13"/>
        <v>0</v>
      </c>
      <c r="M15" s="49">
        <f t="shared" si="14"/>
        <v>1105</v>
      </c>
      <c r="N15" s="17">
        <f t="shared" si="15"/>
        <v>0</v>
      </c>
      <c r="O15" s="18">
        <f t="shared" si="16"/>
        <v>0</v>
      </c>
    </row>
    <row r="16" spans="1:15" ht="24" customHeight="1">
      <c r="A16" s="12">
        <v>7</v>
      </c>
      <c r="B16" s="77" t="s">
        <v>31</v>
      </c>
      <c r="C16" s="50" t="s">
        <v>19</v>
      </c>
      <c r="D16" s="78">
        <v>2500</v>
      </c>
      <c r="E16" s="48"/>
      <c r="F16" s="80"/>
      <c r="G16" s="16">
        <f t="shared" si="8"/>
        <v>0</v>
      </c>
      <c r="H16" s="17">
        <f t="shared" si="9"/>
        <v>0</v>
      </c>
      <c r="I16" s="18">
        <f t="shared" si="10"/>
        <v>0</v>
      </c>
      <c r="J16" s="49">
        <f t="shared" si="11"/>
        <v>750</v>
      </c>
      <c r="K16" s="17">
        <f t="shared" si="12"/>
        <v>0</v>
      </c>
      <c r="L16" s="18">
        <f t="shared" si="13"/>
        <v>0</v>
      </c>
      <c r="M16" s="49">
        <f t="shared" si="14"/>
        <v>3250</v>
      </c>
      <c r="N16" s="17">
        <f t="shared" si="15"/>
        <v>0</v>
      </c>
      <c r="O16" s="18">
        <f t="shared" si="16"/>
        <v>0</v>
      </c>
    </row>
    <row r="17" spans="1:15" ht="24" customHeight="1">
      <c r="A17" s="12">
        <v>8</v>
      </c>
      <c r="B17" s="77" t="s">
        <v>29</v>
      </c>
      <c r="C17" s="50" t="s">
        <v>19</v>
      </c>
      <c r="D17" s="78">
        <v>42</v>
      </c>
      <c r="E17" s="48"/>
      <c r="F17" s="80"/>
      <c r="G17" s="16">
        <f t="shared" si="8"/>
        <v>0</v>
      </c>
      <c r="H17" s="17">
        <f t="shared" si="9"/>
        <v>0</v>
      </c>
      <c r="I17" s="18">
        <f t="shared" si="10"/>
        <v>0</v>
      </c>
      <c r="J17" s="49">
        <f t="shared" si="11"/>
        <v>13</v>
      </c>
      <c r="K17" s="17">
        <f t="shared" si="12"/>
        <v>0</v>
      </c>
      <c r="L17" s="18">
        <f t="shared" si="13"/>
        <v>0</v>
      </c>
      <c r="M17" s="49">
        <f t="shared" si="14"/>
        <v>55</v>
      </c>
      <c r="N17" s="17">
        <f t="shared" si="15"/>
        <v>0</v>
      </c>
      <c r="O17" s="18">
        <f t="shared" si="16"/>
        <v>0</v>
      </c>
    </row>
    <row r="18" spans="1:15" ht="24" customHeight="1">
      <c r="A18" s="12">
        <v>9</v>
      </c>
      <c r="B18" s="77" t="s">
        <v>33</v>
      </c>
      <c r="C18" s="50" t="s">
        <v>19</v>
      </c>
      <c r="D18" s="78">
        <v>2500</v>
      </c>
      <c r="E18" s="48"/>
      <c r="F18" s="80"/>
      <c r="G18" s="16">
        <f t="shared" si="8"/>
        <v>0</v>
      </c>
      <c r="H18" s="17">
        <f t="shared" si="9"/>
        <v>0</v>
      </c>
      <c r="I18" s="18">
        <f t="shared" si="10"/>
        <v>0</v>
      </c>
      <c r="J18" s="49">
        <f t="shared" si="11"/>
        <v>750</v>
      </c>
      <c r="K18" s="17">
        <f t="shared" si="12"/>
        <v>0</v>
      </c>
      <c r="L18" s="18">
        <f t="shared" si="13"/>
        <v>0</v>
      </c>
      <c r="M18" s="49">
        <f t="shared" si="14"/>
        <v>3250</v>
      </c>
      <c r="N18" s="17">
        <f t="shared" si="15"/>
        <v>0</v>
      </c>
      <c r="O18" s="18">
        <f t="shared" si="16"/>
        <v>0</v>
      </c>
    </row>
    <row r="19" spans="1:15" ht="24" customHeight="1">
      <c r="A19" s="12">
        <v>10</v>
      </c>
      <c r="B19" s="77" t="s">
        <v>80</v>
      </c>
      <c r="C19" s="50" t="s">
        <v>19</v>
      </c>
      <c r="D19" s="78">
        <v>5000</v>
      </c>
      <c r="E19" s="47"/>
      <c r="F19" s="80"/>
      <c r="G19" s="16">
        <f t="shared" si="8"/>
        <v>0</v>
      </c>
      <c r="H19" s="17">
        <f t="shared" si="9"/>
        <v>0</v>
      </c>
      <c r="I19" s="18">
        <f t="shared" si="10"/>
        <v>0</v>
      </c>
      <c r="J19" s="49">
        <f t="shared" si="11"/>
        <v>1500</v>
      </c>
      <c r="K19" s="17">
        <f t="shared" si="12"/>
        <v>0</v>
      </c>
      <c r="L19" s="18">
        <f t="shared" si="13"/>
        <v>0</v>
      </c>
      <c r="M19" s="49">
        <f t="shared" si="14"/>
        <v>6500</v>
      </c>
      <c r="N19" s="17">
        <f t="shared" si="15"/>
        <v>0</v>
      </c>
      <c r="O19" s="18">
        <f t="shared" si="16"/>
        <v>0</v>
      </c>
    </row>
    <row r="20" spans="1:15" ht="24" customHeight="1">
      <c r="A20" s="12">
        <v>11</v>
      </c>
      <c r="B20" s="77" t="s">
        <v>35</v>
      </c>
      <c r="C20" s="50" t="s">
        <v>19</v>
      </c>
      <c r="D20" s="78">
        <v>239</v>
      </c>
      <c r="E20" s="48"/>
      <c r="F20" s="80"/>
      <c r="G20" s="16">
        <f t="shared" si="8"/>
        <v>0</v>
      </c>
      <c r="H20" s="17">
        <f t="shared" si="9"/>
        <v>0</v>
      </c>
      <c r="I20" s="18">
        <f t="shared" si="10"/>
        <v>0</v>
      </c>
      <c r="J20" s="49">
        <f t="shared" si="11"/>
        <v>72</v>
      </c>
      <c r="K20" s="17">
        <f t="shared" si="12"/>
        <v>0</v>
      </c>
      <c r="L20" s="18">
        <f t="shared" si="13"/>
        <v>0</v>
      </c>
      <c r="M20" s="49">
        <f t="shared" si="14"/>
        <v>311</v>
      </c>
      <c r="N20" s="17">
        <f t="shared" si="15"/>
        <v>0</v>
      </c>
      <c r="O20" s="18">
        <f t="shared" si="16"/>
        <v>0</v>
      </c>
    </row>
    <row r="21" spans="1:15" ht="24" customHeight="1">
      <c r="A21" s="12">
        <v>12</v>
      </c>
      <c r="B21" s="77" t="s">
        <v>51</v>
      </c>
      <c r="C21" s="50" t="s">
        <v>19</v>
      </c>
      <c r="D21" s="78">
        <v>850</v>
      </c>
      <c r="E21" s="48"/>
      <c r="F21" s="80"/>
      <c r="G21" s="16">
        <f t="shared" si="8"/>
        <v>0</v>
      </c>
      <c r="H21" s="17">
        <f t="shared" si="9"/>
        <v>0</v>
      </c>
      <c r="I21" s="18">
        <f t="shared" si="10"/>
        <v>0</v>
      </c>
      <c r="J21" s="49">
        <f t="shared" si="11"/>
        <v>255</v>
      </c>
      <c r="K21" s="17">
        <f t="shared" si="12"/>
        <v>0</v>
      </c>
      <c r="L21" s="18">
        <f t="shared" si="13"/>
        <v>0</v>
      </c>
      <c r="M21" s="49">
        <f t="shared" si="14"/>
        <v>1105</v>
      </c>
      <c r="N21" s="17">
        <f t="shared" si="15"/>
        <v>0</v>
      </c>
      <c r="O21" s="18">
        <f t="shared" si="16"/>
        <v>0</v>
      </c>
    </row>
    <row r="22" spans="1:15" ht="24" customHeight="1">
      <c r="A22" s="12">
        <v>13</v>
      </c>
      <c r="B22" s="77" t="s">
        <v>32</v>
      </c>
      <c r="C22" s="50" t="s">
        <v>19</v>
      </c>
      <c r="D22" s="78">
        <v>700</v>
      </c>
      <c r="E22" s="48"/>
      <c r="F22" s="80"/>
      <c r="G22" s="16">
        <f t="shared" si="8"/>
        <v>0</v>
      </c>
      <c r="H22" s="17">
        <f t="shared" si="9"/>
        <v>0</v>
      </c>
      <c r="I22" s="18">
        <f t="shared" si="10"/>
        <v>0</v>
      </c>
      <c r="J22" s="49">
        <f t="shared" si="11"/>
        <v>210</v>
      </c>
      <c r="K22" s="17">
        <f t="shared" si="12"/>
        <v>0</v>
      </c>
      <c r="L22" s="18">
        <f t="shared" si="13"/>
        <v>0</v>
      </c>
      <c r="M22" s="49">
        <f t="shared" si="14"/>
        <v>910</v>
      </c>
      <c r="N22" s="17">
        <f t="shared" si="15"/>
        <v>0</v>
      </c>
      <c r="O22" s="18">
        <f t="shared" si="16"/>
        <v>0</v>
      </c>
    </row>
    <row r="23" spans="1:15" ht="24" customHeight="1">
      <c r="A23" s="12">
        <v>14</v>
      </c>
      <c r="B23" s="77" t="s">
        <v>52</v>
      </c>
      <c r="C23" s="50" t="s">
        <v>19</v>
      </c>
      <c r="D23" s="78">
        <v>2300</v>
      </c>
      <c r="E23" s="48"/>
      <c r="F23" s="80"/>
      <c r="G23" s="16">
        <f t="shared" si="8"/>
        <v>0</v>
      </c>
      <c r="H23" s="17">
        <f t="shared" si="9"/>
        <v>0</v>
      </c>
      <c r="I23" s="18">
        <f t="shared" si="10"/>
        <v>0</v>
      </c>
      <c r="J23" s="49">
        <f t="shared" si="11"/>
        <v>690</v>
      </c>
      <c r="K23" s="17">
        <f t="shared" si="12"/>
        <v>0</v>
      </c>
      <c r="L23" s="18">
        <f t="shared" si="13"/>
        <v>0</v>
      </c>
      <c r="M23" s="49">
        <f t="shared" si="14"/>
        <v>2990</v>
      </c>
      <c r="N23" s="17">
        <f t="shared" si="15"/>
        <v>0</v>
      </c>
      <c r="O23" s="18">
        <f t="shared" si="16"/>
        <v>0</v>
      </c>
    </row>
    <row r="24" spans="1:15" ht="24" customHeight="1">
      <c r="A24" s="12">
        <v>15</v>
      </c>
      <c r="B24" s="77" t="s">
        <v>76</v>
      </c>
      <c r="C24" s="50" t="s">
        <v>19</v>
      </c>
      <c r="D24" s="78">
        <v>150</v>
      </c>
      <c r="E24" s="48"/>
      <c r="F24" s="80"/>
      <c r="G24" s="16">
        <f>E24*F24+E24</f>
        <v>0</v>
      </c>
      <c r="H24" s="17">
        <f t="shared" si="9"/>
        <v>0</v>
      </c>
      <c r="I24" s="18">
        <f t="shared" si="10"/>
        <v>0</v>
      </c>
      <c r="J24" s="49">
        <f t="shared" si="11"/>
        <v>45</v>
      </c>
      <c r="K24" s="17">
        <f t="shared" si="12"/>
        <v>0</v>
      </c>
      <c r="L24" s="18">
        <f t="shared" si="13"/>
        <v>0</v>
      </c>
      <c r="M24" s="49">
        <f t="shared" si="14"/>
        <v>195</v>
      </c>
      <c r="N24" s="17">
        <f t="shared" si="15"/>
        <v>0</v>
      </c>
      <c r="O24" s="18">
        <f t="shared" si="16"/>
        <v>0</v>
      </c>
    </row>
    <row r="25" spans="1:15" ht="24" customHeight="1">
      <c r="A25" s="12">
        <v>16</v>
      </c>
      <c r="B25" s="77" t="s">
        <v>53</v>
      </c>
      <c r="C25" s="50" t="s">
        <v>19</v>
      </c>
      <c r="D25" s="78">
        <v>2800</v>
      </c>
      <c r="E25" s="48"/>
      <c r="F25" s="80"/>
      <c r="G25" s="16">
        <f t="shared" si="8"/>
        <v>0</v>
      </c>
      <c r="H25" s="17">
        <f t="shared" si="9"/>
        <v>0</v>
      </c>
      <c r="I25" s="18">
        <f t="shared" si="10"/>
        <v>0</v>
      </c>
      <c r="J25" s="49">
        <f t="shared" si="11"/>
        <v>840</v>
      </c>
      <c r="K25" s="17">
        <f t="shared" si="12"/>
        <v>0</v>
      </c>
      <c r="L25" s="18">
        <f t="shared" si="13"/>
        <v>0</v>
      </c>
      <c r="M25" s="49">
        <f t="shared" si="14"/>
        <v>3640</v>
      </c>
      <c r="N25" s="17">
        <f t="shared" si="15"/>
        <v>0</v>
      </c>
      <c r="O25" s="18">
        <f t="shared" si="16"/>
        <v>0</v>
      </c>
    </row>
    <row r="26" spans="1:15" ht="24" customHeight="1">
      <c r="A26" s="12">
        <v>17</v>
      </c>
      <c r="B26" s="77" t="s">
        <v>54</v>
      </c>
      <c r="C26" s="50" t="s">
        <v>19</v>
      </c>
      <c r="D26" s="78">
        <v>500</v>
      </c>
      <c r="E26" s="48"/>
      <c r="F26" s="80"/>
      <c r="G26" s="16">
        <f t="shared" si="8"/>
        <v>0</v>
      </c>
      <c r="H26" s="17">
        <f t="shared" si="9"/>
        <v>0</v>
      </c>
      <c r="I26" s="18">
        <f t="shared" si="10"/>
        <v>0</v>
      </c>
      <c r="J26" s="49">
        <f t="shared" si="11"/>
        <v>150</v>
      </c>
      <c r="K26" s="17">
        <f t="shared" si="12"/>
        <v>0</v>
      </c>
      <c r="L26" s="18">
        <f t="shared" si="13"/>
        <v>0</v>
      </c>
      <c r="M26" s="49">
        <f t="shared" si="14"/>
        <v>650</v>
      </c>
      <c r="N26" s="17">
        <f t="shared" si="15"/>
        <v>0</v>
      </c>
      <c r="O26" s="18">
        <f t="shared" si="16"/>
        <v>0</v>
      </c>
    </row>
    <row r="27" spans="1:15" ht="24" customHeight="1">
      <c r="A27" s="12">
        <v>18</v>
      </c>
      <c r="B27" s="77" t="s">
        <v>55</v>
      </c>
      <c r="C27" s="50" t="s">
        <v>19</v>
      </c>
      <c r="D27" s="78">
        <v>100</v>
      </c>
      <c r="E27" s="48"/>
      <c r="F27" s="80"/>
      <c r="G27" s="16">
        <f t="shared" si="8"/>
        <v>0</v>
      </c>
      <c r="H27" s="17">
        <f t="shared" si="9"/>
        <v>0</v>
      </c>
      <c r="I27" s="18">
        <f t="shared" si="10"/>
        <v>0</v>
      </c>
      <c r="J27" s="49">
        <f t="shared" si="11"/>
        <v>30</v>
      </c>
      <c r="K27" s="17">
        <f t="shared" si="12"/>
        <v>0</v>
      </c>
      <c r="L27" s="18">
        <f t="shared" si="13"/>
        <v>0</v>
      </c>
      <c r="M27" s="49">
        <f t="shared" si="14"/>
        <v>130</v>
      </c>
      <c r="N27" s="17">
        <f t="shared" si="15"/>
        <v>0</v>
      </c>
      <c r="O27" s="18">
        <f t="shared" si="16"/>
        <v>0</v>
      </c>
    </row>
    <row r="28" spans="1:15" ht="24" customHeight="1">
      <c r="A28" s="12">
        <v>19</v>
      </c>
      <c r="B28" s="77" t="s">
        <v>56</v>
      </c>
      <c r="C28" s="50" t="s">
        <v>19</v>
      </c>
      <c r="D28" s="78">
        <v>400</v>
      </c>
      <c r="E28" s="47"/>
      <c r="F28" s="80"/>
      <c r="G28" s="16">
        <f t="shared" si="8"/>
        <v>0</v>
      </c>
      <c r="H28" s="17">
        <f t="shared" si="9"/>
        <v>0</v>
      </c>
      <c r="I28" s="18">
        <f t="shared" si="10"/>
        <v>0</v>
      </c>
      <c r="J28" s="49">
        <f t="shared" si="11"/>
        <v>120</v>
      </c>
      <c r="K28" s="17">
        <f t="shared" si="12"/>
        <v>0</v>
      </c>
      <c r="L28" s="18">
        <f t="shared" si="13"/>
        <v>0</v>
      </c>
      <c r="M28" s="49">
        <f t="shared" si="14"/>
        <v>520</v>
      </c>
      <c r="N28" s="17">
        <f t="shared" si="15"/>
        <v>0</v>
      </c>
      <c r="O28" s="18">
        <f t="shared" si="16"/>
        <v>0</v>
      </c>
    </row>
    <row r="29" spans="1:15" ht="24" customHeight="1">
      <c r="A29" s="12">
        <v>20</v>
      </c>
      <c r="B29" s="77" t="s">
        <v>39</v>
      </c>
      <c r="C29" s="50" t="s">
        <v>19</v>
      </c>
      <c r="D29" s="78">
        <v>300</v>
      </c>
      <c r="E29" s="48"/>
      <c r="F29" s="80"/>
      <c r="G29" s="16">
        <f t="shared" si="8"/>
        <v>0</v>
      </c>
      <c r="H29" s="17">
        <f t="shared" si="9"/>
        <v>0</v>
      </c>
      <c r="I29" s="18">
        <f t="shared" si="10"/>
        <v>0</v>
      </c>
      <c r="J29" s="49">
        <f t="shared" si="11"/>
        <v>90</v>
      </c>
      <c r="K29" s="17">
        <f t="shared" si="12"/>
        <v>0</v>
      </c>
      <c r="L29" s="18">
        <f t="shared" si="13"/>
        <v>0</v>
      </c>
      <c r="M29" s="49">
        <f t="shared" si="14"/>
        <v>390</v>
      </c>
      <c r="N29" s="17">
        <f t="shared" si="15"/>
        <v>0</v>
      </c>
      <c r="O29" s="18">
        <f t="shared" si="16"/>
        <v>0</v>
      </c>
    </row>
    <row r="30" spans="1:15" ht="24" customHeight="1">
      <c r="A30" s="12">
        <v>21</v>
      </c>
      <c r="B30" s="77" t="s">
        <v>48</v>
      </c>
      <c r="C30" s="50" t="s">
        <v>19</v>
      </c>
      <c r="D30" s="78">
        <v>8</v>
      </c>
      <c r="E30" s="48"/>
      <c r="F30" s="80"/>
      <c r="G30" s="16">
        <f t="shared" si="0"/>
        <v>0</v>
      </c>
      <c r="H30" s="17">
        <f t="shared" si="1"/>
        <v>0</v>
      </c>
      <c r="I30" s="18">
        <f t="shared" si="2"/>
        <v>0</v>
      </c>
      <c r="J30" s="49">
        <f t="shared" si="11"/>
        <v>3</v>
      </c>
      <c r="K30" s="17">
        <f t="shared" si="3"/>
        <v>0</v>
      </c>
      <c r="L30" s="18">
        <f t="shared" si="4"/>
        <v>0</v>
      </c>
      <c r="M30" s="49">
        <f t="shared" si="5"/>
        <v>11</v>
      </c>
      <c r="N30" s="17">
        <f t="shared" si="6"/>
        <v>0</v>
      </c>
      <c r="O30" s="18">
        <f t="shared" si="7"/>
        <v>0</v>
      </c>
    </row>
    <row r="31" spans="1:15" ht="24" customHeight="1">
      <c r="A31" s="12">
        <v>22</v>
      </c>
      <c r="B31" s="77" t="s">
        <v>47</v>
      </c>
      <c r="C31" s="50" t="s">
        <v>19</v>
      </c>
      <c r="D31" s="78">
        <v>150</v>
      </c>
      <c r="E31" s="48"/>
      <c r="F31" s="80"/>
      <c r="G31" s="16">
        <f t="shared" si="0"/>
        <v>0</v>
      </c>
      <c r="H31" s="17">
        <f t="shared" si="1"/>
        <v>0</v>
      </c>
      <c r="I31" s="18">
        <f t="shared" si="2"/>
        <v>0</v>
      </c>
      <c r="J31" s="49">
        <f t="shared" si="11"/>
        <v>45</v>
      </c>
      <c r="K31" s="17">
        <f t="shared" si="3"/>
        <v>0</v>
      </c>
      <c r="L31" s="18">
        <f t="shared" si="4"/>
        <v>0</v>
      </c>
      <c r="M31" s="49">
        <f t="shared" si="5"/>
        <v>195</v>
      </c>
      <c r="N31" s="17">
        <f t="shared" si="6"/>
        <v>0</v>
      </c>
      <c r="O31" s="18">
        <f t="shared" si="7"/>
        <v>0</v>
      </c>
    </row>
    <row r="32" spans="1:15" ht="24" customHeight="1">
      <c r="A32" s="12">
        <v>23</v>
      </c>
      <c r="B32" s="77" t="s">
        <v>57</v>
      </c>
      <c r="C32" s="50" t="s">
        <v>19</v>
      </c>
      <c r="D32" s="78">
        <v>250</v>
      </c>
      <c r="E32" s="48"/>
      <c r="F32" s="80"/>
      <c r="G32" s="16">
        <f t="shared" si="0"/>
        <v>0</v>
      </c>
      <c r="H32" s="17">
        <f t="shared" si="1"/>
        <v>0</v>
      </c>
      <c r="I32" s="18">
        <f t="shared" si="2"/>
        <v>0</v>
      </c>
      <c r="J32" s="49">
        <f t="shared" si="11"/>
        <v>75</v>
      </c>
      <c r="K32" s="17">
        <f t="shared" si="3"/>
        <v>0</v>
      </c>
      <c r="L32" s="18">
        <f t="shared" si="4"/>
        <v>0</v>
      </c>
      <c r="M32" s="49">
        <f t="shared" si="5"/>
        <v>325</v>
      </c>
      <c r="N32" s="17">
        <f t="shared" si="6"/>
        <v>0</v>
      </c>
      <c r="O32" s="18">
        <f t="shared" si="7"/>
        <v>0</v>
      </c>
    </row>
    <row r="33" spans="1:15" ht="24" customHeight="1">
      <c r="A33" s="12">
        <v>24</v>
      </c>
      <c r="B33" s="77" t="s">
        <v>58</v>
      </c>
      <c r="C33" s="50" t="s">
        <v>19</v>
      </c>
      <c r="D33" s="78">
        <v>252</v>
      </c>
      <c r="E33" s="48"/>
      <c r="F33" s="80"/>
      <c r="G33" s="16">
        <f t="shared" si="0"/>
        <v>0</v>
      </c>
      <c r="H33" s="17">
        <f t="shared" si="1"/>
        <v>0</v>
      </c>
      <c r="I33" s="18">
        <f t="shared" si="2"/>
        <v>0</v>
      </c>
      <c r="J33" s="49">
        <f t="shared" si="11"/>
        <v>76</v>
      </c>
      <c r="K33" s="17">
        <f t="shared" si="3"/>
        <v>0</v>
      </c>
      <c r="L33" s="18">
        <f t="shared" si="4"/>
        <v>0</v>
      </c>
      <c r="M33" s="49">
        <f t="shared" si="5"/>
        <v>328</v>
      </c>
      <c r="N33" s="17">
        <f t="shared" si="6"/>
        <v>0</v>
      </c>
      <c r="O33" s="18">
        <f t="shared" si="7"/>
        <v>0</v>
      </c>
    </row>
    <row r="34" spans="1:15" ht="24" customHeight="1">
      <c r="A34" s="12">
        <v>25</v>
      </c>
      <c r="B34" s="77" t="s">
        <v>59</v>
      </c>
      <c r="C34" s="50" t="s">
        <v>19</v>
      </c>
      <c r="D34" s="78">
        <v>120</v>
      </c>
      <c r="E34" s="48"/>
      <c r="F34" s="80"/>
      <c r="G34" s="16">
        <f t="shared" si="0"/>
        <v>0</v>
      </c>
      <c r="H34" s="17">
        <f t="shared" si="1"/>
        <v>0</v>
      </c>
      <c r="I34" s="18">
        <f t="shared" si="2"/>
        <v>0</v>
      </c>
      <c r="J34" s="49">
        <f t="shared" si="11"/>
        <v>36</v>
      </c>
      <c r="K34" s="17">
        <f t="shared" si="3"/>
        <v>0</v>
      </c>
      <c r="L34" s="18">
        <f t="shared" si="4"/>
        <v>0</v>
      </c>
      <c r="M34" s="49">
        <f t="shared" si="5"/>
        <v>156</v>
      </c>
      <c r="N34" s="17">
        <f t="shared" si="6"/>
        <v>0</v>
      </c>
      <c r="O34" s="18">
        <f t="shared" si="7"/>
        <v>0</v>
      </c>
    </row>
    <row r="35" spans="1:15" ht="24" customHeight="1">
      <c r="A35" s="12">
        <v>26</v>
      </c>
      <c r="B35" s="77" t="s">
        <v>60</v>
      </c>
      <c r="C35" s="50" t="s">
        <v>19</v>
      </c>
      <c r="D35" s="78">
        <v>90</v>
      </c>
      <c r="E35" s="48"/>
      <c r="F35" s="80"/>
      <c r="G35" s="16">
        <f t="shared" ref="G35:G48" si="17">E35*F35+E35</f>
        <v>0</v>
      </c>
      <c r="H35" s="17">
        <f t="shared" ref="H35:H48" si="18">D35*E35</f>
        <v>0</v>
      </c>
      <c r="I35" s="18">
        <f t="shared" ref="I35:I48" si="19">H35*F35+H35</f>
        <v>0</v>
      </c>
      <c r="J35" s="49">
        <f t="shared" si="11"/>
        <v>27</v>
      </c>
      <c r="K35" s="17">
        <f t="shared" ref="K35:K48" si="20">J35*E35</f>
        <v>0</v>
      </c>
      <c r="L35" s="18">
        <f t="shared" ref="L35:L48" si="21">K35*F35+K35</f>
        <v>0</v>
      </c>
      <c r="M35" s="49">
        <f t="shared" ref="M35:M48" si="22">D35+J35</f>
        <v>117</v>
      </c>
      <c r="N35" s="17">
        <f t="shared" ref="N35:N48" si="23">M35*E35</f>
        <v>0</v>
      </c>
      <c r="O35" s="18">
        <f t="shared" ref="O35:O48" si="24">N35*F35+N35</f>
        <v>0</v>
      </c>
    </row>
    <row r="36" spans="1:15" ht="24" customHeight="1">
      <c r="A36" s="12">
        <v>27</v>
      </c>
      <c r="B36" s="77" t="s">
        <v>61</v>
      </c>
      <c r="C36" s="50" t="s">
        <v>19</v>
      </c>
      <c r="D36" s="78">
        <v>180</v>
      </c>
      <c r="E36" s="48"/>
      <c r="F36" s="80"/>
      <c r="G36" s="16">
        <f t="shared" si="17"/>
        <v>0</v>
      </c>
      <c r="H36" s="17">
        <f t="shared" si="18"/>
        <v>0</v>
      </c>
      <c r="I36" s="18">
        <f t="shared" si="19"/>
        <v>0</v>
      </c>
      <c r="J36" s="49">
        <f t="shared" si="11"/>
        <v>54</v>
      </c>
      <c r="K36" s="17">
        <f t="shared" si="20"/>
        <v>0</v>
      </c>
      <c r="L36" s="18">
        <f t="shared" si="21"/>
        <v>0</v>
      </c>
      <c r="M36" s="49">
        <f t="shared" si="22"/>
        <v>234</v>
      </c>
      <c r="N36" s="17">
        <f t="shared" si="23"/>
        <v>0</v>
      </c>
      <c r="O36" s="18">
        <f t="shared" si="24"/>
        <v>0</v>
      </c>
    </row>
    <row r="37" spans="1:15" ht="24" customHeight="1">
      <c r="A37" s="12">
        <v>28</v>
      </c>
      <c r="B37" s="77" t="s">
        <v>45</v>
      </c>
      <c r="C37" s="50" t="s">
        <v>19</v>
      </c>
      <c r="D37" s="78">
        <v>100</v>
      </c>
      <c r="E37" s="47"/>
      <c r="F37" s="80"/>
      <c r="G37" s="16">
        <f t="shared" si="17"/>
        <v>0</v>
      </c>
      <c r="H37" s="17">
        <f t="shared" si="18"/>
        <v>0</v>
      </c>
      <c r="I37" s="18">
        <f t="shared" si="19"/>
        <v>0</v>
      </c>
      <c r="J37" s="49">
        <f t="shared" si="11"/>
        <v>30</v>
      </c>
      <c r="K37" s="17">
        <f t="shared" si="20"/>
        <v>0</v>
      </c>
      <c r="L37" s="18">
        <f t="shared" si="21"/>
        <v>0</v>
      </c>
      <c r="M37" s="49">
        <f t="shared" si="22"/>
        <v>130</v>
      </c>
      <c r="N37" s="17">
        <f t="shared" si="23"/>
        <v>0</v>
      </c>
      <c r="O37" s="18">
        <f t="shared" si="24"/>
        <v>0</v>
      </c>
    </row>
    <row r="38" spans="1:15" ht="24" customHeight="1">
      <c r="A38" s="12">
        <v>29</v>
      </c>
      <c r="B38" s="77" t="s">
        <v>44</v>
      </c>
      <c r="C38" s="50" t="s">
        <v>19</v>
      </c>
      <c r="D38" s="78">
        <v>120</v>
      </c>
      <c r="E38" s="48"/>
      <c r="F38" s="80"/>
      <c r="G38" s="16">
        <f t="shared" si="17"/>
        <v>0</v>
      </c>
      <c r="H38" s="17">
        <f t="shared" si="18"/>
        <v>0</v>
      </c>
      <c r="I38" s="18">
        <f t="shared" si="19"/>
        <v>0</v>
      </c>
      <c r="J38" s="49">
        <f t="shared" si="11"/>
        <v>36</v>
      </c>
      <c r="K38" s="17">
        <f t="shared" si="20"/>
        <v>0</v>
      </c>
      <c r="L38" s="18">
        <f t="shared" si="21"/>
        <v>0</v>
      </c>
      <c r="M38" s="49">
        <f t="shared" si="22"/>
        <v>156</v>
      </c>
      <c r="N38" s="17">
        <f t="shared" si="23"/>
        <v>0</v>
      </c>
      <c r="O38" s="18">
        <f t="shared" si="24"/>
        <v>0</v>
      </c>
    </row>
    <row r="39" spans="1:15" ht="24" customHeight="1">
      <c r="A39" s="12">
        <v>30</v>
      </c>
      <c r="B39" s="77" t="s">
        <v>62</v>
      </c>
      <c r="C39" s="50" t="s">
        <v>19</v>
      </c>
      <c r="D39" s="78">
        <v>40</v>
      </c>
      <c r="E39" s="48"/>
      <c r="F39" s="80"/>
      <c r="G39" s="16">
        <f t="shared" si="17"/>
        <v>0</v>
      </c>
      <c r="H39" s="17">
        <f t="shared" si="18"/>
        <v>0</v>
      </c>
      <c r="I39" s="18">
        <f t="shared" si="19"/>
        <v>0</v>
      </c>
      <c r="J39" s="49">
        <f t="shared" si="11"/>
        <v>12</v>
      </c>
      <c r="K39" s="17">
        <f t="shared" si="20"/>
        <v>0</v>
      </c>
      <c r="L39" s="18">
        <f t="shared" si="21"/>
        <v>0</v>
      </c>
      <c r="M39" s="49">
        <f t="shared" si="22"/>
        <v>52</v>
      </c>
      <c r="N39" s="17">
        <f t="shared" si="23"/>
        <v>0</v>
      </c>
      <c r="O39" s="18">
        <f t="shared" si="24"/>
        <v>0</v>
      </c>
    </row>
    <row r="40" spans="1:15" ht="24" customHeight="1">
      <c r="A40" s="12">
        <v>31</v>
      </c>
      <c r="B40" s="77" t="s">
        <v>43</v>
      </c>
      <c r="C40" s="50" t="s">
        <v>19</v>
      </c>
      <c r="D40" s="78">
        <v>60</v>
      </c>
      <c r="E40" s="48"/>
      <c r="F40" s="80"/>
      <c r="G40" s="16">
        <f t="shared" si="17"/>
        <v>0</v>
      </c>
      <c r="H40" s="17">
        <f t="shared" si="18"/>
        <v>0</v>
      </c>
      <c r="I40" s="18">
        <f t="shared" si="19"/>
        <v>0</v>
      </c>
      <c r="J40" s="49">
        <f t="shared" si="11"/>
        <v>18</v>
      </c>
      <c r="K40" s="17">
        <f t="shared" si="20"/>
        <v>0</v>
      </c>
      <c r="L40" s="18">
        <f t="shared" si="21"/>
        <v>0</v>
      </c>
      <c r="M40" s="49">
        <f t="shared" si="22"/>
        <v>78</v>
      </c>
      <c r="N40" s="17">
        <f t="shared" si="23"/>
        <v>0</v>
      </c>
      <c r="O40" s="18">
        <f t="shared" si="24"/>
        <v>0</v>
      </c>
    </row>
    <row r="41" spans="1:15" ht="24" customHeight="1">
      <c r="A41" s="12">
        <v>32</v>
      </c>
      <c r="B41" s="77" t="s">
        <v>63</v>
      </c>
      <c r="C41" s="51" t="s">
        <v>19</v>
      </c>
      <c r="D41" s="78">
        <v>800</v>
      </c>
      <c r="E41" s="48"/>
      <c r="F41" s="80"/>
      <c r="G41" s="16">
        <f t="shared" si="17"/>
        <v>0</v>
      </c>
      <c r="H41" s="17">
        <f t="shared" si="18"/>
        <v>0</v>
      </c>
      <c r="I41" s="18">
        <f t="shared" si="19"/>
        <v>0</v>
      </c>
      <c r="J41" s="49">
        <f t="shared" si="11"/>
        <v>240</v>
      </c>
      <c r="K41" s="17">
        <f t="shared" si="20"/>
        <v>0</v>
      </c>
      <c r="L41" s="18">
        <f t="shared" si="21"/>
        <v>0</v>
      </c>
      <c r="M41" s="49">
        <f t="shared" si="22"/>
        <v>1040</v>
      </c>
      <c r="N41" s="17">
        <f t="shared" si="23"/>
        <v>0</v>
      </c>
      <c r="O41" s="18">
        <f t="shared" si="24"/>
        <v>0</v>
      </c>
    </row>
    <row r="42" spans="1:15" ht="24" customHeight="1">
      <c r="A42" s="12">
        <v>33</v>
      </c>
      <c r="B42" s="77" t="s">
        <v>30</v>
      </c>
      <c r="C42" s="50" t="s">
        <v>19</v>
      </c>
      <c r="D42" s="78">
        <v>200</v>
      </c>
      <c r="E42" s="48"/>
      <c r="F42" s="80"/>
      <c r="G42" s="16">
        <f t="shared" si="17"/>
        <v>0</v>
      </c>
      <c r="H42" s="17">
        <f t="shared" si="18"/>
        <v>0</v>
      </c>
      <c r="I42" s="18">
        <f t="shared" si="19"/>
        <v>0</v>
      </c>
      <c r="J42" s="49">
        <f t="shared" si="11"/>
        <v>60</v>
      </c>
      <c r="K42" s="17">
        <f t="shared" si="20"/>
        <v>0</v>
      </c>
      <c r="L42" s="18">
        <f t="shared" si="21"/>
        <v>0</v>
      </c>
      <c r="M42" s="49">
        <f t="shared" si="22"/>
        <v>260</v>
      </c>
      <c r="N42" s="17">
        <f t="shared" si="23"/>
        <v>0</v>
      </c>
      <c r="O42" s="18">
        <f t="shared" si="24"/>
        <v>0</v>
      </c>
    </row>
    <row r="43" spans="1:15" ht="24" customHeight="1">
      <c r="A43" s="12">
        <v>34</v>
      </c>
      <c r="B43" s="77" t="s">
        <v>65</v>
      </c>
      <c r="C43" s="50" t="s">
        <v>19</v>
      </c>
      <c r="D43" s="78">
        <v>3000</v>
      </c>
      <c r="E43" s="48"/>
      <c r="F43" s="80"/>
      <c r="G43" s="16">
        <f>E43*F43+E43</f>
        <v>0</v>
      </c>
      <c r="H43" s="17">
        <f t="shared" si="18"/>
        <v>0</v>
      </c>
      <c r="I43" s="18">
        <f t="shared" si="19"/>
        <v>0</v>
      </c>
      <c r="J43" s="49">
        <f t="shared" si="11"/>
        <v>900</v>
      </c>
      <c r="K43" s="17">
        <f t="shared" si="20"/>
        <v>0</v>
      </c>
      <c r="L43" s="18">
        <f t="shared" si="21"/>
        <v>0</v>
      </c>
      <c r="M43" s="49">
        <f t="shared" si="22"/>
        <v>3900</v>
      </c>
      <c r="N43" s="17">
        <f t="shared" si="23"/>
        <v>0</v>
      </c>
      <c r="O43" s="18">
        <f t="shared" si="24"/>
        <v>0</v>
      </c>
    </row>
    <row r="44" spans="1:15" ht="24" customHeight="1">
      <c r="A44" s="12">
        <v>35</v>
      </c>
      <c r="B44" s="77" t="s">
        <v>64</v>
      </c>
      <c r="C44" s="50" t="s">
        <v>19</v>
      </c>
      <c r="D44" s="78">
        <v>2400</v>
      </c>
      <c r="E44" s="48"/>
      <c r="F44" s="80"/>
      <c r="G44" s="16">
        <f>E44*F44+E44</f>
        <v>0</v>
      </c>
      <c r="H44" s="17">
        <f t="shared" si="18"/>
        <v>0</v>
      </c>
      <c r="I44" s="18">
        <f t="shared" si="19"/>
        <v>0</v>
      </c>
      <c r="J44" s="49">
        <f t="shared" si="11"/>
        <v>720</v>
      </c>
      <c r="K44" s="17">
        <f t="shared" si="20"/>
        <v>0</v>
      </c>
      <c r="L44" s="18">
        <f t="shared" si="21"/>
        <v>0</v>
      </c>
      <c r="M44" s="49">
        <f t="shared" si="22"/>
        <v>3120</v>
      </c>
      <c r="N44" s="17">
        <f t="shared" si="23"/>
        <v>0</v>
      </c>
      <c r="O44" s="18">
        <f t="shared" si="24"/>
        <v>0</v>
      </c>
    </row>
    <row r="45" spans="1:15" ht="24" customHeight="1">
      <c r="A45" s="12">
        <v>36</v>
      </c>
      <c r="B45" s="77" t="s">
        <v>66</v>
      </c>
      <c r="C45" s="51" t="s">
        <v>19</v>
      </c>
      <c r="D45" s="78">
        <v>400</v>
      </c>
      <c r="E45" s="47"/>
      <c r="F45" s="80"/>
      <c r="G45" s="16">
        <f t="shared" si="17"/>
        <v>0</v>
      </c>
      <c r="H45" s="17">
        <f t="shared" si="18"/>
        <v>0</v>
      </c>
      <c r="I45" s="18">
        <f t="shared" si="19"/>
        <v>0</v>
      </c>
      <c r="J45" s="49">
        <f t="shared" si="11"/>
        <v>120</v>
      </c>
      <c r="K45" s="17">
        <f t="shared" si="20"/>
        <v>0</v>
      </c>
      <c r="L45" s="18">
        <f t="shared" si="21"/>
        <v>0</v>
      </c>
      <c r="M45" s="49">
        <f t="shared" si="22"/>
        <v>520</v>
      </c>
      <c r="N45" s="17">
        <f t="shared" si="23"/>
        <v>0</v>
      </c>
      <c r="O45" s="18">
        <f t="shared" si="24"/>
        <v>0</v>
      </c>
    </row>
    <row r="46" spans="1:15" ht="24" customHeight="1">
      <c r="A46" s="12">
        <v>37</v>
      </c>
      <c r="B46" s="77" t="s">
        <v>67</v>
      </c>
      <c r="C46" s="50" t="s">
        <v>19</v>
      </c>
      <c r="D46" s="78">
        <v>300</v>
      </c>
      <c r="E46" s="48"/>
      <c r="F46" s="80"/>
      <c r="G46" s="16">
        <f t="shared" si="17"/>
        <v>0</v>
      </c>
      <c r="H46" s="17">
        <f t="shared" si="18"/>
        <v>0</v>
      </c>
      <c r="I46" s="18">
        <f t="shared" si="19"/>
        <v>0</v>
      </c>
      <c r="J46" s="49">
        <f t="shared" si="11"/>
        <v>90</v>
      </c>
      <c r="K46" s="17">
        <f t="shared" si="20"/>
        <v>0</v>
      </c>
      <c r="L46" s="18">
        <f t="shared" si="21"/>
        <v>0</v>
      </c>
      <c r="M46" s="49">
        <f t="shared" si="22"/>
        <v>390</v>
      </c>
      <c r="N46" s="17">
        <f t="shared" si="23"/>
        <v>0</v>
      </c>
      <c r="O46" s="18">
        <f t="shared" si="24"/>
        <v>0</v>
      </c>
    </row>
    <row r="47" spans="1:15" ht="24" customHeight="1">
      <c r="A47" s="12">
        <v>38</v>
      </c>
      <c r="B47" s="77" t="s">
        <v>68</v>
      </c>
      <c r="C47" s="50" t="s">
        <v>19</v>
      </c>
      <c r="D47" s="78">
        <v>180</v>
      </c>
      <c r="E47" s="48"/>
      <c r="F47" s="80"/>
      <c r="G47" s="16">
        <f t="shared" si="17"/>
        <v>0</v>
      </c>
      <c r="H47" s="17">
        <f t="shared" si="18"/>
        <v>0</v>
      </c>
      <c r="I47" s="18">
        <f t="shared" si="19"/>
        <v>0</v>
      </c>
      <c r="J47" s="49">
        <f t="shared" si="11"/>
        <v>54</v>
      </c>
      <c r="K47" s="17">
        <f t="shared" si="20"/>
        <v>0</v>
      </c>
      <c r="L47" s="18">
        <f t="shared" si="21"/>
        <v>0</v>
      </c>
      <c r="M47" s="49">
        <f t="shared" si="22"/>
        <v>234</v>
      </c>
      <c r="N47" s="17">
        <f t="shared" si="23"/>
        <v>0</v>
      </c>
      <c r="O47" s="18">
        <f t="shared" si="24"/>
        <v>0</v>
      </c>
    </row>
    <row r="48" spans="1:15" ht="24" customHeight="1">
      <c r="A48" s="12">
        <v>39</v>
      </c>
      <c r="B48" s="77" t="s">
        <v>40</v>
      </c>
      <c r="C48" s="50" t="s">
        <v>19</v>
      </c>
      <c r="D48" s="78">
        <v>503</v>
      </c>
      <c r="E48" s="48"/>
      <c r="F48" s="80"/>
      <c r="G48" s="16">
        <f t="shared" si="17"/>
        <v>0</v>
      </c>
      <c r="H48" s="17">
        <f t="shared" si="18"/>
        <v>0</v>
      </c>
      <c r="I48" s="18">
        <f t="shared" si="19"/>
        <v>0</v>
      </c>
      <c r="J48" s="49">
        <f t="shared" si="11"/>
        <v>151</v>
      </c>
      <c r="K48" s="17">
        <f t="shared" si="20"/>
        <v>0</v>
      </c>
      <c r="L48" s="18">
        <f t="shared" si="21"/>
        <v>0</v>
      </c>
      <c r="M48" s="49">
        <f t="shared" si="22"/>
        <v>654</v>
      </c>
      <c r="N48" s="17">
        <f t="shared" si="23"/>
        <v>0</v>
      </c>
      <c r="O48" s="18">
        <f t="shared" si="24"/>
        <v>0</v>
      </c>
    </row>
    <row r="49" spans="1:15" ht="24" customHeight="1">
      <c r="A49" s="12">
        <v>40</v>
      </c>
      <c r="B49" s="77" t="s">
        <v>37</v>
      </c>
      <c r="C49" s="50" t="s">
        <v>19</v>
      </c>
      <c r="D49" s="78">
        <v>300</v>
      </c>
      <c r="E49" s="48"/>
      <c r="F49" s="80"/>
      <c r="G49" s="16">
        <f t="shared" si="0"/>
        <v>0</v>
      </c>
      <c r="H49" s="17">
        <f t="shared" si="1"/>
        <v>0</v>
      </c>
      <c r="I49" s="18">
        <f t="shared" si="2"/>
        <v>0</v>
      </c>
      <c r="J49" s="49">
        <f t="shared" si="11"/>
        <v>90</v>
      </c>
      <c r="K49" s="17">
        <f t="shared" si="3"/>
        <v>0</v>
      </c>
      <c r="L49" s="18">
        <f t="shared" si="4"/>
        <v>0</v>
      </c>
      <c r="M49" s="49">
        <f t="shared" si="5"/>
        <v>390</v>
      </c>
      <c r="N49" s="17">
        <f t="shared" si="6"/>
        <v>0</v>
      </c>
      <c r="O49" s="18">
        <f t="shared" si="7"/>
        <v>0</v>
      </c>
    </row>
    <row r="50" spans="1:15" ht="24" customHeight="1">
      <c r="A50" s="12">
        <v>41</v>
      </c>
      <c r="B50" s="77" t="s">
        <v>81</v>
      </c>
      <c r="C50" s="50" t="s">
        <v>19</v>
      </c>
      <c r="D50" s="78">
        <v>335</v>
      </c>
      <c r="E50" s="48"/>
      <c r="F50" s="80"/>
      <c r="G50" s="16">
        <f t="shared" si="0"/>
        <v>0</v>
      </c>
      <c r="H50" s="17">
        <f t="shared" si="1"/>
        <v>0</v>
      </c>
      <c r="I50" s="18">
        <f t="shared" si="2"/>
        <v>0</v>
      </c>
      <c r="J50" s="49">
        <f t="shared" si="11"/>
        <v>101</v>
      </c>
      <c r="K50" s="17">
        <f t="shared" si="3"/>
        <v>0</v>
      </c>
      <c r="L50" s="18">
        <f t="shared" si="4"/>
        <v>0</v>
      </c>
      <c r="M50" s="49">
        <f t="shared" si="5"/>
        <v>436</v>
      </c>
      <c r="N50" s="17">
        <f t="shared" si="6"/>
        <v>0</v>
      </c>
      <c r="O50" s="18">
        <f t="shared" si="7"/>
        <v>0</v>
      </c>
    </row>
    <row r="51" spans="1:15" ht="24" customHeight="1">
      <c r="A51" s="12">
        <v>42</v>
      </c>
      <c r="B51" s="77" t="s">
        <v>82</v>
      </c>
      <c r="C51" s="50" t="s">
        <v>19</v>
      </c>
      <c r="D51" s="78">
        <v>300</v>
      </c>
      <c r="E51" s="47"/>
      <c r="F51" s="80"/>
      <c r="G51" s="16">
        <f t="shared" si="0"/>
        <v>0</v>
      </c>
      <c r="H51" s="17">
        <f t="shared" ref="H51:H57" si="25">D51*E51</f>
        <v>0</v>
      </c>
      <c r="I51" s="18">
        <f t="shared" si="2"/>
        <v>0</v>
      </c>
      <c r="J51" s="49">
        <f t="shared" si="11"/>
        <v>90</v>
      </c>
      <c r="K51" s="17">
        <f t="shared" ref="K51:K57" si="26">J51*E51</f>
        <v>0</v>
      </c>
      <c r="L51" s="18">
        <f t="shared" si="4"/>
        <v>0</v>
      </c>
      <c r="M51" s="49">
        <f t="shared" ref="M51:M57" si="27">D51+J51</f>
        <v>390</v>
      </c>
      <c r="N51" s="17">
        <f t="shared" ref="N51:N57" si="28">M51*E51</f>
        <v>0</v>
      </c>
      <c r="O51" s="18">
        <f t="shared" si="7"/>
        <v>0</v>
      </c>
    </row>
    <row r="52" spans="1:15" ht="24" customHeight="1">
      <c r="A52" s="12">
        <v>43</v>
      </c>
      <c r="B52" s="77" t="s">
        <v>46</v>
      </c>
      <c r="C52" s="50" t="s">
        <v>19</v>
      </c>
      <c r="D52" s="78">
        <v>200</v>
      </c>
      <c r="E52" s="48"/>
      <c r="F52" s="80"/>
      <c r="G52" s="16">
        <f t="shared" si="0"/>
        <v>0</v>
      </c>
      <c r="H52" s="17">
        <f t="shared" si="25"/>
        <v>0</v>
      </c>
      <c r="I52" s="18">
        <f t="shared" si="2"/>
        <v>0</v>
      </c>
      <c r="J52" s="49">
        <f t="shared" si="11"/>
        <v>60</v>
      </c>
      <c r="K52" s="17">
        <f t="shared" si="26"/>
        <v>0</v>
      </c>
      <c r="L52" s="18">
        <f t="shared" si="4"/>
        <v>0</v>
      </c>
      <c r="M52" s="49">
        <f t="shared" si="27"/>
        <v>260</v>
      </c>
      <c r="N52" s="17">
        <f t="shared" si="28"/>
        <v>0</v>
      </c>
      <c r="O52" s="18">
        <f t="shared" si="7"/>
        <v>0</v>
      </c>
    </row>
    <row r="53" spans="1:15" ht="24" customHeight="1">
      <c r="A53" s="12">
        <v>44</v>
      </c>
      <c r="B53" s="77" t="s">
        <v>42</v>
      </c>
      <c r="C53" s="50" t="s">
        <v>19</v>
      </c>
      <c r="D53" s="78">
        <v>140</v>
      </c>
      <c r="E53" s="48"/>
      <c r="F53" s="80"/>
      <c r="G53" s="16">
        <f t="shared" si="0"/>
        <v>0</v>
      </c>
      <c r="H53" s="17">
        <f t="shared" si="25"/>
        <v>0</v>
      </c>
      <c r="I53" s="18">
        <f t="shared" si="2"/>
        <v>0</v>
      </c>
      <c r="J53" s="49">
        <f t="shared" si="11"/>
        <v>42</v>
      </c>
      <c r="K53" s="17">
        <f t="shared" si="26"/>
        <v>0</v>
      </c>
      <c r="L53" s="18">
        <f t="shared" si="4"/>
        <v>0</v>
      </c>
      <c r="M53" s="49">
        <f t="shared" si="27"/>
        <v>182</v>
      </c>
      <c r="N53" s="17">
        <f t="shared" si="28"/>
        <v>0</v>
      </c>
      <c r="O53" s="18">
        <f t="shared" si="7"/>
        <v>0</v>
      </c>
    </row>
    <row r="54" spans="1:15" ht="24" customHeight="1">
      <c r="A54" s="12">
        <v>45</v>
      </c>
      <c r="B54" s="77" t="s">
        <v>38</v>
      </c>
      <c r="C54" s="50" t="s">
        <v>19</v>
      </c>
      <c r="D54" s="78">
        <v>240</v>
      </c>
      <c r="E54" s="48"/>
      <c r="F54" s="80"/>
      <c r="G54" s="16">
        <f t="shared" si="0"/>
        <v>0</v>
      </c>
      <c r="H54" s="17">
        <f t="shared" si="25"/>
        <v>0</v>
      </c>
      <c r="I54" s="18">
        <f t="shared" si="2"/>
        <v>0</v>
      </c>
      <c r="J54" s="49">
        <f t="shared" si="11"/>
        <v>72</v>
      </c>
      <c r="K54" s="17">
        <f t="shared" si="26"/>
        <v>0</v>
      </c>
      <c r="L54" s="18">
        <f t="shared" si="4"/>
        <v>0</v>
      </c>
      <c r="M54" s="49">
        <f t="shared" si="27"/>
        <v>312</v>
      </c>
      <c r="N54" s="17">
        <f t="shared" si="28"/>
        <v>0</v>
      </c>
      <c r="O54" s="18">
        <f t="shared" si="7"/>
        <v>0</v>
      </c>
    </row>
    <row r="55" spans="1:15" ht="24" customHeight="1">
      <c r="A55" s="12">
        <v>46</v>
      </c>
      <c r="B55" s="77" t="s">
        <v>69</v>
      </c>
      <c r="C55" s="50" t="s">
        <v>19</v>
      </c>
      <c r="D55" s="78">
        <v>4400</v>
      </c>
      <c r="E55" s="48"/>
      <c r="F55" s="80"/>
      <c r="G55" s="16">
        <f>E55*F55+E55</f>
        <v>0</v>
      </c>
      <c r="H55" s="17">
        <f t="shared" si="25"/>
        <v>0</v>
      </c>
      <c r="I55" s="18">
        <f t="shared" si="2"/>
        <v>0</v>
      </c>
      <c r="J55" s="49">
        <f t="shared" si="11"/>
        <v>1320</v>
      </c>
      <c r="K55" s="17">
        <f t="shared" si="26"/>
        <v>0</v>
      </c>
      <c r="L55" s="18">
        <f t="shared" si="4"/>
        <v>0</v>
      </c>
      <c r="M55" s="49">
        <f t="shared" si="27"/>
        <v>5720</v>
      </c>
      <c r="N55" s="17">
        <f t="shared" si="28"/>
        <v>0</v>
      </c>
      <c r="O55" s="18">
        <f t="shared" si="7"/>
        <v>0</v>
      </c>
    </row>
    <row r="56" spans="1:15" ht="24" customHeight="1">
      <c r="A56" s="12">
        <v>47</v>
      </c>
      <c r="B56" s="77" t="s">
        <v>70</v>
      </c>
      <c r="C56" s="50" t="s">
        <v>19</v>
      </c>
      <c r="D56" s="78">
        <v>1900</v>
      </c>
      <c r="E56" s="48"/>
      <c r="F56" s="80"/>
      <c r="G56" s="16">
        <f>E56*F56+E56</f>
        <v>0</v>
      </c>
      <c r="H56" s="17">
        <f t="shared" si="25"/>
        <v>0</v>
      </c>
      <c r="I56" s="18">
        <f t="shared" si="2"/>
        <v>0</v>
      </c>
      <c r="J56" s="49">
        <f t="shared" si="11"/>
        <v>570</v>
      </c>
      <c r="K56" s="17">
        <f t="shared" si="26"/>
        <v>0</v>
      </c>
      <c r="L56" s="18">
        <f t="shared" si="4"/>
        <v>0</v>
      </c>
      <c r="M56" s="49">
        <f t="shared" si="27"/>
        <v>2470</v>
      </c>
      <c r="N56" s="17">
        <f t="shared" si="28"/>
        <v>0</v>
      </c>
      <c r="O56" s="18">
        <f t="shared" si="7"/>
        <v>0</v>
      </c>
    </row>
    <row r="57" spans="1:15" ht="24" customHeight="1">
      <c r="A57" s="12">
        <v>48</v>
      </c>
      <c r="B57" s="77" t="s">
        <v>41</v>
      </c>
      <c r="C57" s="50" t="s">
        <v>19</v>
      </c>
      <c r="D57" s="78">
        <v>294</v>
      </c>
      <c r="E57" s="48"/>
      <c r="F57" s="80"/>
      <c r="G57" s="16">
        <f>E57*F57+E57</f>
        <v>0</v>
      </c>
      <c r="H57" s="17">
        <f t="shared" si="25"/>
        <v>0</v>
      </c>
      <c r="I57" s="18">
        <f t="shared" si="2"/>
        <v>0</v>
      </c>
      <c r="J57" s="49">
        <f t="shared" si="11"/>
        <v>89</v>
      </c>
      <c r="K57" s="17">
        <f t="shared" si="26"/>
        <v>0</v>
      </c>
      <c r="L57" s="18">
        <f t="shared" si="4"/>
        <v>0</v>
      </c>
      <c r="M57" s="49">
        <f t="shared" si="27"/>
        <v>383</v>
      </c>
      <c r="N57" s="17">
        <f t="shared" si="28"/>
        <v>0</v>
      </c>
      <c r="O57" s="18">
        <f t="shared" si="7"/>
        <v>0</v>
      </c>
    </row>
    <row r="58" spans="1:15" ht="36" customHeight="1" thickBot="1">
      <c r="A58" s="19"/>
      <c r="B58" s="57"/>
      <c r="C58" s="19"/>
      <c r="D58" s="64"/>
      <c r="E58" s="52"/>
      <c r="F58" s="53"/>
      <c r="G58" s="54"/>
      <c r="H58" s="87" t="s">
        <v>3</v>
      </c>
      <c r="I58" s="88"/>
      <c r="J58" s="70"/>
      <c r="K58" s="91" t="s">
        <v>4</v>
      </c>
      <c r="L58" s="92"/>
      <c r="M58" s="20"/>
      <c r="N58" s="93" t="s">
        <v>5</v>
      </c>
      <c r="O58" s="94"/>
    </row>
    <row r="59" spans="1:15" ht="24.9" customHeight="1" thickBot="1">
      <c r="A59" s="85" t="s">
        <v>72</v>
      </c>
      <c r="B59" s="86"/>
      <c r="C59" s="86"/>
      <c r="D59" s="86"/>
      <c r="E59" s="86"/>
      <c r="F59" s="86"/>
      <c r="G59" s="86"/>
      <c r="H59" s="21"/>
      <c r="I59" s="22">
        <f>SUM(I10:I57)</f>
        <v>0</v>
      </c>
      <c r="J59" s="70"/>
      <c r="K59" s="23"/>
      <c r="L59" s="24">
        <f>SUM(L10:L57)</f>
        <v>0</v>
      </c>
      <c r="M59" s="20"/>
      <c r="N59" s="23"/>
      <c r="O59" s="25">
        <f>SUM(O10:O57)</f>
        <v>0</v>
      </c>
    </row>
    <row r="60" spans="1:15" ht="24.9" customHeight="1" thickBot="1">
      <c r="A60" s="81" t="s">
        <v>73</v>
      </c>
      <c r="B60" s="82"/>
      <c r="C60" s="82"/>
      <c r="D60" s="82"/>
      <c r="E60" s="82"/>
      <c r="F60" s="82"/>
      <c r="G60" s="82"/>
      <c r="H60" s="22">
        <f>SUM(H10:H57)</f>
        <v>0</v>
      </c>
      <c r="I60" s="26"/>
      <c r="J60" s="70"/>
      <c r="K60" s="27">
        <f>SUM(K10:K57)</f>
        <v>0</v>
      </c>
      <c r="L60" s="28"/>
      <c r="M60" s="20"/>
      <c r="N60" s="29">
        <f>SUM(N10:N57)</f>
        <v>0</v>
      </c>
      <c r="O60" s="28"/>
    </row>
    <row r="61" spans="1:15" ht="24.9" customHeight="1" thickBot="1">
      <c r="A61" s="83" t="s">
        <v>74</v>
      </c>
      <c r="B61" s="84"/>
      <c r="C61" s="84"/>
      <c r="D61" s="84"/>
      <c r="E61" s="84"/>
      <c r="F61" s="84"/>
      <c r="G61" s="84"/>
      <c r="H61" s="22">
        <f>I59-H60</f>
        <v>0</v>
      </c>
      <c r="I61" s="30"/>
      <c r="J61" s="70"/>
      <c r="K61" s="27">
        <f>L59-K60</f>
        <v>0</v>
      </c>
      <c r="L61" s="28"/>
      <c r="M61" s="20"/>
      <c r="N61" s="29">
        <f>O59-N60</f>
        <v>0</v>
      </c>
      <c r="O61" s="28"/>
    </row>
    <row r="62" spans="1:15" ht="13.2">
      <c r="A62" s="35"/>
      <c r="B62" s="58"/>
      <c r="C62" s="35"/>
      <c r="D62" s="64"/>
      <c r="E62" s="41"/>
      <c r="F62" s="35"/>
      <c r="G62" s="35"/>
      <c r="H62" s="35"/>
      <c r="I62" s="35"/>
      <c r="J62" s="71"/>
      <c r="K62" s="36"/>
      <c r="L62" s="37"/>
      <c r="M62" s="36"/>
      <c r="N62" s="36"/>
      <c r="O62" s="37"/>
    </row>
    <row r="63" spans="1:15" ht="13.2">
      <c r="A63" s="31"/>
      <c r="B63" s="59"/>
      <c r="C63" s="31"/>
      <c r="F63" s="31"/>
      <c r="G63" s="31"/>
      <c r="H63" s="31"/>
      <c r="I63" s="31"/>
      <c r="J63" s="72"/>
      <c r="K63" s="31"/>
      <c r="L63" s="31"/>
      <c r="M63" s="31"/>
      <c r="N63" s="31"/>
      <c r="O63" s="31"/>
    </row>
    <row r="64" spans="1:15" ht="104.25" customHeight="1">
      <c r="A64" s="38"/>
      <c r="B64" s="60"/>
      <c r="C64" s="38"/>
      <c r="D64" s="66"/>
      <c r="E64" s="43"/>
      <c r="F64" s="38"/>
      <c r="G64" s="38"/>
      <c r="H64" s="38"/>
      <c r="I64" s="38"/>
      <c r="J64" s="90" t="s">
        <v>25</v>
      </c>
      <c r="K64" s="90"/>
      <c r="L64" s="90"/>
      <c r="M64" s="90"/>
      <c r="N64" s="90"/>
      <c r="O64" s="38"/>
    </row>
    <row r="65" spans="1:15" ht="12.75" customHeight="1">
      <c r="A65" s="38"/>
      <c r="B65" s="60"/>
      <c r="C65" s="38"/>
      <c r="D65" s="66"/>
      <c r="E65" s="43"/>
      <c r="F65" s="38"/>
      <c r="G65" s="38"/>
      <c r="H65" s="38"/>
      <c r="I65" s="38"/>
      <c r="J65" s="74"/>
      <c r="K65" s="74"/>
      <c r="L65" s="74"/>
      <c r="M65" s="74"/>
      <c r="N65" s="74"/>
      <c r="O65" s="38"/>
    </row>
    <row r="66" spans="1:15" ht="13.5" customHeight="1">
      <c r="A66" s="31"/>
      <c r="B66" s="95" t="s">
        <v>75</v>
      </c>
      <c r="C66" s="95"/>
      <c r="D66" s="95"/>
      <c r="E66" s="95"/>
      <c r="F66" s="95"/>
      <c r="G66" s="31"/>
      <c r="H66" s="31"/>
      <c r="I66" s="31"/>
      <c r="J66" s="72"/>
      <c r="K66" s="31"/>
      <c r="L66" s="31"/>
      <c r="M66" s="31"/>
      <c r="N66" s="31"/>
      <c r="O66" s="31"/>
    </row>
    <row r="67" spans="1:15" ht="14.25" customHeight="1">
      <c r="A67" s="31"/>
      <c r="B67" s="89" t="s">
        <v>71</v>
      </c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31"/>
    </row>
    <row r="68" spans="1:15" ht="13.2">
      <c r="A68" s="31"/>
      <c r="B68" s="59"/>
      <c r="C68" s="31"/>
      <c r="F68" s="31"/>
      <c r="G68" s="31"/>
      <c r="H68" s="31"/>
      <c r="I68" s="31"/>
      <c r="J68" s="72"/>
      <c r="K68" s="31"/>
      <c r="L68" s="31"/>
      <c r="M68" s="31"/>
      <c r="N68" s="31"/>
      <c r="O68" s="31"/>
    </row>
    <row r="69" spans="1:15" ht="13.2">
      <c r="A69" s="31"/>
      <c r="B69" s="59"/>
      <c r="C69" s="31"/>
      <c r="F69" s="31"/>
      <c r="G69" s="31"/>
      <c r="H69" s="31"/>
      <c r="I69" s="31"/>
      <c r="J69" s="72"/>
      <c r="K69" s="31"/>
      <c r="L69" s="31"/>
      <c r="M69" s="31"/>
      <c r="N69" s="31"/>
      <c r="O69" s="31"/>
    </row>
  </sheetData>
  <mergeCells count="21">
    <mergeCell ref="K1:O1"/>
    <mergeCell ref="A4:O4"/>
    <mergeCell ref="A5:O5"/>
    <mergeCell ref="A6:A7"/>
    <mergeCell ref="B6:B7"/>
    <mergeCell ref="C6:C7"/>
    <mergeCell ref="A1:E1"/>
    <mergeCell ref="M2:O2"/>
    <mergeCell ref="M3:O3"/>
    <mergeCell ref="J6:L6"/>
    <mergeCell ref="M6:O6"/>
    <mergeCell ref="D6:I6"/>
    <mergeCell ref="A60:G60"/>
    <mergeCell ref="A61:G61"/>
    <mergeCell ref="A59:G59"/>
    <mergeCell ref="H58:I58"/>
    <mergeCell ref="B67:N67"/>
    <mergeCell ref="J64:N64"/>
    <mergeCell ref="K58:L58"/>
    <mergeCell ref="N58:O58"/>
    <mergeCell ref="B66:F6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CD38D52-9198-4DF4-9A51-2921640740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2023-09-01T12:49:07Z</cp:lastPrinted>
  <dcterms:created xsi:type="dcterms:W3CDTF">2017-09-27T09:48:48Z</dcterms:created>
  <dcterms:modified xsi:type="dcterms:W3CDTF">2024-09-16T12:55:38Z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10.100.125.22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