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SPRAWY\ZAMÓWIENIA\PRZETARGI\PRZETARGI 2025\roboty\RB - most Krzeszów\swz\"/>
    </mc:Choice>
  </mc:AlternateContent>
  <xr:revisionPtr revIDLastSave="0" documentId="13_ncr:1_{91274C48-C23E-4958-8E9A-4C0C058C4ADB}" xr6:coauthVersionLast="47" xr6:coauthVersionMax="47" xr10:uidLastSave="{00000000-0000-0000-0000-000000000000}"/>
  <bookViews>
    <workbookView xWindow="-120" yWindow="-120" windowWidth="29040" windowHeight="15720" tabRatio="644" xr2:uid="{00000000-000D-0000-FFFF-FFFF00000000}"/>
  </bookViews>
  <sheets>
    <sheet name="Kosztorys Inwestorski" sheetId="8" r:id="rId1"/>
  </sheets>
  <definedNames>
    <definedName name="Excel_BuiltIn_Print_Titles_1" localSheetId="0">#REF!</definedName>
    <definedName name="Excel_BuiltIn_Print_Titles_1">#REF!</definedName>
    <definedName name="Excel_BuiltIn_Print_Titles_1_1" localSheetId="0">#REF!</definedName>
    <definedName name="Excel_BuiltIn_Print_Titles_1_1">#REF!</definedName>
    <definedName name="Excel_BuiltIn_Print_Titles_1_1_1" localSheetId="0">#REF!</definedName>
    <definedName name="Excel_BuiltIn_Print_Titles_1_1_1">#REF!</definedName>
    <definedName name="Excel_BuiltIn_Print_Titles_1_1_1_1" localSheetId="0">#REF!</definedName>
    <definedName name="Excel_BuiltIn_Print_Titles_1_1_1_1">#REF!</definedName>
    <definedName name="Excel_BuiltIn_Print_Titles_3" localSheetId="0">#REF!</definedName>
    <definedName name="Excel_BuiltIn_Print_Titles_3">#REF!</definedName>
    <definedName name="Excel_BuiltIn_Print_Titles_3_1" localSheetId="0">#REF!</definedName>
    <definedName name="Excel_BuiltIn_Print_Titles_3_1">#REF!</definedName>
    <definedName name="kj">#REF!</definedName>
    <definedName name="SzacunkowyM3" localSheetId="0">#REF!</definedName>
    <definedName name="SzacunkowyM3">#REF!</definedName>
  </definedNames>
  <calcPr calcId="191029"/>
</workbook>
</file>

<file path=xl/calcChain.xml><?xml version="1.0" encoding="utf-8"?>
<calcChain xmlns="http://schemas.openxmlformats.org/spreadsheetml/2006/main">
  <c r="A11" i="8" l="1"/>
  <c r="A12" i="8" s="1"/>
  <c r="A13" i="8" s="1"/>
  <c r="A14" i="8" l="1"/>
  <c r="A15" i="8" l="1"/>
  <c r="A17" i="8" l="1"/>
  <c r="G55" i="8"/>
  <c r="G56" i="8" s="1"/>
  <c r="G57" i="8" s="1"/>
  <c r="A19" i="8" l="1"/>
  <c r="A20" i="8" l="1"/>
  <c r="A22" i="8" l="1"/>
  <c r="A23" i="8" s="1"/>
  <c r="A24" i="8" l="1"/>
  <c r="A25" i="8" l="1"/>
  <c r="A26" i="8" s="1"/>
  <c r="A28" i="8" l="1"/>
  <c r="A30" i="8" s="1"/>
  <c r="A32" i="8" l="1"/>
  <c r="A33" i="8" s="1"/>
  <c r="A35" i="8" l="1"/>
  <c r="A36" i="8" l="1"/>
  <c r="A37" i="8" l="1"/>
  <c r="A38" i="8" s="1"/>
  <c r="A39" i="8" s="1"/>
  <c r="A40" i="8" s="1"/>
  <c r="A41" i="8" l="1"/>
  <c r="A42" i="8" s="1"/>
  <c r="A43" i="8" l="1"/>
  <c r="A44" i="8" l="1"/>
  <c r="A45" i="8" l="1"/>
  <c r="A46" i="8" l="1"/>
  <c r="A47" i="8"/>
  <c r="A48" i="8" l="1"/>
  <c r="A49" i="8" l="1"/>
  <c r="A50" i="8"/>
  <c r="A52" i="8" l="1"/>
  <c r="A51" i="8"/>
  <c r="A53" i="8" s="1"/>
  <c r="A54" i="8" l="1"/>
</calcChain>
</file>

<file path=xl/sharedStrings.xml><?xml version="1.0" encoding="utf-8"?>
<sst xmlns="http://schemas.openxmlformats.org/spreadsheetml/2006/main" count="153" uniqueCount="109">
  <si>
    <t>Lp.</t>
  </si>
  <si>
    <t>Pozycja</t>
  </si>
  <si>
    <t>Wyszczególnienie elementów 
rozliczeniowych</t>
  </si>
  <si>
    <t>Jednostka</t>
  </si>
  <si>
    <t>nazwa</t>
  </si>
  <si>
    <t>ilość</t>
  </si>
  <si>
    <t>5</t>
  </si>
  <si>
    <t>m3</t>
  </si>
  <si>
    <t>m2</t>
  </si>
  <si>
    <t>RAZEM  KOSZT  ROBÓT  MOSTOWYCH (netto):</t>
  </si>
  <si>
    <t>RAZEM  KOSZT  ROBÓT  MOSTOWYCH (brutto):</t>
  </si>
  <si>
    <t>Cena jednostk.</t>
  </si>
  <si>
    <t>Wartość</t>
  </si>
  <si>
    <t>[ zł ]</t>
  </si>
  <si>
    <t>[zł]</t>
  </si>
  <si>
    <t>6</t>
  </si>
  <si>
    <t>7</t>
  </si>
  <si>
    <t>ROBOTY MOSTOWE</t>
  </si>
  <si>
    <t>x</t>
  </si>
  <si>
    <t>rycz.</t>
  </si>
  <si>
    <t>M.20.00.00</t>
  </si>
  <si>
    <t>M.11.00.00.</t>
  </si>
  <si>
    <t>FUNDAMENTOWANIE</t>
  </si>
  <si>
    <t xml:space="preserve">Wykonanie wykopów wraz z odwiezieniem urobku na składowisko Wykonawcy </t>
  </si>
  <si>
    <t>M.12.00.00.</t>
  </si>
  <si>
    <t>ZBROJENIE</t>
  </si>
  <si>
    <t>kg</t>
  </si>
  <si>
    <t>BETON</t>
  </si>
  <si>
    <t>M.13.01.03.</t>
  </si>
  <si>
    <t>M.11.01.01</t>
  </si>
  <si>
    <t>M.11.01.04</t>
  </si>
  <si>
    <t>M.15.00.00.</t>
  </si>
  <si>
    <t>INNE ROBOTY</t>
  </si>
  <si>
    <t>Roboty pomiarowe i geodezyjne</t>
  </si>
  <si>
    <t>M.13.02.02.</t>
  </si>
  <si>
    <t>M.20.02.00</t>
  </si>
  <si>
    <t>M.20.02.15.</t>
  </si>
  <si>
    <t>M.20.02.16</t>
  </si>
  <si>
    <t>Prace związane z zabezpieczeniem sieci na czas wykonywania robót, prace wynikające z uzgodnień z właścieielami</t>
  </si>
  <si>
    <t>D-M.00.00.00.</t>
  </si>
  <si>
    <t>M.12.01.01.</t>
  </si>
  <si>
    <t>Wykonanie wykopów ręcznie</t>
  </si>
  <si>
    <t>M.11.03.01</t>
  </si>
  <si>
    <t>Wykonanie zabezpieczenia robót podczas wykonywania robót za pomocą stalowych ścianek szczelnych lub za pomocą płyt drogowych lub inny sposób zależny od Wykonawcy i zaakceptowany przez Inżyniera dostosowany do sposobu wykonywania robót przez Wykonawcę zapewniającą stateczność  i ochronę przed wodą gruntową i wodą płynącą oraz zapewniający stateczność drogi, istniejącego mostu i skarp. W tym ewentualne wygrodzenie cieku</t>
  </si>
  <si>
    <t>M.15.02.01.</t>
  </si>
  <si>
    <t>IZOLACJE i NAWIERZCHNIE</t>
  </si>
  <si>
    <t>Wykonanie nawierzchni cienkowarstwowej poliuretanowo - epoksydowa gr 5 mm - na kapach chodnikowych</t>
  </si>
  <si>
    <t>ELEMENTY ZABEZPIECZAJĄCE</t>
  </si>
  <si>
    <t>M.19.00.00</t>
  </si>
  <si>
    <t>M.19.01.03</t>
  </si>
  <si>
    <t>Montaż odcinków poczatkowych i końcowych krótkich (4m) stanowiących przedłużenie systemu zastosowanych barier drogowych i mostowych</t>
  </si>
  <si>
    <t>M.20.01.04</t>
  </si>
  <si>
    <t>3</t>
  </si>
  <si>
    <t>M.13.01.00.</t>
  </si>
  <si>
    <t>M.15.07.01</t>
  </si>
  <si>
    <t>M.20.01.05</t>
  </si>
  <si>
    <t>Zbrojenie betonu stalą typu B500B/B500SP Wykonanie oraz montaż zbrojenia płyty</t>
  </si>
  <si>
    <t>Beton płyty klasy C30/37</t>
  </si>
  <si>
    <t>Wykonanie betonu wyrównawczego klasy  C16/20</t>
  </si>
  <si>
    <t>Wykonanie hydroizolacji płyty pomostowej. Hydroizolacja arkuszową, grubowarstwową 
termozgrzewalną wykonaną z pap  przeznaczonych do 
stosowania na obiektach inżynierskich,   posiadającą osnowę z włókniny poliestrowej 
powleczonej obustronnie masą bitumiczną    modyfikowaną kopolimerem SBS o grubości 
arkusza ≥ 5,00 mm i grubości masy bitumicznej pod osnową min. ≥ 3,00 mm</t>
  </si>
  <si>
    <t>M.15.06.02</t>
  </si>
  <si>
    <t>wykonanie przekładki z papy o gr. 0,5 cm</t>
  </si>
  <si>
    <t>Profilowanie i zagęszczenie podłoża z gr. kat. II-IV na dojazdach</t>
  </si>
  <si>
    <t>Wykonanie stabilizacji z kruszywa łamanego 0-31,5mm o gr. 20 cm z georusztem trójosiowym na dojazdach</t>
  </si>
  <si>
    <t>Wykonanie warstwy podbudowy z kruszywa łamanego stabilizowanego mechanicznie gr. 20 cm, po zagęszczeniu na dojazdach</t>
  </si>
  <si>
    <t>Wykonanie podbudowy zasadniczej z AC22P gr. 9 cm na dojazdach</t>
  </si>
  <si>
    <t>Wykonanie warstwy wiążącej z AC 16 W gr. 4 cm na płycie żelbetowej</t>
  </si>
  <si>
    <t>Wykonanie warstwy ścieralnej z AC 11 S o gr.4 cm na obiekcie oraz dojazdach</t>
  </si>
  <si>
    <t>Wykonanie kompozytu asfaltowego do nawierzchni bitumicznych</t>
  </si>
  <si>
    <t>DYLATACJĘ</t>
  </si>
  <si>
    <t>m</t>
  </si>
  <si>
    <t>ODWODNIENIE</t>
  </si>
  <si>
    <t xml:space="preserve">Wykonanie drenażu podłużnego w w-wie wiążącej geowłóknina z grysem bazaltowym otoczonym kompozycją epoksydową </t>
  </si>
  <si>
    <t xml:space="preserve">Ułożenie krawężnika betonowego 30x15 cm na podsypce cem-piask. 1:3 gr. 5cm i ławie betonowej z oporem wykonanej z betonu C16/20. </t>
  </si>
  <si>
    <t>M.16.00.00</t>
  </si>
  <si>
    <t>M.18.00.00</t>
  </si>
  <si>
    <t>M.16.01.03</t>
  </si>
  <si>
    <t>M.18.01.03</t>
  </si>
  <si>
    <t>M.20.01.06</t>
  </si>
  <si>
    <t>M.20.01.14c</t>
  </si>
  <si>
    <t>M.20.01.14b</t>
  </si>
  <si>
    <t>M.20.01.14d</t>
  </si>
  <si>
    <t>M.20.01.15</t>
  </si>
  <si>
    <t>M.20.01.16</t>
  </si>
  <si>
    <t>M.15.07.02</t>
  </si>
  <si>
    <t>M.20.01.17</t>
  </si>
  <si>
    <t>Wykonanie warstwy wiążącej z AC 16 W gr. 0-4 cm na dowiązaniach</t>
  </si>
  <si>
    <t>Wykonanie warstwy ścieralnej z AC 11 S o gr.4 cm na dowiązaniach</t>
  </si>
  <si>
    <t>Wykonanie warstwy naprawczej z materiałów FRCM wraz z wykonaniem warstwy ze stropianu zgodnie z dokumentacją projektową</t>
  </si>
  <si>
    <t>Wykonanie poboczy z kruszywa łamanego stabilizowanego mechanicznie gr. 15 cm, po zagęszczeniu na dojazdach</t>
  </si>
  <si>
    <t>REMONT MOSTU DROGOWEGO W CIĄGU DROGI 3468D W KRZESZOWIE - GW</t>
  </si>
  <si>
    <t>Wykonanie zasypki i nasypów wraz z profilowaniem skarp</t>
  </si>
  <si>
    <t>Izolacja natryskowa MMA gr. 3 mm (góra sklepienia oraz ściany boczne od wewnątrz)</t>
  </si>
  <si>
    <t>mb</t>
  </si>
  <si>
    <t>Montaż na moście i na dojazdach  barieroporęczy o parametrach H2, min. B, W4  wraz z elementami wyposażenia i elementem łukowym. Dopuszcza się zastosowanie innych barier o parametrach równoważnych lub lepszych oraz o takiej samej szerokości lub węższych. Barieroporęcz poza obiektem może być kontynuacją barieroporęczy i wtedy należy przewidzieć wykonanie fundamentów żelbetowych o wymiarach np. 45x45x80 cm  pod barieroporęcze na dojazdach lub przechodzić w barierę drogową wbijaną lub barieroporęcz wbijaną stanowiącą przedłużenie systemu.  Dopuszcza się parametry lepsze przy zachowaniu szerokości bariery, zamontowane bariery muszą mieć posiadać długość odcinka testowego</t>
  </si>
  <si>
    <t>szt.</t>
  </si>
  <si>
    <t>Remont ścian czołowych z piaskowca (przemurowanie dwóch ścian do poziomu łuku  z materiału istniejącego i nowego z piaskowca) wraz z ewentualnym uzupełnieniem spoin w sklepieniu</t>
  </si>
  <si>
    <t xml:space="preserve">Demontaż istniejących balustrad </t>
  </si>
  <si>
    <t>Demontaż istniejących barier</t>
  </si>
  <si>
    <t>Frezowanie i rozbiórka istniejącej nawierzchni bitumicznej na moście i dojazdach grubość 10-25 cm</t>
  </si>
  <si>
    <t>Rozbiórka istniejącej płyty żelbetowej gr. 15-25 cm poprzez pocięcie i wybranie drobnych elementów lub podwieszenie. Nie dopuszcza się rozbijania płyty nad sklepieniem</t>
  </si>
  <si>
    <t>Rozbiórka istniejącyh żelbetowych gzymsów</t>
  </si>
  <si>
    <t>Zerwanie humusu w miejscu poboczy i profilowania skarp</t>
  </si>
  <si>
    <t xml:space="preserve">Koszt dostosowania wymagań warunków umowy i wymagań ogólnych, ustawienie i utrzymanie przez cały okres budowy elementów zabezpieczających oraz demontaż po zakończeniu robót, wykonanie projektów technologicznych niezbędnych do wykonania robót, organizacja placu budowy, wykonanie i zatwierdzenie projektu czasowej organizacji ruchu oraz wprowadzenie projektu czasowej organizacji ruchu. </t>
  </si>
  <si>
    <t xml:space="preserve">Pompowanie wody na czas wykonania robót </t>
  </si>
  <si>
    <t>Wykonanie nacięcia dylatycyjnego o szerokość 3cm wraz z wypełnieniem masą traleplastyczną</t>
  </si>
  <si>
    <t>ZESTAWIENIE KOSZTÓW</t>
  </si>
  <si>
    <t>Załącznik 4.10.2.</t>
  </si>
  <si>
    <t>PODATEK VAT: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</si>
</sst>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 CE"/>
      <family val="2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color indexed="8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color indexed="8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7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4" fillId="0" borderId="3" applyNumberFormat="0" applyFill="0" applyAlignment="0" applyProtection="0"/>
    <xf numFmtId="0" fontId="5" fillId="10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9" borderId="1" applyNumberFormat="0" applyAlignment="0" applyProtection="0"/>
    <xf numFmtId="0" fontId="14" fillId="0" borderId="0" applyNumberFormat="0" applyFill="0" applyBorder="0" applyProtection="0">
      <alignment vertical="top" wrapText="1"/>
    </xf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1" borderId="9" applyNumberFormat="0" applyAlignment="0" applyProtection="0"/>
    <xf numFmtId="0" fontId="9" fillId="9" borderId="37" applyNumberFormat="0" applyAlignment="0" applyProtection="0"/>
    <xf numFmtId="0" fontId="3" fillId="9" borderId="38" applyNumberFormat="0" applyAlignment="0" applyProtection="0"/>
    <xf numFmtId="0" fontId="2" fillId="2" borderId="37" applyNumberFormat="0" applyAlignment="0" applyProtection="0"/>
    <xf numFmtId="0" fontId="9" fillId="9" borderId="37" applyNumberFormat="0" applyAlignment="0" applyProtection="0"/>
    <xf numFmtId="0" fontId="2" fillId="2" borderId="37" applyNumberFormat="0" applyAlignment="0" applyProtection="0"/>
    <xf numFmtId="0" fontId="3" fillId="9" borderId="38" applyNumberFormat="0" applyAlignment="0" applyProtection="0"/>
    <xf numFmtId="0" fontId="2" fillId="2" borderId="37" applyNumberFormat="0" applyAlignment="0" applyProtection="0"/>
    <xf numFmtId="0" fontId="3" fillId="9" borderId="38" applyNumberFormat="0" applyAlignment="0" applyProtection="0"/>
    <xf numFmtId="0" fontId="3" fillId="9" borderId="38" applyNumberFormat="0" applyAlignment="0" applyProtection="0"/>
    <xf numFmtId="0" fontId="3" fillId="9" borderId="38" applyNumberFormat="0" applyAlignment="0" applyProtection="0"/>
    <xf numFmtId="0" fontId="2" fillId="2" borderId="37" applyNumberFormat="0" applyAlignment="0" applyProtection="0"/>
    <xf numFmtId="0" fontId="3" fillId="9" borderId="38" applyNumberFormat="0" applyAlignment="0" applyProtection="0"/>
    <xf numFmtId="0" fontId="2" fillId="2" borderId="37" applyNumberFormat="0" applyAlignment="0" applyProtection="0"/>
    <xf numFmtId="0" fontId="2" fillId="2" borderId="37" applyNumberFormat="0" applyAlignment="0" applyProtection="0"/>
    <xf numFmtId="0" fontId="10" fillId="0" borderId="39" applyNumberFormat="0" applyFill="0" applyAlignment="0" applyProtection="0"/>
    <xf numFmtId="0" fontId="9" fillId="9" borderId="37" applyNumberFormat="0" applyAlignment="0" applyProtection="0"/>
    <xf numFmtId="0" fontId="2" fillId="2" borderId="37" applyNumberFormat="0" applyAlignment="0" applyProtection="0"/>
    <xf numFmtId="0" fontId="3" fillId="9" borderId="38" applyNumberFormat="0" applyAlignment="0" applyProtection="0"/>
    <xf numFmtId="0" fontId="14" fillId="11" borderId="40" applyNumberFormat="0" applyAlignment="0" applyProtection="0"/>
    <xf numFmtId="0" fontId="2" fillId="2" borderId="37" applyNumberFormat="0" applyAlignment="0" applyProtection="0"/>
    <xf numFmtId="0" fontId="10" fillId="0" borderId="39" applyNumberFormat="0" applyFill="0" applyAlignment="0" applyProtection="0"/>
    <xf numFmtId="0" fontId="9" fillId="9" borderId="37" applyNumberFormat="0" applyAlignment="0" applyProtection="0"/>
    <xf numFmtId="0" fontId="2" fillId="2" borderId="37" applyNumberFormat="0" applyAlignment="0" applyProtection="0"/>
    <xf numFmtId="0" fontId="3" fillId="9" borderId="38" applyNumberFormat="0" applyAlignment="0" applyProtection="0"/>
    <xf numFmtId="0" fontId="14" fillId="11" borderId="40" applyNumberFormat="0" applyAlignment="0" applyProtection="0"/>
    <xf numFmtId="0" fontId="10" fillId="0" borderId="39" applyNumberFormat="0" applyFill="0" applyAlignment="0" applyProtection="0"/>
    <xf numFmtId="0" fontId="9" fillId="9" borderId="37" applyNumberFormat="0" applyAlignment="0" applyProtection="0"/>
    <xf numFmtId="0" fontId="3" fillId="9" borderId="38" applyNumberFormat="0" applyAlignment="0" applyProtection="0"/>
    <xf numFmtId="0" fontId="14" fillId="11" borderId="40" applyNumberFormat="0" applyAlignment="0" applyProtection="0"/>
    <xf numFmtId="0" fontId="10" fillId="0" borderId="39" applyNumberFormat="0" applyFill="0" applyAlignment="0" applyProtection="0"/>
    <xf numFmtId="0" fontId="9" fillId="9" borderId="37" applyNumberFormat="0" applyAlignment="0" applyProtection="0"/>
    <xf numFmtId="0" fontId="14" fillId="11" borderId="40" applyNumberFormat="0" applyAlignment="0" applyProtection="0"/>
    <xf numFmtId="0" fontId="10" fillId="0" borderId="39" applyNumberFormat="0" applyFill="0" applyAlignment="0" applyProtection="0"/>
    <xf numFmtId="0" fontId="9" fillId="9" borderId="37" applyNumberFormat="0" applyAlignment="0" applyProtection="0"/>
    <xf numFmtId="0" fontId="14" fillId="11" borderId="40" applyNumberFormat="0" applyAlignment="0" applyProtection="0"/>
    <xf numFmtId="0" fontId="10" fillId="0" borderId="39" applyNumberFormat="0" applyFill="0" applyAlignment="0" applyProtection="0"/>
    <xf numFmtId="0" fontId="9" fillId="9" borderId="37" applyNumberFormat="0" applyAlignment="0" applyProtection="0"/>
    <xf numFmtId="0" fontId="14" fillId="11" borderId="40" applyNumberFormat="0" applyAlignment="0" applyProtection="0"/>
    <xf numFmtId="0" fontId="10" fillId="0" borderId="39" applyNumberFormat="0" applyFill="0" applyAlignment="0" applyProtection="0"/>
    <xf numFmtId="0" fontId="9" fillId="9" borderId="37" applyNumberFormat="0" applyAlignment="0" applyProtection="0"/>
    <xf numFmtId="0" fontId="14" fillId="11" borderId="40" applyNumberFormat="0" applyAlignment="0" applyProtection="0"/>
    <xf numFmtId="0" fontId="10" fillId="0" borderId="39" applyNumberFormat="0" applyFill="0" applyAlignment="0" applyProtection="0"/>
    <xf numFmtId="0" fontId="14" fillId="11" borderId="40" applyNumberFormat="0" applyAlignment="0" applyProtection="0"/>
    <xf numFmtId="0" fontId="10" fillId="0" borderId="39" applyNumberFormat="0" applyFill="0" applyAlignment="0" applyProtection="0"/>
    <xf numFmtId="0" fontId="14" fillId="11" borderId="40" applyNumberFormat="0" applyAlignment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horizontal="center"/>
    </xf>
    <xf numFmtId="0" fontId="0" fillId="12" borderId="0" xfId="0" applyFill="1"/>
    <xf numFmtId="0" fontId="15" fillId="12" borderId="34" xfId="0" applyFont="1" applyFill="1" applyBorder="1" applyAlignment="1">
      <alignment horizontal="center" vertical="center" wrapText="1"/>
    </xf>
    <xf numFmtId="0" fontId="15" fillId="12" borderId="31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4" fontId="15" fillId="0" borderId="11" xfId="0" applyNumberFormat="1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/>
    </xf>
    <xf numFmtId="0" fontId="15" fillId="12" borderId="36" xfId="0" applyFont="1" applyFill="1" applyBorder="1" applyAlignment="1">
      <alignment horizontal="center" vertical="center" wrapText="1"/>
    </xf>
    <xf numFmtId="0" fontId="15" fillId="12" borderId="33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4" fontId="15" fillId="0" borderId="21" xfId="0" applyNumberFormat="1" applyFont="1" applyBorder="1" applyAlignment="1">
      <alignment horizontal="center" vertical="center"/>
    </xf>
    <xf numFmtId="0" fontId="15" fillId="12" borderId="35" xfId="0" applyFont="1" applyFill="1" applyBorder="1" applyAlignment="1">
      <alignment horizontal="center" vertical="center" wrapText="1"/>
    </xf>
    <xf numFmtId="0" fontId="15" fillId="12" borderId="32" xfId="0" applyFont="1" applyFill="1" applyBorder="1" applyAlignment="1">
      <alignment horizontal="center" vertical="center" wrapText="1"/>
    </xf>
    <xf numFmtId="0" fontId="16" fillId="12" borderId="20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15" fillId="0" borderId="31" xfId="0" applyNumberFormat="1" applyFont="1" applyBorder="1" applyAlignment="1">
      <alignment horizontal="center"/>
    </xf>
    <xf numFmtId="4" fontId="15" fillId="0" borderId="31" xfId="0" applyNumberFormat="1" applyFont="1" applyBorder="1" applyAlignment="1">
      <alignment horizontal="center"/>
    </xf>
    <xf numFmtId="4" fontId="15" fillId="0" borderId="22" xfId="0" applyNumberFormat="1" applyFont="1" applyBorder="1"/>
    <xf numFmtId="0" fontId="16" fillId="12" borderId="16" xfId="0" applyFont="1" applyFill="1" applyBorder="1" applyAlignment="1">
      <alignment horizontal="center" vertical="center"/>
    </xf>
    <xf numFmtId="4" fontId="15" fillId="12" borderId="41" xfId="0" applyNumberFormat="1" applyFont="1" applyFill="1" applyBorder="1" applyAlignment="1">
      <alignment wrapText="1"/>
    </xf>
    <xf numFmtId="4" fontId="15" fillId="12" borderId="42" xfId="0" applyNumberFormat="1" applyFont="1" applyFill="1" applyBorder="1" applyAlignment="1">
      <alignment wrapText="1"/>
    </xf>
    <xf numFmtId="4" fontId="15" fillId="12" borderId="16" xfId="0" applyNumberFormat="1" applyFont="1" applyFill="1" applyBorder="1" applyAlignment="1">
      <alignment wrapText="1"/>
    </xf>
    <xf numFmtId="0" fontId="16" fillId="12" borderId="44" xfId="0" applyFont="1" applyFill="1" applyBorder="1" applyAlignment="1">
      <alignment horizontal="center" vertical="center"/>
    </xf>
    <xf numFmtId="4" fontId="15" fillId="12" borderId="21" xfId="0" applyNumberFormat="1" applyFont="1" applyFill="1" applyBorder="1"/>
    <xf numFmtId="4" fontId="15" fillId="12" borderId="22" xfId="0" applyNumberFormat="1" applyFont="1" applyFill="1" applyBorder="1"/>
    <xf numFmtId="4" fontId="15" fillId="12" borderId="45" xfId="0" applyNumberFormat="1" applyFont="1" applyFill="1" applyBorder="1"/>
    <xf numFmtId="0" fontId="15" fillId="0" borderId="23" xfId="0" applyFont="1" applyBorder="1"/>
    <xf numFmtId="4" fontId="16" fillId="12" borderId="10" xfId="0" applyNumberFormat="1" applyFont="1" applyFill="1" applyBorder="1" applyAlignment="1">
      <alignment horizontal="right" vertical="center"/>
    </xf>
    <xf numFmtId="4" fontId="16" fillId="12" borderId="11" xfId="0" applyNumberFormat="1" applyFont="1" applyFill="1" applyBorder="1" applyAlignment="1">
      <alignment horizontal="right" vertical="center"/>
    </xf>
    <xf numFmtId="4" fontId="16" fillId="12" borderId="12" xfId="0" applyNumberFormat="1" applyFont="1" applyFill="1" applyBorder="1" applyAlignment="1">
      <alignment horizontal="right" vertical="center"/>
    </xf>
    <xf numFmtId="0" fontId="16" fillId="12" borderId="13" xfId="0" applyFont="1" applyFill="1" applyBorder="1" applyAlignment="1">
      <alignment horizontal="center" vertical="center" wrapText="1"/>
    </xf>
    <xf numFmtId="0" fontId="16" fillId="12" borderId="14" xfId="0" applyFont="1" applyFill="1" applyBorder="1" applyAlignment="1">
      <alignment horizontal="center" vertical="center" wrapText="1"/>
    </xf>
    <xf numFmtId="0" fontId="16" fillId="12" borderId="15" xfId="0" applyFont="1" applyFill="1" applyBorder="1" applyAlignment="1">
      <alignment horizontal="center" vertical="center" wrapText="1"/>
    </xf>
    <xf numFmtId="49" fontId="19" fillId="12" borderId="13" xfId="0" applyNumberFormat="1" applyFont="1" applyFill="1" applyBorder="1" applyAlignment="1">
      <alignment horizontal="center" vertical="center"/>
    </xf>
    <xf numFmtId="49" fontId="19" fillId="12" borderId="14" xfId="0" applyNumberFormat="1" applyFont="1" applyFill="1" applyBorder="1" applyAlignment="1">
      <alignment horizontal="center" vertical="center"/>
    </xf>
    <xf numFmtId="49" fontId="19" fillId="12" borderId="14" xfId="0" applyNumberFormat="1" applyFont="1" applyFill="1" applyBorder="1" applyAlignment="1">
      <alignment horizontal="center" vertical="center" wrapText="1"/>
    </xf>
    <xf numFmtId="49" fontId="20" fillId="0" borderId="29" xfId="0" applyNumberFormat="1" applyFont="1" applyBorder="1" applyAlignment="1">
      <alignment horizontal="center"/>
    </xf>
    <xf numFmtId="4" fontId="20" fillId="0" borderId="29" xfId="0" applyNumberFormat="1" applyFont="1" applyBorder="1" applyAlignment="1">
      <alignment horizontal="center"/>
    </xf>
    <xf numFmtId="4" fontId="20" fillId="0" borderId="30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 vertical="center"/>
    </xf>
    <xf numFmtId="4" fontId="15" fillId="0" borderId="22" xfId="0" applyNumberFormat="1" applyFont="1" applyBorder="1" applyAlignment="1">
      <alignment horizontal="center" vertical="center"/>
    </xf>
    <xf numFmtId="0" fontId="21" fillId="12" borderId="41" xfId="16" applyNumberFormat="1" applyFont="1" applyFill="1" applyBorder="1" applyAlignment="1" applyProtection="1">
      <alignment vertical="center" wrapText="1"/>
    </xf>
    <xf numFmtId="0" fontId="21" fillId="12" borderId="16" xfId="16" applyNumberFormat="1" applyFont="1" applyFill="1" applyBorder="1" applyAlignment="1" applyProtection="1">
      <alignment vertical="center" wrapText="1"/>
    </xf>
    <xf numFmtId="0" fontId="21" fillId="12" borderId="0" xfId="16" applyNumberFormat="1" applyFont="1" applyFill="1" applyBorder="1" applyAlignment="1" applyProtection="1">
      <alignment vertical="center" wrapText="1"/>
    </xf>
    <xf numFmtId="0" fontId="22" fillId="12" borderId="21" xfId="0" applyFont="1" applyFill="1" applyBorder="1" applyAlignment="1">
      <alignment horizontal="center" vertical="center" wrapText="1"/>
    </xf>
    <xf numFmtId="0" fontId="18" fillId="12" borderId="21" xfId="16" applyNumberFormat="1" applyFont="1" applyFill="1" applyBorder="1" applyAlignment="1" applyProtection="1">
      <alignment horizontal="center" vertical="center" wrapText="1"/>
    </xf>
    <xf numFmtId="0" fontId="23" fillId="12" borderId="21" xfId="16" applyNumberFormat="1" applyFont="1" applyFill="1" applyBorder="1" applyAlignment="1" applyProtection="1">
      <alignment vertical="center" wrapText="1"/>
    </xf>
    <xf numFmtId="0" fontId="23" fillId="12" borderId="45" xfId="16" applyNumberFormat="1" applyFont="1" applyFill="1" applyBorder="1" applyAlignment="1" applyProtection="1">
      <alignment vertical="center" wrapText="1"/>
    </xf>
    <xf numFmtId="0" fontId="17" fillId="12" borderId="20" xfId="0" applyFont="1" applyFill="1" applyBorder="1" applyAlignment="1">
      <alignment horizontal="center" vertical="center"/>
    </xf>
    <xf numFmtId="0" fontId="17" fillId="12" borderId="43" xfId="0" applyFont="1" applyFill="1" applyBorder="1" applyAlignment="1">
      <alignment horizontal="center" vertical="center"/>
    </xf>
    <xf numFmtId="4" fontId="16" fillId="0" borderId="26" xfId="0" applyNumberFormat="1" applyFont="1" applyBorder="1" applyAlignment="1">
      <alignment vertical="center"/>
    </xf>
    <xf numFmtId="4" fontId="16" fillId="0" borderId="27" xfId="0" applyNumberFormat="1" applyFont="1" applyBorder="1" applyAlignment="1">
      <alignment vertical="center"/>
    </xf>
    <xf numFmtId="4" fontId="16" fillId="0" borderId="28" xfId="0" applyNumberFormat="1" applyFont="1" applyBorder="1" applyAlignment="1">
      <alignment vertical="center"/>
    </xf>
    <xf numFmtId="0" fontId="16" fillId="0" borderId="24" xfId="0" applyFont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15" fillId="12" borderId="41" xfId="0" applyFont="1" applyFill="1" applyBorder="1" applyAlignment="1">
      <alignment horizontal="center" vertical="center" wrapText="1"/>
    </xf>
    <xf numFmtId="0" fontId="15" fillId="12" borderId="16" xfId="0" applyFont="1" applyFill="1" applyBorder="1" applyAlignment="1">
      <alignment horizontal="center" vertical="center" wrapText="1"/>
    </xf>
    <xf numFmtId="0" fontId="15" fillId="12" borderId="44" xfId="0" applyFont="1" applyFill="1" applyBorder="1" applyAlignment="1">
      <alignment horizontal="center" vertical="center" wrapText="1"/>
    </xf>
    <xf numFmtId="49" fontId="15" fillId="0" borderId="31" xfId="0" applyNumberFormat="1" applyFont="1" applyBorder="1" applyAlignment="1">
      <alignment horizontal="center" vertical="center"/>
    </xf>
    <xf numFmtId="0" fontId="17" fillId="12" borderId="21" xfId="0" applyFont="1" applyFill="1" applyBorder="1" applyAlignment="1">
      <alignment horizontal="center" vertical="center"/>
    </xf>
    <xf numFmtId="0" fontId="17" fillId="12" borderId="45" xfId="0" applyFont="1" applyFill="1" applyBorder="1" applyAlignment="1">
      <alignment horizontal="center" vertical="center"/>
    </xf>
    <xf numFmtId="4" fontId="15" fillId="12" borderId="41" xfId="0" applyNumberFormat="1" applyFont="1" applyFill="1" applyBorder="1" applyAlignment="1">
      <alignment horizontal="right" vertical="center" wrapText="1"/>
    </xf>
    <xf numFmtId="4" fontId="15" fillId="0" borderId="31" xfId="0" applyNumberFormat="1" applyFont="1" applyBorder="1" applyAlignment="1">
      <alignment horizontal="right" vertical="center"/>
    </xf>
    <xf numFmtId="4" fontId="15" fillId="12" borderId="0" xfId="0" applyNumberFormat="1" applyFont="1" applyFill="1" applyAlignment="1">
      <alignment horizontal="right" vertical="center" wrapText="1"/>
    </xf>
    <xf numFmtId="4" fontId="15" fillId="12" borderId="21" xfId="0" applyNumberFormat="1" applyFont="1" applyFill="1" applyBorder="1" applyAlignment="1">
      <alignment horizontal="right" vertical="center"/>
    </xf>
    <xf numFmtId="4" fontId="15" fillId="12" borderId="45" xfId="0" applyNumberFormat="1" applyFont="1" applyFill="1" applyBorder="1" applyAlignment="1">
      <alignment horizontal="right" vertical="center"/>
    </xf>
    <xf numFmtId="0" fontId="16" fillId="12" borderId="17" xfId="0" applyFont="1" applyFill="1" applyBorder="1" applyAlignment="1">
      <alignment horizontal="center" vertical="center" wrapText="1"/>
    </xf>
    <xf numFmtId="0" fontId="16" fillId="12" borderId="18" xfId="0" applyFont="1" applyFill="1" applyBorder="1" applyAlignment="1">
      <alignment horizontal="center" vertical="center" wrapText="1"/>
    </xf>
    <xf numFmtId="0" fontId="16" fillId="12" borderId="19" xfId="0" applyFont="1" applyFill="1" applyBorder="1" applyAlignment="1">
      <alignment horizontal="center" vertical="center" wrapText="1"/>
    </xf>
  </cellXfs>
  <cellStyles count="67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ejściowe 10" xfId="44" xr:uid="{00000000-0005-0000-0000-000007000000}"/>
    <cellStyle name="Dane wejściowe 2" xfId="41" xr:uid="{00000000-0005-0000-0000-000008000000}"/>
    <cellStyle name="Dane wejściowe 3" xfId="32" xr:uid="{00000000-0005-0000-0000-000009000000}"/>
    <cellStyle name="Dane wejściowe 4" xfId="28" xr:uid="{00000000-0005-0000-0000-00000A000000}"/>
    <cellStyle name="Dane wejściowe 5" xfId="34" xr:uid="{00000000-0005-0000-0000-00000B000000}"/>
    <cellStyle name="Dane wejściowe 6" xfId="26" xr:uid="{00000000-0005-0000-0000-00000C000000}"/>
    <cellStyle name="Dane wejściowe 7" xfId="35" xr:uid="{00000000-0005-0000-0000-00000D000000}"/>
    <cellStyle name="Dane wejściowe 8" xfId="24" xr:uid="{00000000-0005-0000-0000-00000E000000}"/>
    <cellStyle name="Dane wejściowe 9" xfId="38" xr:uid="{00000000-0005-0000-0000-00000F000000}"/>
    <cellStyle name="Dane wyjściowe" xfId="8" builtinId="21" customBuiltin="1"/>
    <cellStyle name="Dane wyjściowe 10" xfId="49" xr:uid="{00000000-0005-0000-0000-000011000000}"/>
    <cellStyle name="Dane wyjściowe 2" xfId="30" xr:uid="{00000000-0005-0000-0000-000012000000}"/>
    <cellStyle name="Dane wyjściowe 3" xfId="31" xr:uid="{00000000-0005-0000-0000-000013000000}"/>
    <cellStyle name="Dane wyjściowe 4" xfId="29" xr:uid="{00000000-0005-0000-0000-000014000000}"/>
    <cellStyle name="Dane wyjściowe 5" xfId="33" xr:uid="{00000000-0005-0000-0000-000015000000}"/>
    <cellStyle name="Dane wyjściowe 6" xfId="27" xr:uid="{00000000-0005-0000-0000-000016000000}"/>
    <cellStyle name="Dane wyjściowe 7" xfId="23" xr:uid="{00000000-0005-0000-0000-000017000000}"/>
    <cellStyle name="Dane wyjściowe 8" xfId="39" xr:uid="{00000000-0005-0000-0000-000018000000}"/>
    <cellStyle name="Dane wyjściowe 9" xfId="45" xr:uid="{00000000-0005-0000-0000-000019000000}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Obliczenia 10" xfId="61" xr:uid="{00000000-0005-0000-0000-000022000000}"/>
    <cellStyle name="Obliczenia 2" xfId="22" xr:uid="{00000000-0005-0000-0000-000023000000}"/>
    <cellStyle name="Obliczenia 3" xfId="25" xr:uid="{00000000-0005-0000-0000-000024000000}"/>
    <cellStyle name="Obliczenia 4" xfId="37" xr:uid="{00000000-0005-0000-0000-000025000000}"/>
    <cellStyle name="Obliczenia 5" xfId="43" xr:uid="{00000000-0005-0000-0000-000026000000}"/>
    <cellStyle name="Obliczenia 6" xfId="48" xr:uid="{00000000-0005-0000-0000-000027000000}"/>
    <cellStyle name="Obliczenia 7" xfId="52" xr:uid="{00000000-0005-0000-0000-000028000000}"/>
    <cellStyle name="Obliczenia 8" xfId="55" xr:uid="{00000000-0005-0000-0000-000029000000}"/>
    <cellStyle name="Obliczenia 9" xfId="58" xr:uid="{00000000-0005-0000-0000-00002A000000}"/>
    <cellStyle name="Opis" xfId="16" xr:uid="{00000000-0005-0000-0000-00002B000000}"/>
    <cellStyle name="Suma" xfId="17" builtinId="25" customBuiltin="1"/>
    <cellStyle name="Suma 10" xfId="65" xr:uid="{00000000-0005-0000-0000-00002D000000}"/>
    <cellStyle name="Suma 2" xfId="36" xr:uid="{00000000-0005-0000-0000-00002E000000}"/>
    <cellStyle name="Suma 3" xfId="42" xr:uid="{00000000-0005-0000-0000-00002F000000}"/>
    <cellStyle name="Suma 4" xfId="47" xr:uid="{00000000-0005-0000-0000-000030000000}"/>
    <cellStyle name="Suma 5" xfId="51" xr:uid="{00000000-0005-0000-0000-000031000000}"/>
    <cellStyle name="Suma 6" xfId="54" xr:uid="{00000000-0005-0000-0000-000032000000}"/>
    <cellStyle name="Suma 7" xfId="57" xr:uid="{00000000-0005-0000-0000-000033000000}"/>
    <cellStyle name="Suma 8" xfId="60" xr:uid="{00000000-0005-0000-0000-000034000000}"/>
    <cellStyle name="Suma 9" xfId="63" xr:uid="{00000000-0005-0000-0000-000035000000}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  <cellStyle name="Uwaga 10" xfId="66" xr:uid="{00000000-0005-0000-0000-00003A000000}"/>
    <cellStyle name="Uwaga 2" xfId="40" xr:uid="{00000000-0005-0000-0000-00003B000000}"/>
    <cellStyle name="Uwaga 3" xfId="46" xr:uid="{00000000-0005-0000-0000-00003C000000}"/>
    <cellStyle name="Uwaga 4" xfId="50" xr:uid="{00000000-0005-0000-0000-00003D000000}"/>
    <cellStyle name="Uwaga 5" xfId="53" xr:uid="{00000000-0005-0000-0000-00003E000000}"/>
    <cellStyle name="Uwaga 6" xfId="56" xr:uid="{00000000-0005-0000-0000-00003F000000}"/>
    <cellStyle name="Uwaga 7" xfId="59" xr:uid="{00000000-0005-0000-0000-000040000000}"/>
    <cellStyle name="Uwaga 8" xfId="62" xr:uid="{00000000-0005-0000-0000-000041000000}"/>
    <cellStyle name="Uwaga 9" xfId="64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8"/>
  <sheetViews>
    <sheetView tabSelected="1" view="pageBreakPreview" zoomScaleNormal="150" zoomScaleSheetLayoutView="100" workbookViewId="0">
      <selection activeCell="S9" sqref="S9"/>
    </sheetView>
  </sheetViews>
  <sheetFormatPr defaultColWidth="9.140625" defaultRowHeight="12.75"/>
  <cols>
    <col min="1" max="1" width="4.5703125" customWidth="1"/>
    <col min="2" max="2" width="13.42578125" customWidth="1"/>
    <col min="3" max="3" width="55.7109375" style="1" customWidth="1"/>
    <col min="4" max="4" width="6.28515625" style="3" customWidth="1"/>
    <col min="5" max="5" width="9.42578125" style="2" customWidth="1"/>
    <col min="6" max="6" width="13.140625" style="2" customWidth="1"/>
    <col min="7" max="7" width="19.28515625" style="2" customWidth="1"/>
  </cols>
  <sheetData>
    <row r="1" spans="1:7" ht="13.5" thickTop="1">
      <c r="A1" s="30" t="s">
        <v>107</v>
      </c>
      <c r="B1" s="31"/>
      <c r="C1" s="31"/>
      <c r="D1" s="31"/>
      <c r="E1" s="31"/>
      <c r="F1" s="31"/>
      <c r="G1" s="32"/>
    </row>
    <row r="2" spans="1:7" ht="22.15" customHeight="1">
      <c r="A2" s="70" t="s">
        <v>90</v>
      </c>
      <c r="B2" s="71"/>
      <c r="C2" s="71"/>
      <c r="D2" s="71"/>
      <c r="E2" s="71"/>
      <c r="F2" s="71"/>
      <c r="G2" s="72"/>
    </row>
    <row r="3" spans="1:7" ht="15.6" customHeight="1" thickBot="1">
      <c r="A3" s="33" t="s">
        <v>106</v>
      </c>
      <c r="B3" s="34"/>
      <c r="C3" s="34"/>
      <c r="D3" s="34"/>
      <c r="E3" s="34"/>
      <c r="F3" s="34"/>
      <c r="G3" s="35"/>
    </row>
    <row r="4" spans="1:7" ht="13.35" customHeight="1" thickTop="1" thickBot="1">
      <c r="A4" s="5" t="s">
        <v>0</v>
      </c>
      <c r="B4" s="6" t="s">
        <v>1</v>
      </c>
      <c r="C4" s="6" t="s">
        <v>2</v>
      </c>
      <c r="D4" s="7" t="s">
        <v>3</v>
      </c>
      <c r="E4" s="7"/>
      <c r="F4" s="8" t="s">
        <v>11</v>
      </c>
      <c r="G4" s="9" t="s">
        <v>12</v>
      </c>
    </row>
    <row r="5" spans="1:7" ht="30.75" customHeight="1" thickTop="1">
      <c r="A5" s="10"/>
      <c r="B5" s="11"/>
      <c r="C5" s="11"/>
      <c r="D5" s="12" t="s">
        <v>4</v>
      </c>
      <c r="E5" s="13" t="s">
        <v>5</v>
      </c>
      <c r="F5" s="8"/>
      <c r="G5" s="9"/>
    </row>
    <row r="6" spans="1:7" ht="30.75" customHeight="1">
      <c r="A6" s="14"/>
      <c r="B6" s="15"/>
      <c r="C6" s="15"/>
      <c r="D6" s="12"/>
      <c r="E6" s="13"/>
      <c r="F6" s="42" t="s">
        <v>13</v>
      </c>
      <c r="G6" s="43" t="s">
        <v>14</v>
      </c>
    </row>
    <row r="7" spans="1:7" ht="13.5" thickBot="1">
      <c r="A7" s="36">
        <v>1</v>
      </c>
      <c r="B7" s="37">
        <v>2</v>
      </c>
      <c r="C7" s="38" t="s">
        <v>52</v>
      </c>
      <c r="D7" s="39">
        <v>4</v>
      </c>
      <c r="E7" s="40" t="s">
        <v>6</v>
      </c>
      <c r="F7" s="40" t="s">
        <v>15</v>
      </c>
      <c r="G7" s="41" t="s">
        <v>16</v>
      </c>
    </row>
    <row r="8" spans="1:7" ht="15" thickTop="1">
      <c r="A8" s="16" t="s">
        <v>18</v>
      </c>
      <c r="B8" s="17"/>
      <c r="C8" s="47" t="s">
        <v>17</v>
      </c>
      <c r="D8" s="18"/>
      <c r="E8" s="19"/>
      <c r="F8" s="19"/>
      <c r="G8" s="20"/>
    </row>
    <row r="9" spans="1:7" s="4" customFormat="1" ht="114" customHeight="1">
      <c r="A9" s="51">
        <v>1</v>
      </c>
      <c r="B9" s="21" t="s">
        <v>39</v>
      </c>
      <c r="C9" s="44" t="s">
        <v>103</v>
      </c>
      <c r="D9" s="59" t="s">
        <v>19</v>
      </c>
      <c r="E9" s="65">
        <v>1</v>
      </c>
      <c r="F9" s="22"/>
      <c r="G9" s="23"/>
    </row>
    <row r="10" spans="1:7" ht="14.25">
      <c r="A10" s="51"/>
      <c r="B10" s="21" t="s">
        <v>21</v>
      </c>
      <c r="C10" s="48" t="s">
        <v>22</v>
      </c>
      <c r="D10" s="59"/>
      <c r="E10" s="65"/>
      <c r="F10" s="22"/>
      <c r="G10" s="23"/>
    </row>
    <row r="11" spans="1:7" s="4" customFormat="1" ht="28.5">
      <c r="A11" s="51">
        <f>MAX(A9,A10)+1</f>
        <v>2</v>
      </c>
      <c r="B11" s="21" t="s">
        <v>29</v>
      </c>
      <c r="C11" s="44" t="s">
        <v>23</v>
      </c>
      <c r="D11" s="59" t="s">
        <v>7</v>
      </c>
      <c r="E11" s="65">
        <v>180</v>
      </c>
      <c r="F11" s="22"/>
      <c r="G11" s="23"/>
    </row>
    <row r="12" spans="1:7" s="4" customFormat="1" ht="14.25">
      <c r="A12" s="51">
        <f>MAX(A10,A11)+1</f>
        <v>3</v>
      </c>
      <c r="B12" s="21" t="s">
        <v>29</v>
      </c>
      <c r="C12" s="45" t="s">
        <v>41</v>
      </c>
      <c r="D12" s="60" t="s">
        <v>7</v>
      </c>
      <c r="E12" s="65">
        <v>30</v>
      </c>
      <c r="F12" s="24"/>
      <c r="G12" s="23"/>
    </row>
    <row r="13" spans="1:7" s="4" customFormat="1" ht="14.25">
      <c r="A13" s="51">
        <f>MAX(A11,A12)+1</f>
        <v>4</v>
      </c>
      <c r="B13" s="21" t="s">
        <v>30</v>
      </c>
      <c r="C13" s="44" t="s">
        <v>91</v>
      </c>
      <c r="D13" s="59" t="s">
        <v>7</v>
      </c>
      <c r="E13" s="65">
        <v>190</v>
      </c>
      <c r="F13" s="22"/>
      <c r="G13" s="23"/>
    </row>
    <row r="14" spans="1:7" s="4" customFormat="1" ht="128.25">
      <c r="A14" s="51">
        <f>MAX(A11,A12,A13)+1</f>
        <v>5</v>
      </c>
      <c r="B14" s="21" t="s">
        <v>42</v>
      </c>
      <c r="C14" s="46" t="s">
        <v>43</v>
      </c>
      <c r="D14" s="60" t="s">
        <v>19</v>
      </c>
      <c r="E14" s="65">
        <v>1</v>
      </c>
      <c r="F14" s="24"/>
      <c r="G14" s="23"/>
    </row>
    <row r="15" spans="1:7" s="4" customFormat="1" ht="14.25">
      <c r="A15" s="51">
        <f>MAX(A12,A13,A14)+1</f>
        <v>6</v>
      </c>
      <c r="B15" s="21" t="s">
        <v>42</v>
      </c>
      <c r="C15" s="45" t="s">
        <v>104</v>
      </c>
      <c r="D15" s="60" t="s">
        <v>19</v>
      </c>
      <c r="E15" s="65">
        <v>1</v>
      </c>
      <c r="F15" s="24"/>
      <c r="G15" s="23"/>
    </row>
    <row r="16" spans="1:7" ht="14.25">
      <c r="A16" s="51"/>
      <c r="B16" s="21" t="s">
        <v>24</v>
      </c>
      <c r="C16" s="48" t="s">
        <v>25</v>
      </c>
      <c r="D16" s="59"/>
      <c r="E16" s="65"/>
      <c r="F16" s="22"/>
      <c r="G16" s="23"/>
    </row>
    <row r="17" spans="1:7" s="4" customFormat="1" ht="28.5">
      <c r="A17" s="51">
        <f>MAX(A14,A15,A16)+1</f>
        <v>7</v>
      </c>
      <c r="B17" s="21" t="s">
        <v>40</v>
      </c>
      <c r="C17" s="44" t="s">
        <v>56</v>
      </c>
      <c r="D17" s="59" t="s">
        <v>26</v>
      </c>
      <c r="E17" s="65">
        <v>3109.15</v>
      </c>
      <c r="F17" s="22"/>
      <c r="G17" s="23"/>
    </row>
    <row r="18" spans="1:7" ht="14.25">
      <c r="A18" s="51"/>
      <c r="B18" s="21" t="s">
        <v>53</v>
      </c>
      <c r="C18" s="48" t="s">
        <v>27</v>
      </c>
      <c r="D18" s="59"/>
      <c r="E18" s="65"/>
      <c r="F18" s="22"/>
      <c r="G18" s="23"/>
    </row>
    <row r="19" spans="1:7" s="4" customFormat="1" ht="14.25">
      <c r="A19" s="51">
        <f>MAX(A16,A17,A18)+1</f>
        <v>8</v>
      </c>
      <c r="B19" s="21" t="s">
        <v>28</v>
      </c>
      <c r="C19" s="44" t="s">
        <v>57</v>
      </c>
      <c r="D19" s="59" t="s">
        <v>7</v>
      </c>
      <c r="E19" s="65">
        <v>23.25</v>
      </c>
      <c r="F19" s="22"/>
      <c r="G19" s="23"/>
    </row>
    <row r="20" spans="1:7" s="4" customFormat="1" ht="14.25">
      <c r="A20" s="51">
        <f>MAX(A17,A18,A19)+1</f>
        <v>9</v>
      </c>
      <c r="B20" s="21" t="s">
        <v>34</v>
      </c>
      <c r="C20" s="44" t="s">
        <v>58</v>
      </c>
      <c r="D20" s="60" t="s">
        <v>7</v>
      </c>
      <c r="E20" s="65">
        <v>6</v>
      </c>
      <c r="F20" s="24"/>
      <c r="G20" s="23"/>
    </row>
    <row r="21" spans="1:7" ht="14.25">
      <c r="A21" s="51"/>
      <c r="B21" s="21" t="s">
        <v>31</v>
      </c>
      <c r="C21" s="48" t="s">
        <v>45</v>
      </c>
      <c r="D21" s="59"/>
      <c r="E21" s="65"/>
      <c r="F21" s="22"/>
      <c r="G21" s="23"/>
    </row>
    <row r="22" spans="1:7" s="4" customFormat="1" ht="128.25">
      <c r="A22" s="51">
        <f>MAX(A19,A20,A21)+1</f>
        <v>10</v>
      </c>
      <c r="B22" s="21" t="s">
        <v>44</v>
      </c>
      <c r="C22" s="44" t="s">
        <v>59</v>
      </c>
      <c r="D22" s="59" t="s">
        <v>8</v>
      </c>
      <c r="E22" s="65">
        <v>55</v>
      </c>
      <c r="F22" s="22"/>
      <c r="G22" s="23"/>
    </row>
    <row r="23" spans="1:7" s="4" customFormat="1" ht="14.25" customHeight="1">
      <c r="A23" s="51">
        <f>MAX(A20,A21,A22)+1</f>
        <v>11</v>
      </c>
      <c r="B23" s="21" t="s">
        <v>44</v>
      </c>
      <c r="C23" s="45" t="s">
        <v>61</v>
      </c>
      <c r="D23" s="59" t="s">
        <v>8</v>
      </c>
      <c r="E23" s="65">
        <v>10</v>
      </c>
      <c r="F23" s="22"/>
      <c r="G23" s="23"/>
    </row>
    <row r="24" spans="1:7" s="4" customFormat="1" ht="42.75">
      <c r="A24" s="51">
        <f>MAX(A21,A22,A23)+1</f>
        <v>12</v>
      </c>
      <c r="B24" s="21" t="s">
        <v>60</v>
      </c>
      <c r="C24" s="44" t="s">
        <v>88</v>
      </c>
      <c r="D24" s="60" t="s">
        <v>8</v>
      </c>
      <c r="E24" s="65">
        <v>42.5</v>
      </c>
      <c r="F24" s="22"/>
      <c r="G24" s="23"/>
    </row>
    <row r="25" spans="1:7" s="4" customFormat="1" ht="42.75">
      <c r="A25" s="51">
        <f>MAX(A22,A23,A24)+1</f>
        <v>13</v>
      </c>
      <c r="B25" s="21" t="s">
        <v>54</v>
      </c>
      <c r="C25" s="44" t="s">
        <v>46</v>
      </c>
      <c r="D25" s="60" t="s">
        <v>8</v>
      </c>
      <c r="E25" s="65">
        <v>12</v>
      </c>
      <c r="F25" s="24"/>
      <c r="G25" s="23"/>
    </row>
    <row r="26" spans="1:7" s="4" customFormat="1" ht="28.5">
      <c r="A26" s="51">
        <f>MAX(A23,A24,A25)+1</f>
        <v>14</v>
      </c>
      <c r="B26" s="21" t="s">
        <v>84</v>
      </c>
      <c r="C26" s="46" t="s">
        <v>92</v>
      </c>
      <c r="D26" s="61" t="s">
        <v>8</v>
      </c>
      <c r="E26" s="65">
        <v>44</v>
      </c>
      <c r="F26" s="24"/>
      <c r="G26" s="23"/>
    </row>
    <row r="27" spans="1:7" s="4" customFormat="1" ht="14.25">
      <c r="A27" s="52"/>
      <c r="B27" s="25" t="s">
        <v>74</v>
      </c>
      <c r="C27" s="48" t="s">
        <v>71</v>
      </c>
      <c r="D27" s="61"/>
      <c r="E27" s="65"/>
      <c r="F27" s="22"/>
      <c r="G27" s="22"/>
    </row>
    <row r="28" spans="1:7" s="4" customFormat="1" ht="42.75">
      <c r="A28" s="51">
        <f>MAX(A25,A26,A27)+1</f>
        <v>15</v>
      </c>
      <c r="B28" s="25" t="s">
        <v>76</v>
      </c>
      <c r="C28" s="46" t="s">
        <v>72</v>
      </c>
      <c r="D28" s="61" t="s">
        <v>70</v>
      </c>
      <c r="E28" s="65">
        <v>14.5</v>
      </c>
      <c r="F28" s="24"/>
      <c r="G28" s="23"/>
    </row>
    <row r="29" spans="1:7" s="4" customFormat="1" ht="14.25">
      <c r="A29" s="52"/>
      <c r="B29" s="25" t="s">
        <v>75</v>
      </c>
      <c r="C29" s="48" t="s">
        <v>69</v>
      </c>
      <c r="D29" s="61"/>
      <c r="E29" s="65"/>
      <c r="F29" s="22"/>
      <c r="G29" s="22"/>
    </row>
    <row r="30" spans="1:7" s="4" customFormat="1" ht="28.5">
      <c r="A30" s="51">
        <f>MAX(A27,A28,A29)+1</f>
        <v>16</v>
      </c>
      <c r="B30" s="25" t="s">
        <v>77</v>
      </c>
      <c r="C30" s="46" t="s">
        <v>105</v>
      </c>
      <c r="D30" s="61" t="s">
        <v>70</v>
      </c>
      <c r="E30" s="65">
        <v>6.5</v>
      </c>
      <c r="F30" s="24"/>
      <c r="G30" s="23"/>
    </row>
    <row r="31" spans="1:7" ht="14.25">
      <c r="A31" s="51"/>
      <c r="B31" s="21" t="s">
        <v>48</v>
      </c>
      <c r="C31" s="48" t="s">
        <v>47</v>
      </c>
      <c r="D31" s="59"/>
      <c r="E31" s="65"/>
      <c r="F31" s="22"/>
      <c r="G31" s="23"/>
    </row>
    <row r="32" spans="1:7" s="4" customFormat="1" ht="193.5" customHeight="1">
      <c r="A32" s="51">
        <f>MAX(A29,A30,A31)+1</f>
        <v>17</v>
      </c>
      <c r="B32" s="21" t="s">
        <v>49</v>
      </c>
      <c r="C32" s="44" t="s">
        <v>94</v>
      </c>
      <c r="D32" s="59" t="s">
        <v>93</v>
      </c>
      <c r="E32" s="65">
        <v>42</v>
      </c>
      <c r="F32" s="24"/>
      <c r="G32" s="23"/>
    </row>
    <row r="33" spans="1:7" s="4" customFormat="1" ht="42.75">
      <c r="A33" s="51">
        <f>MAX(A30,A31,A32)+1</f>
        <v>18</v>
      </c>
      <c r="B33" s="21" t="s">
        <v>49</v>
      </c>
      <c r="C33" s="44" t="s">
        <v>50</v>
      </c>
      <c r="D33" s="59" t="s">
        <v>95</v>
      </c>
      <c r="E33" s="65">
        <v>2</v>
      </c>
      <c r="F33" s="22"/>
      <c r="G33" s="23"/>
    </row>
    <row r="34" spans="1:7" ht="14.25">
      <c r="A34" s="16" t="s">
        <v>18</v>
      </c>
      <c r="B34" s="21" t="s">
        <v>20</v>
      </c>
      <c r="C34" s="48" t="s">
        <v>32</v>
      </c>
      <c r="D34" s="62"/>
      <c r="E34" s="66"/>
      <c r="F34" s="19"/>
      <c r="G34" s="20"/>
    </row>
    <row r="35" spans="1:7" ht="28.5">
      <c r="A35" s="51">
        <f t="shared" ref="A35:A38" si="0">MAX(A32,A33,A34)+1</f>
        <v>19</v>
      </c>
      <c r="B35" s="21" t="s">
        <v>51</v>
      </c>
      <c r="C35" s="49" t="s">
        <v>62</v>
      </c>
      <c r="D35" s="63" t="s">
        <v>8</v>
      </c>
      <c r="E35" s="65">
        <v>88</v>
      </c>
      <c r="F35" s="26"/>
      <c r="G35" s="27"/>
    </row>
    <row r="36" spans="1:7" ht="42.75">
      <c r="A36" s="51">
        <f t="shared" si="0"/>
        <v>20</v>
      </c>
      <c r="B36" s="21" t="s">
        <v>55</v>
      </c>
      <c r="C36" s="50" t="s">
        <v>64</v>
      </c>
      <c r="D36" s="64" t="s">
        <v>8</v>
      </c>
      <c r="E36" s="65">
        <v>81</v>
      </c>
      <c r="F36" s="28"/>
      <c r="G36" s="27"/>
    </row>
    <row r="37" spans="1:7" ht="36.75" customHeight="1">
      <c r="A37" s="51">
        <f t="shared" si="0"/>
        <v>21</v>
      </c>
      <c r="B37" s="21" t="s">
        <v>55</v>
      </c>
      <c r="C37" s="50" t="s">
        <v>89</v>
      </c>
      <c r="D37" s="64" t="s">
        <v>8</v>
      </c>
      <c r="E37" s="67">
        <v>15</v>
      </c>
      <c r="F37" s="28"/>
      <c r="G37" s="27"/>
    </row>
    <row r="38" spans="1:7" s="4" customFormat="1" ht="28.5" customHeight="1">
      <c r="A38" s="51">
        <f t="shared" si="0"/>
        <v>22</v>
      </c>
      <c r="B38" s="21" t="s">
        <v>78</v>
      </c>
      <c r="C38" s="49" t="s">
        <v>63</v>
      </c>
      <c r="D38" s="63" t="s">
        <v>8</v>
      </c>
      <c r="E38" s="68">
        <v>40</v>
      </c>
      <c r="F38" s="26"/>
      <c r="G38" s="27"/>
    </row>
    <row r="39" spans="1:7" s="4" customFormat="1" ht="30.75" customHeight="1">
      <c r="A39" s="51">
        <f>MAX(A35,A36,A38)+1</f>
        <v>23</v>
      </c>
      <c r="B39" s="21" t="s">
        <v>79</v>
      </c>
      <c r="C39" s="50" t="s">
        <v>65</v>
      </c>
      <c r="D39" s="63" t="s">
        <v>8</v>
      </c>
      <c r="E39" s="69">
        <v>74</v>
      </c>
      <c r="F39" s="26"/>
      <c r="G39" s="27"/>
    </row>
    <row r="40" spans="1:7" s="4" customFormat="1" ht="33.75" customHeight="1">
      <c r="A40" s="51">
        <f>MAX(A36,A38,A39)+1</f>
        <v>24</v>
      </c>
      <c r="B40" s="21" t="s">
        <v>80</v>
      </c>
      <c r="C40" s="50" t="s">
        <v>66</v>
      </c>
      <c r="D40" s="63" t="s">
        <v>8</v>
      </c>
      <c r="E40" s="69">
        <v>47.5</v>
      </c>
      <c r="F40" s="28"/>
      <c r="G40" s="27"/>
    </row>
    <row r="41" spans="1:7" s="4" customFormat="1" ht="34.5" customHeight="1">
      <c r="A41" s="51">
        <f>MAX(A38,A39,A40)+1</f>
        <v>25</v>
      </c>
      <c r="B41" s="21" t="s">
        <v>80</v>
      </c>
      <c r="C41" s="50" t="s">
        <v>86</v>
      </c>
      <c r="D41" s="64" t="s">
        <v>8</v>
      </c>
      <c r="E41" s="69">
        <v>24</v>
      </c>
      <c r="F41" s="28"/>
      <c r="G41" s="27"/>
    </row>
    <row r="42" spans="1:7" s="4" customFormat="1" ht="39.75" customHeight="1">
      <c r="A42" s="51">
        <f>MAX(A39,A40,A41)+1</f>
        <v>26</v>
      </c>
      <c r="B42" s="21" t="s">
        <v>81</v>
      </c>
      <c r="C42" s="50" t="s">
        <v>67</v>
      </c>
      <c r="D42" s="63" t="s">
        <v>8</v>
      </c>
      <c r="E42" s="69">
        <v>120</v>
      </c>
      <c r="F42" s="28"/>
      <c r="G42" s="27"/>
    </row>
    <row r="43" spans="1:7" s="4" customFormat="1" ht="39" customHeight="1">
      <c r="A43" s="51">
        <f>MAX(A40,A41,A42)+1</f>
        <v>27</v>
      </c>
      <c r="B43" s="21" t="s">
        <v>81</v>
      </c>
      <c r="C43" s="50" t="s">
        <v>87</v>
      </c>
      <c r="D43" s="63" t="s">
        <v>8</v>
      </c>
      <c r="E43" s="69">
        <v>24</v>
      </c>
      <c r="F43" s="28"/>
      <c r="G43" s="27"/>
    </row>
    <row r="44" spans="1:7" s="4" customFormat="1" ht="34.5" customHeight="1">
      <c r="A44" s="51">
        <f>MAX(A41,A42,A43)+1</f>
        <v>28</v>
      </c>
      <c r="B44" s="21" t="s">
        <v>82</v>
      </c>
      <c r="C44" s="50" t="s">
        <v>68</v>
      </c>
      <c r="D44" s="64" t="s">
        <v>8</v>
      </c>
      <c r="E44" s="69">
        <v>60</v>
      </c>
      <c r="F44" s="28"/>
      <c r="G44" s="27"/>
    </row>
    <row r="45" spans="1:7" s="4" customFormat="1" ht="46.5" customHeight="1">
      <c r="A45" s="51">
        <f>MAX(A40,A42,A44)+1</f>
        <v>29</v>
      </c>
      <c r="B45" s="21" t="s">
        <v>83</v>
      </c>
      <c r="C45" s="50" t="s">
        <v>73</v>
      </c>
      <c r="D45" s="64" t="s">
        <v>70</v>
      </c>
      <c r="E45" s="69">
        <v>4</v>
      </c>
      <c r="F45" s="28"/>
      <c r="G45" s="27"/>
    </row>
    <row r="46" spans="1:7" s="4" customFormat="1" ht="57" customHeight="1">
      <c r="A46" s="51">
        <f t="shared" ref="A46:A54" si="1">MAX(A42,A44,A45)+1</f>
        <v>30</v>
      </c>
      <c r="B46" s="21" t="s">
        <v>85</v>
      </c>
      <c r="C46" s="50" t="s">
        <v>96</v>
      </c>
      <c r="D46" s="64" t="s">
        <v>95</v>
      </c>
      <c r="E46" s="69">
        <v>1</v>
      </c>
      <c r="F46" s="28"/>
      <c r="G46" s="27"/>
    </row>
    <row r="47" spans="1:7" s="4" customFormat="1" ht="28.5" customHeight="1">
      <c r="A47" s="51">
        <f t="shared" si="1"/>
        <v>31</v>
      </c>
      <c r="B47" s="25" t="s">
        <v>35</v>
      </c>
      <c r="C47" s="50" t="s">
        <v>97</v>
      </c>
      <c r="D47" s="64" t="s">
        <v>95</v>
      </c>
      <c r="E47" s="69">
        <v>1</v>
      </c>
      <c r="F47" s="28"/>
      <c r="G47" s="27"/>
    </row>
    <row r="48" spans="1:7" s="4" customFormat="1" ht="28.5" customHeight="1">
      <c r="A48" s="51">
        <f t="shared" si="1"/>
        <v>32</v>
      </c>
      <c r="B48" s="25" t="s">
        <v>35</v>
      </c>
      <c r="C48" s="50" t="s">
        <v>98</v>
      </c>
      <c r="D48" s="64" t="s">
        <v>93</v>
      </c>
      <c r="E48" s="69">
        <v>37</v>
      </c>
      <c r="F48" s="28"/>
      <c r="G48" s="27"/>
    </row>
    <row r="49" spans="1:7" s="4" customFormat="1" ht="28.5" customHeight="1">
      <c r="A49" s="51">
        <f t="shared" si="1"/>
        <v>33</v>
      </c>
      <c r="B49" s="25" t="s">
        <v>35</v>
      </c>
      <c r="C49" s="50" t="s">
        <v>99</v>
      </c>
      <c r="D49" s="64" t="s">
        <v>8</v>
      </c>
      <c r="E49" s="69">
        <v>42</v>
      </c>
      <c r="F49" s="28"/>
      <c r="G49" s="27"/>
    </row>
    <row r="50" spans="1:7" s="4" customFormat="1" ht="44.45" customHeight="1">
      <c r="A50" s="51">
        <f t="shared" si="1"/>
        <v>34</v>
      </c>
      <c r="B50" s="25" t="s">
        <v>35</v>
      </c>
      <c r="C50" s="50" t="s">
        <v>100</v>
      </c>
      <c r="D50" s="64" t="s">
        <v>95</v>
      </c>
      <c r="E50" s="69">
        <v>0.5</v>
      </c>
      <c r="F50" s="28"/>
      <c r="G50" s="27"/>
    </row>
    <row r="51" spans="1:7" s="4" customFormat="1" ht="28.5" customHeight="1">
      <c r="A51" s="51">
        <f t="shared" si="1"/>
        <v>35</v>
      </c>
      <c r="B51" s="25" t="s">
        <v>35</v>
      </c>
      <c r="C51" s="50" t="s">
        <v>101</v>
      </c>
      <c r="D51" s="64" t="s">
        <v>95</v>
      </c>
      <c r="E51" s="69">
        <v>1</v>
      </c>
      <c r="F51" s="28"/>
      <c r="G51" s="27"/>
    </row>
    <row r="52" spans="1:7" s="4" customFormat="1" ht="28.5" customHeight="1">
      <c r="A52" s="51">
        <f t="shared" si="1"/>
        <v>36</v>
      </c>
      <c r="B52" s="25" t="s">
        <v>35</v>
      </c>
      <c r="C52" s="50" t="s">
        <v>102</v>
      </c>
      <c r="D52" s="64" t="s">
        <v>8</v>
      </c>
      <c r="E52" s="69">
        <v>40</v>
      </c>
      <c r="F52" s="28"/>
      <c r="G52" s="27"/>
    </row>
    <row r="53" spans="1:7" ht="26.25" customHeight="1">
      <c r="A53" s="51">
        <f t="shared" si="1"/>
        <v>37</v>
      </c>
      <c r="B53" s="21" t="s">
        <v>36</v>
      </c>
      <c r="C53" s="49" t="s">
        <v>33</v>
      </c>
      <c r="D53" s="63" t="s">
        <v>19</v>
      </c>
      <c r="E53" s="68">
        <v>1</v>
      </c>
      <c r="F53" s="26"/>
      <c r="G53" s="20"/>
    </row>
    <row r="54" spans="1:7" ht="44.25" customHeight="1" thickBot="1">
      <c r="A54" s="51">
        <f t="shared" si="1"/>
        <v>38</v>
      </c>
      <c r="B54" s="21" t="s">
        <v>37</v>
      </c>
      <c r="C54" s="49" t="s">
        <v>38</v>
      </c>
      <c r="D54" s="63" t="s">
        <v>19</v>
      </c>
      <c r="E54" s="68">
        <v>1</v>
      </c>
      <c r="F54" s="26"/>
      <c r="G54" s="20"/>
    </row>
    <row r="55" spans="1:7" ht="30" customHeight="1" thickTop="1" thickBot="1">
      <c r="A55" s="29"/>
      <c r="B55" s="56" t="s">
        <v>9</v>
      </c>
      <c r="C55" s="57"/>
      <c r="D55" s="57"/>
      <c r="E55" s="57"/>
      <c r="F55" s="58"/>
      <c r="G55" s="53">
        <f>SUM(G8:G54)</f>
        <v>0</v>
      </c>
    </row>
    <row r="56" spans="1:7" ht="27.75" customHeight="1" thickTop="1" thickBot="1">
      <c r="A56" s="29"/>
      <c r="B56" s="56" t="s">
        <v>108</v>
      </c>
      <c r="C56" s="57"/>
      <c r="D56" s="57"/>
      <c r="E56" s="57"/>
      <c r="F56" s="58"/>
      <c r="G56" s="54">
        <f>G55*23%</f>
        <v>0</v>
      </c>
    </row>
    <row r="57" spans="1:7" ht="27.75" customHeight="1" thickTop="1" thickBot="1">
      <c r="A57" s="29"/>
      <c r="B57" s="56" t="s">
        <v>10</v>
      </c>
      <c r="C57" s="57"/>
      <c r="D57" s="57"/>
      <c r="E57" s="57"/>
      <c r="F57" s="58"/>
      <c r="G57" s="55">
        <f>G55+G56</f>
        <v>0</v>
      </c>
    </row>
    <row r="58" spans="1:7" ht="32.25" customHeight="1" thickTop="1"/>
    <row r="59" spans="1:7" ht="24" customHeight="1"/>
    <row r="60" spans="1:7" ht="30" customHeight="1"/>
    <row r="63" spans="1:7" ht="31.5" customHeight="1"/>
    <row r="66" ht="27" customHeight="1"/>
    <row r="67" ht="24.75" customHeight="1"/>
    <row r="68" ht="33.75" customHeight="1"/>
    <row r="69" ht="40.5" customHeight="1"/>
    <row r="70" ht="32.25" customHeight="1"/>
    <row r="72" ht="22.5" customHeight="1"/>
    <row r="73" ht="36.75" customHeight="1"/>
    <row r="77" ht="42.75" customHeight="1"/>
    <row r="78" ht="27" customHeight="1"/>
    <row r="79" ht="24.75" customHeight="1"/>
    <row r="80" ht="30" customHeight="1"/>
    <row r="81" ht="30.75" customHeight="1"/>
    <row r="82" ht="24.75" customHeight="1"/>
    <row r="83" ht="36.75" customHeight="1"/>
    <row r="84" ht="24" customHeight="1"/>
    <row r="85" ht="282.75" customHeight="1"/>
    <row r="86" ht="222" customHeight="1"/>
    <row r="87" ht="19.5" customHeight="1"/>
    <row r="88" ht="19.5" customHeight="1"/>
    <row r="89" ht="22.5" customHeight="1"/>
    <row r="90" ht="32.25" customHeight="1"/>
    <row r="91" ht="36" customHeight="1"/>
    <row r="92" ht="37.5" customHeight="1"/>
    <row r="93" ht="54.75" customHeight="1"/>
    <row r="94" ht="75" customHeight="1"/>
    <row r="95" ht="21.75" customHeight="1"/>
    <row r="96" ht="41.25" customHeight="1"/>
    <row r="97" ht="157.5" customHeight="1"/>
    <row r="98" ht="151.5" customHeight="1"/>
    <row r="99" ht="59.25" customHeight="1"/>
    <row r="100" ht="41.25" customHeight="1"/>
    <row r="101" ht="45.75" customHeight="1"/>
    <row r="102" ht="31.5" customHeight="1"/>
    <row r="103" ht="39.75" customHeight="1"/>
    <row r="104" ht="56.25" customHeight="1"/>
    <row r="105" ht="45.75" customHeight="1"/>
    <row r="106" ht="45.75" customHeight="1"/>
    <row r="107" ht="28.5" customHeight="1"/>
    <row r="108" ht="44.25" customHeight="1"/>
    <row r="109" ht="43.5" customHeight="1"/>
    <row r="110" ht="42.75" customHeight="1"/>
    <row r="111" ht="70.5" customHeight="1"/>
    <row r="112" ht="49.5" customHeight="1"/>
    <row r="113" ht="25.5" customHeight="1"/>
    <row r="114" ht="50.25" customHeight="1"/>
    <row r="115" ht="30.75" customHeight="1"/>
    <row r="116" ht="42" customHeight="1"/>
    <row r="117" ht="36.75" customHeight="1"/>
    <row r="118" ht="37.5" customHeight="1"/>
    <row r="119" ht="37.5" customHeight="1"/>
    <row r="120" ht="30" customHeight="1"/>
    <row r="121" ht="34.5" customHeight="1"/>
    <row r="122" ht="26.25" customHeight="1"/>
    <row r="123" ht="25.5" customHeight="1"/>
    <row r="124" ht="22.5" customHeight="1"/>
    <row r="125" ht="43.5" customHeight="1"/>
    <row r="126" ht="24.75" customHeight="1"/>
    <row r="127" ht="43.5" customHeight="1"/>
    <row r="128" ht="34.5" customHeight="1"/>
    <row r="129" ht="18.75" customHeight="1"/>
    <row r="130" ht="23.25" customHeight="1"/>
    <row r="131" ht="42" customHeight="1"/>
    <row r="132" ht="40.5" customHeight="1"/>
    <row r="158" ht="38.25" customHeight="1"/>
  </sheetData>
  <mergeCells count="14">
    <mergeCell ref="B55:F55"/>
    <mergeCell ref="B56:F56"/>
    <mergeCell ref="B57:F57"/>
    <mergeCell ref="E5:E6"/>
    <mergeCell ref="A1:G1"/>
    <mergeCell ref="A2:G2"/>
    <mergeCell ref="A3:G3"/>
    <mergeCell ref="A4:A6"/>
    <mergeCell ref="B4:B6"/>
    <mergeCell ref="C4:C6"/>
    <mergeCell ref="D4:E4"/>
    <mergeCell ref="F4:F5"/>
    <mergeCell ref="G4:G5"/>
    <mergeCell ref="D5:D6"/>
  </mergeCells>
  <pageMargins left="1.1811023622047245" right="0.19685039370078741" top="0.39370078740157483" bottom="0.31496062992125984" header="0.51181102362204722" footer="0.51181102362204722"/>
  <pageSetup paperSize="9" scale="6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Agnieszka Ławniczak</cp:lastModifiedBy>
  <cp:lastPrinted>2024-10-21T09:16:36Z</cp:lastPrinted>
  <dcterms:created xsi:type="dcterms:W3CDTF">2016-02-02T08:08:06Z</dcterms:created>
  <dcterms:modified xsi:type="dcterms:W3CDTF">2025-04-11T10:56:35Z</dcterms:modified>
</cp:coreProperties>
</file>