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.bojdo\AppData\Local\Temp\ezdpuw\20250307100310951\"/>
    </mc:Choice>
  </mc:AlternateContent>
  <xr:revisionPtr revIDLastSave="0" documentId="13_ncr:1_{41BFC76D-700A-4497-BD45-441AF163F0B9}" xr6:coauthVersionLast="47" xr6:coauthVersionMax="47" xr10:uidLastSave="{00000000-0000-0000-0000-000000000000}"/>
  <bookViews>
    <workbookView xWindow="135" yWindow="300" windowWidth="20190" windowHeight="15300" tabRatio="838" xr2:uid="{00000000-000D-0000-FFFF-FFFF00000000}"/>
  </bookViews>
  <sheets>
    <sheet name="Suma" sheetId="1" r:id="rId1"/>
    <sheet name="Część 01" sheetId="2" r:id="rId2"/>
    <sheet name="Część 02" sheetId="3" r:id="rId3"/>
    <sheet name="Część 03" sheetId="4" r:id="rId4"/>
    <sheet name="Część 04" sheetId="5" r:id="rId5"/>
    <sheet name="Część 05" sheetId="6" r:id="rId6"/>
    <sheet name="Część 06" sheetId="7" r:id="rId7"/>
    <sheet name="Część 07" sheetId="8" r:id="rId8"/>
    <sheet name="Część 08" sheetId="9" r:id="rId9"/>
    <sheet name="Część 09" sheetId="10" r:id="rId10"/>
    <sheet name="Część 10" sheetId="11" r:id="rId11"/>
    <sheet name="Część 11" sheetId="12" r:id="rId12"/>
    <sheet name="Część 12" sheetId="13" r:id="rId13"/>
    <sheet name="Część 13" sheetId="14" r:id="rId14"/>
    <sheet name="Część 14" sheetId="15" r:id="rId15"/>
    <sheet name="Część 15" sheetId="16" r:id="rId16"/>
    <sheet name="Część 16" sheetId="18" r:id="rId17"/>
    <sheet name="Część 17" sheetId="19" r:id="rId18"/>
    <sheet name="Część 18" sheetId="20" r:id="rId19"/>
    <sheet name="Część 19" sheetId="21" r:id="rId20"/>
    <sheet name="Część 20" sheetId="22" r:id="rId21"/>
    <sheet name="Część 21" sheetId="23" r:id="rId22"/>
    <sheet name="Część 22" sheetId="27" r:id="rId23"/>
  </sheets>
  <definedNames>
    <definedName name="_xlnm._FilterDatabase" localSheetId="3" hidden="1">'Część 03'!$A$4:$J$20</definedName>
    <definedName name="_xlnm._FilterDatabase" localSheetId="7" hidden="1">'Część 07'!$A$3:$J$19</definedName>
    <definedName name="_xlnm._FilterDatabase" localSheetId="13" hidden="1">'Część 13'!$A$1:$J$30</definedName>
    <definedName name="_xlnm._FilterDatabase" localSheetId="20" hidden="1">'Część 20'!$A$1:$J$18</definedName>
    <definedName name="_xlnm._FilterDatabase" localSheetId="21" hidden="1">'Część 21'!$A$3:$J$21</definedName>
    <definedName name="_xlnm.Print_Area" localSheetId="1">'Część 01'!$A$1:$J$21</definedName>
    <definedName name="_xlnm.Print_Area" localSheetId="2">'Część 02'!$A$1:$J$26</definedName>
    <definedName name="_xlnm.Print_Area" localSheetId="3">'Część 03'!$A$1:$J$32</definedName>
    <definedName name="_xlnm.Print_Area" localSheetId="4">'Część 04'!$A$1:$J$39</definedName>
    <definedName name="_xlnm.Print_Area" localSheetId="5">'Część 05'!$A$1:$J$24</definedName>
    <definedName name="_xlnm.Print_Area" localSheetId="6">'Część 06'!$A$1:$J$22</definedName>
    <definedName name="_xlnm.Print_Area" localSheetId="7">'Część 07'!$A$1:$J$29</definedName>
    <definedName name="_xlnm.Print_Area" localSheetId="8">'Część 08'!$A$1:$J$21</definedName>
    <definedName name="_xlnm.Print_Area" localSheetId="9">'Część 09'!$A$1:$J$24</definedName>
    <definedName name="_xlnm.Print_Area" localSheetId="10">'Część 10'!$A$1:$J$25</definedName>
    <definedName name="_xlnm.Print_Area" localSheetId="11">'Część 11'!$A$1:$J$22</definedName>
    <definedName name="_xlnm.Print_Area" localSheetId="12">'Część 12'!$A$1:$J$25</definedName>
    <definedName name="_xlnm.Print_Area" localSheetId="13">'Część 13'!$A$1:$J$42</definedName>
    <definedName name="_xlnm.Print_Area" localSheetId="14">'Część 14'!$A$1:$J$26</definedName>
    <definedName name="_xlnm.Print_Area" localSheetId="15">'Część 15'!$A$1:$J$26</definedName>
    <definedName name="_xlnm.Print_Area" localSheetId="16">'Część 16'!$A$1:$J$26</definedName>
    <definedName name="_xlnm.Print_Area" localSheetId="17">'Część 17'!$A$1:$J$26</definedName>
    <definedName name="_xlnm.Print_Area" localSheetId="18">'Część 18'!$A$1:$J$24</definedName>
    <definedName name="_xlnm.Print_Area" localSheetId="19">'Część 19'!$A$1:$J$24</definedName>
    <definedName name="_xlnm.Print_Area" localSheetId="20">'Część 20'!$A$1:$J$28</definedName>
    <definedName name="_xlnm.Print_Area" localSheetId="21">'Część 21'!$A$1:$J$31</definedName>
    <definedName name="_xlnm.Print_Area" localSheetId="22">'Część 22'!$A$1:$J$27</definedName>
    <definedName name="_xlnm.Print_Area" localSheetId="0">Suma!$A$1:$C$25</definedName>
  </definedNames>
  <calcPr calcId="181029"/>
</workbook>
</file>

<file path=xl/calcChain.xml><?xml version="1.0" encoding="utf-8"?>
<calcChain xmlns="http://schemas.openxmlformats.org/spreadsheetml/2006/main">
  <c r="J12" i="27" l="1"/>
  <c r="J11" i="27"/>
  <c r="J10" i="27"/>
  <c r="J13" i="27" s="1"/>
  <c r="J19" i="23"/>
  <c r="J18" i="23"/>
  <c r="J17" i="23"/>
  <c r="J16" i="23"/>
  <c r="J15" i="23"/>
  <c r="J14" i="23"/>
  <c r="J13" i="23"/>
  <c r="J12" i="23"/>
  <c r="J11" i="23"/>
  <c r="J10" i="23"/>
  <c r="J15" i="22"/>
  <c r="J14" i="22"/>
  <c r="J13" i="22"/>
  <c r="J12" i="22"/>
  <c r="J11" i="22"/>
  <c r="J16" i="22" s="1"/>
  <c r="J10" i="22"/>
  <c r="J10" i="21"/>
  <c r="J11" i="21" s="1"/>
  <c r="J10" i="20"/>
  <c r="J11" i="20" s="1"/>
  <c r="J12" i="19"/>
  <c r="J11" i="19"/>
  <c r="J10" i="19"/>
  <c r="J12" i="18"/>
  <c r="J11" i="18"/>
  <c r="J10" i="18"/>
  <c r="J12" i="16"/>
  <c r="J11" i="16"/>
  <c r="J10" i="16"/>
  <c r="J13" i="16" s="1"/>
  <c r="J13" i="15"/>
  <c r="J12" i="15"/>
  <c r="J11" i="15"/>
  <c r="J10" i="15"/>
  <c r="J11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0" i="14"/>
  <c r="J28" i="14" s="1"/>
  <c r="J14" i="13"/>
  <c r="J13" i="13"/>
  <c r="J12" i="13"/>
  <c r="J11" i="13"/>
  <c r="J10" i="13"/>
  <c r="J10" i="12"/>
  <c r="J11" i="12" s="1"/>
  <c r="J12" i="11"/>
  <c r="J11" i="11"/>
  <c r="J10" i="11"/>
  <c r="J13" i="11" s="1"/>
  <c r="J11" i="10"/>
  <c r="J10" i="10"/>
  <c r="J12" i="10" s="1"/>
  <c r="J10" i="9"/>
  <c r="J11" i="9" s="1"/>
  <c r="J17" i="8"/>
  <c r="J15" i="8"/>
  <c r="J16" i="8"/>
  <c r="J14" i="8"/>
  <c r="J13" i="8"/>
  <c r="J12" i="8"/>
  <c r="J11" i="8"/>
  <c r="J10" i="8"/>
  <c r="J10" i="7"/>
  <c r="J11" i="7" s="1"/>
  <c r="J10" i="6"/>
  <c r="J13" i="5"/>
  <c r="J12" i="5" l="1"/>
  <c r="J11" i="5"/>
  <c r="J10" i="5"/>
  <c r="J18" i="4" l="1"/>
  <c r="J17" i="4"/>
  <c r="J16" i="4"/>
  <c r="J15" i="4"/>
  <c r="J14" i="4"/>
  <c r="J13" i="4"/>
  <c r="J12" i="4"/>
  <c r="J11" i="4"/>
  <c r="J10" i="4"/>
  <c r="J10" i="2"/>
  <c r="J12" i="3"/>
  <c r="J11" i="3"/>
  <c r="J10" i="3"/>
  <c r="J11" i="2"/>
  <c r="B24" i="1" l="1"/>
  <c r="C1" i="20" l="1"/>
  <c r="A6" i="27" l="1"/>
  <c r="A4" i="27"/>
  <c r="A24" i="1" s="1"/>
  <c r="C1" i="27"/>
  <c r="B23" i="1" l="1"/>
  <c r="B22" i="1"/>
  <c r="B21" i="1"/>
  <c r="B20" i="1"/>
  <c r="B19" i="1"/>
  <c r="B18" i="1"/>
  <c r="A6" i="23" l="1"/>
  <c r="A4" i="23"/>
  <c r="C1" i="23"/>
  <c r="A6" i="22"/>
  <c r="A4" i="22"/>
  <c r="A22" i="1" s="1"/>
  <c r="C1" i="22"/>
  <c r="A6" i="21"/>
  <c r="A4" i="21"/>
  <c r="A21" i="1" s="1"/>
  <c r="C1" i="21"/>
  <c r="A6" i="20"/>
  <c r="A4" i="20"/>
  <c r="A20" i="1" s="1"/>
  <c r="A6" i="19"/>
  <c r="A4" i="19"/>
  <c r="A19" i="1" s="1"/>
  <c r="C1" i="19"/>
  <c r="A6" i="18"/>
  <c r="A4" i="18"/>
  <c r="A18" i="1" s="1"/>
  <c r="C1" i="18"/>
  <c r="A6" i="16"/>
  <c r="A4" i="16"/>
  <c r="A17" i="1" s="1"/>
  <c r="C1" i="16"/>
  <c r="A6" i="15"/>
  <c r="A4" i="15"/>
  <c r="A16" i="1" s="1"/>
  <c r="C1" i="15"/>
  <c r="A6" i="14"/>
  <c r="A4" i="14"/>
  <c r="A15" i="1" s="1"/>
  <c r="C1" i="14"/>
  <c r="A6" i="13"/>
  <c r="A4" i="13"/>
  <c r="A14" i="1" s="1"/>
  <c r="C1" i="13"/>
  <c r="A6" i="12"/>
  <c r="A4" i="12"/>
  <c r="A13" i="1" s="1"/>
  <c r="C1" i="12"/>
  <c r="A6" i="11"/>
  <c r="A4" i="11"/>
  <c r="A12" i="1" s="1"/>
  <c r="C1" i="11"/>
  <c r="A6" i="10"/>
  <c r="A4" i="10"/>
  <c r="A11" i="1" s="1"/>
  <c r="C1" i="10"/>
  <c r="A6" i="9"/>
  <c r="A4" i="9"/>
  <c r="A10" i="1" s="1"/>
  <c r="C1" i="9"/>
  <c r="A6" i="8"/>
  <c r="A4" i="8"/>
  <c r="A9" i="1" s="1"/>
  <c r="C1" i="8"/>
  <c r="A6" i="7"/>
  <c r="A4" i="7"/>
  <c r="A8" i="1" s="1"/>
  <c r="C1" i="7"/>
  <c r="J11" i="6"/>
  <c r="A6" i="6"/>
  <c r="A4" i="6"/>
  <c r="A7" i="1" s="1"/>
  <c r="C1" i="6"/>
  <c r="A6" i="5"/>
  <c r="A4" i="5"/>
  <c r="A6" i="1" s="1"/>
  <c r="C1" i="5"/>
  <c r="A6" i="4"/>
  <c r="A4" i="4"/>
  <c r="A5" i="1" s="1"/>
  <c r="C1" i="4"/>
  <c r="J13" i="3"/>
  <c r="A6" i="3"/>
  <c r="A4" i="3"/>
  <c r="A4" i="1" s="1"/>
  <c r="C1" i="3"/>
  <c r="A6" i="2"/>
  <c r="A4" i="2"/>
  <c r="A3" i="1" s="1"/>
  <c r="C23" i="1"/>
  <c r="C22" i="1"/>
  <c r="C21" i="1"/>
  <c r="C20" i="1"/>
  <c r="C19" i="1"/>
  <c r="C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A23" i="1" l="1"/>
</calcChain>
</file>

<file path=xl/sharedStrings.xml><?xml version="1.0" encoding="utf-8"?>
<sst xmlns="http://schemas.openxmlformats.org/spreadsheetml/2006/main" count="1054" uniqueCount="321">
  <si>
    <t>Pakiet</t>
  </si>
  <si>
    <t>odwołanie</t>
  </si>
  <si>
    <t>Nazwa</t>
  </si>
  <si>
    <t>Załącznik 1A do SWZ</t>
  </si>
  <si>
    <t>OPIS PRZEDMIOTU ZAMÓWIENIA - KALKULACJA CENY OFERTY</t>
  </si>
  <si>
    <t>Generatory warunków mikroaerofilnych - CampyGen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</si>
  <si>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</si>
  <si>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</si>
  <si>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</si>
  <si>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</si>
  <si>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</si>
  <si>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</si>
  <si>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</si>
  <si>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</si>
  <si>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</si>
  <si>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</si>
  <si>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</si>
  <si>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 xml:space="preserve">CampyGen – saszetki – generatory warunków mikroaerofilnych </t>
  </si>
  <si>
    <t>op.= 20 saszetek</t>
  </si>
  <si>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</si>
  <si>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</si>
  <si>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</si>
  <si>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</si>
  <si>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</si>
  <si>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Wymagania dodatkowe:</t>
  </si>
  <si>
    <t>Do dostawy wymagane certyfikaty jakości lub inne dokumenty potwierdzające jakość produktu w j. polskim lub j. angielskim w wersji papierowej lub dostępne w formie elektronicznej w miejscu wskazanym przez Wykonawcę (adres strony www).</t>
  </si>
  <si>
    <t>2.</t>
  </si>
  <si>
    <t>Okres ważności: min. 12 miesięcy od daty dostawy.</t>
  </si>
  <si>
    <t>3.</t>
  </si>
  <si>
    <t>4.</t>
  </si>
  <si>
    <t xml:space="preserve">Miejsce dostawy:
</t>
  </si>
  <si>
    <t xml:space="preserve">WSSE Kraków  ul. Prądnicka 76, 31-202 Kraków
</t>
  </si>
  <si>
    <t>5.</t>
  </si>
  <si>
    <t>6.</t>
  </si>
  <si>
    <t>7.</t>
  </si>
  <si>
    <t>8.</t>
  </si>
  <si>
    <t xml:space="preserve">Test do wykrywania oksydazy cytochromowej </t>
  </si>
  <si>
    <t>Test na oksydazę cytochromową</t>
  </si>
  <si>
    <t>• paski testowe ze strefą reakcyjną do wykrywania oksydazy cytochromowej w mikroorganizmach;
• odczyt paska testowego natychmiast, nie później niż w przeciągu 1 minuty</t>
  </si>
  <si>
    <t>op.= 50szt.</t>
  </si>
  <si>
    <t>• paski testowe ze strefą reakcyjną do wykrywania oksydazy cytochromowej w mikroorganizmach;
•  odczyt paska testowego natychmiast, nie później niż w przeciągu 1 minuty</t>
  </si>
  <si>
    <t>Do dostawy wymagany certyfikat jakości lub certyfikat CE lub deklaracja zgodności CE w j. polskim lub angielskim w wersji papierowej lub dostępny w formie elektronicznej w miejscu wskazanym przez Wykonawcę (adres strony www).</t>
  </si>
  <si>
    <t>Do dostawy wymagana instrukcja wykonania w j. polskim  w wersji papierowej lub dostępna w formie elektronicznej w miejscu wskazanym przez Wykonawcę (adres strony www).</t>
  </si>
  <si>
    <t>Okres ważności: min. 12 miesięcy  od daty dostawy.  W przypadku okresu ważności krótszyego niż 12 miesięcy, wymagane jest min. ¾ okresu ważności deklarowanego przez producenta (zapisanego w certyfikacie jakości lub innm dokumencie do danej partii), o którym mowa w pkt. 1.</t>
  </si>
  <si>
    <t>Produkty wymienione w tabeli muszą być wyrobem medycznym w rozumieniu ustawy z dn. 07 kwietnia 2022 r. o wyrobach medycznych.</t>
  </si>
  <si>
    <t xml:space="preserve">WSSE Oddział Laboratoryjny w Wadowicach  ul. Teatralna 2, 34-100 Wadowice - dla poz. 3
</t>
  </si>
  <si>
    <t>9.</t>
  </si>
  <si>
    <t>op. =1szt.</t>
  </si>
  <si>
    <t>Pożywka Colilert - 18</t>
  </si>
  <si>
    <t>op. = 200 szt.</t>
  </si>
  <si>
    <t>op.=
100 szt.</t>
  </si>
  <si>
    <t>Butelki z tworzywa sztucznego, przeźroczyste, nie wykazujace fluorescencji</t>
  </si>
  <si>
    <t>op.=
200 szt.</t>
  </si>
  <si>
    <t>Do dostawy  wymagane instrukcje wykonania w j. polskim lub angielskim w wersji papierowej lub dostępne w formie elektronicznej w miejscu wskazanym przez Wykonawcę (adres strony www).</t>
  </si>
  <si>
    <t>Wszystkie elementy potrzebne do wykonania szybkiego testu (pozycje od 1-8) muszą być kompatybilne ze sobą oraz aparatem Quanti-Tray.</t>
  </si>
  <si>
    <t>Dla poz. 1, 2  wymagany termin ważności: min. 6 miesięcy od daty dostawy.</t>
  </si>
  <si>
    <t>10.</t>
  </si>
  <si>
    <t>11.</t>
  </si>
  <si>
    <t>Testy do kontroli czystości powierzchni</t>
  </si>
  <si>
    <t>Jednostka miary***</t>
  </si>
  <si>
    <t>Ilość***</t>
  </si>
  <si>
    <t>Płytki odciskowe (kontaktowe) do badania czystości powierzchni</t>
  </si>
  <si>
    <t xml:space="preserve">op. = 20 płytek***
</t>
  </si>
  <si>
    <t>op. = 20 płytek***</t>
  </si>
  <si>
    <t>***</t>
  </si>
  <si>
    <t>Należy wpisać odpowiednio jednostkę miary i ilość oferowanych jednostek miary. 
UWAGA: Przy wskazaniu jako jednostki miary - "opakowanie" należy wpisać ile płytek zawartych jest w opakowaniu, np.: opakowanie  = 20 płytek
Jako jednostkę miary należy wskazać opakowanie, które zostanie wycenione w kolumnie "cena jednostkowa brutto" i będzie możliwym zrealizowanie zamówienia na takie pojedyncze opakowanie.</t>
  </si>
  <si>
    <t>Do dostawy wymagany certyfikat jakości / certyfikat CE /deklaracja zgodności CE lub inny dokument potwierdzający jakość produktu w j. polskim lub j. angielskim w formie papierowej lub dostępny w formie elektronicznej w miejscu wskazanym przez wykonawcę (adres strony www).</t>
  </si>
  <si>
    <t>W/w dokument musi zawierać:</t>
  </si>
  <si>
    <t>• nazwę produktu,</t>
  </si>
  <si>
    <t>• nazwę producenta,</t>
  </si>
  <si>
    <t>• skład pożywki,</t>
  </si>
  <si>
    <t>• ogólna charakterystykę,</t>
  </si>
  <si>
    <t>• charakterystykę mikrobiologiczną (w tym wyniki kontroli mikrobiologicznej szczepami odniesienia w kolekcji ATCC).</t>
  </si>
  <si>
    <t xml:space="preserve">WSSE Kraków  ul. Prądnicka 76, 31-202 Kraków - dla poz. 1
</t>
  </si>
  <si>
    <t xml:space="preserve">WSSE Oddział Laboratoryjny w Tarnowie  ul. Mościckiego 10,  33-100 Tarnów - dla poz. 2      
</t>
  </si>
  <si>
    <t>Testy do diagnostyki Norowirusów w kale</t>
  </si>
  <si>
    <t>zestaw = 96 oznaczeń</t>
  </si>
  <si>
    <t xml:space="preserve"> </t>
  </si>
  <si>
    <t>Do dostawy wymagany certyfikat jakości i lub certyfikat CE lub deklaracja zgodności CE w j. polskim lub j. angielskim w wersji papierowej lub dostępny w formie elektronicznej w miejscu wskazanym przez Wykonawcę (adres strony www).</t>
  </si>
  <si>
    <t>Do każdego dostarczonego zestawu testów wymagana instrukcja wykonania testu w j. polskim. w wersji papierowej lub dostępna w formie elektronicznej w miejscu wskazanym przez Wykonawcę (adres strony www).</t>
  </si>
  <si>
    <t>Produkt wymieniony w tabeli musi być wyrobem medycznym w rozumieniu ustawy z dn. 07 kwietnia 2022 r. o wyrobach medycznych.</t>
  </si>
  <si>
    <t xml:space="preserve">Miejsce dostawy: 
</t>
  </si>
  <si>
    <t>WSSE w Krakowie  ul. Prądnicka 76, 31-202 Kraków</t>
  </si>
  <si>
    <t xml:space="preserve">Test na octan indoksylu  </t>
  </si>
  <si>
    <t>Test na octan indoksylu 
(Indoxyl Test)</t>
  </si>
  <si>
    <t>• zastosowanie: do szybkiego wykrywania aktywności esterazy octanowej bakterii, w tym Campylobacter;
• do wykonania 50 oznaczeń.</t>
  </si>
  <si>
    <t>Do  dostarczonego zestawu testów wymagana instrukcja wykonania w j. polskim lub j. angielskim w wersji papierowej lub dostępna w formie elektronicznej w miejscu wskazanym przez Wykonawcę (adres strony www).</t>
  </si>
  <si>
    <t>WSSE Kraków  ul. Prądnicka 76, 31-202 Kraków</t>
  </si>
  <si>
    <t>Testy do inkubacji</t>
  </si>
  <si>
    <t>Odczynnik do wytwarzania atmosfery beztlenowej</t>
  </si>
  <si>
    <t xml:space="preserve">• zastosowanie: odczynnik do wytwarzania atmosfery beztlenowej w słojach do inkubacji; w saszetkach; bez dodawania wody.
</t>
  </si>
  <si>
    <t>op. = 10 wkładów</t>
  </si>
  <si>
    <t>Odczynnik do wytwarzania atmosfery beztlenowej w torebkach</t>
  </si>
  <si>
    <t>zestaw</t>
  </si>
  <si>
    <t xml:space="preserve">Paski do kontroli warunków beztlenowych. </t>
  </si>
  <si>
    <r>
      <rPr>
        <sz val="10"/>
        <rFont val="Tahoma"/>
        <family val="2"/>
        <charset val="238"/>
      </rPr>
      <t>• zastosowanie: paski do kontroli warunków beztlenowych;
• stosowany razem z odczynnikiem do wytwarzania atmosfery beztlenowej w torebkach do inkubacji 4 płytek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cm).
</t>
    </r>
  </si>
  <si>
    <t>Do dostawy wymagana instrukcja wykonania w j. polskim lub j. angielskim w wersji papierowej lub dostępna w formie elektronicznej w miejscu wskazanym przez Wykonawcę (adres strony www).</t>
  </si>
  <si>
    <t xml:space="preserve">Okres ważności: min. 12 miesięcy od daty dostawy. </t>
  </si>
  <si>
    <t>Miejsce dostawy:</t>
  </si>
  <si>
    <t>WSSE Kraków  ul. Prądnicka 76, 31-202 Kraków - dla poz. 1, 2 ,7</t>
  </si>
  <si>
    <t>WSSE Oddział Laboratoryjny w Tarnowie  ul. Mościckiego 10,  33-100 Tarnów -  - dla poz. 4, 5</t>
  </si>
  <si>
    <t xml:space="preserve">WSSE Oddział Laboratoryjny w Wadowicach  ul. Teatralna 2, 34-100 Wadowice - dla poz. 3, 6
</t>
  </si>
  <si>
    <t>Mikropłytki MUG/EC</t>
  </si>
  <si>
    <r>
      <rPr>
        <b/>
        <sz val="10"/>
        <rFont val="Tahoma"/>
        <family val="2"/>
        <charset val="238"/>
      </rPr>
      <t xml:space="preserve">Mikropłytki MUG/EC do wykrywania bakterii </t>
    </r>
    <r>
      <rPr>
        <b/>
        <i/>
        <sz val="10"/>
        <rFont val="Tahoma"/>
        <family val="2"/>
        <charset val="238"/>
      </rPr>
      <t>Escherichia coli</t>
    </r>
    <r>
      <rPr>
        <b/>
        <sz val="10"/>
        <rFont val="Tahoma"/>
        <family val="2"/>
        <charset val="238"/>
      </rPr>
      <t xml:space="preserve"> w kąpieliskach</t>
    </r>
  </si>
  <si>
    <t>• zastosowanie: do wykrywania bakterii Escherichia coli w kąpieliskach, wodach powierzchniowych i ściekach;
• mikropłytki 96-dołkowe z podłożem MUG/EC;
• skład podłoża:
  - trypton - 40,0 g/l,
  - salicyna - 1,0 g/l,
  - triton X 100 - 1,0 g/l,
  - MUG - 0,1 g/l;
  - pH = 6,9;
• zestaw zawiera 25 nieprzezroczystych płytek oraz 25 sterylnie zapakowanych taśm do zaklejania płytek.</t>
  </si>
  <si>
    <t>Do dostawy wymagany certyfikat jakości / certyfikat CE /deklaracja zgodności CE lub inny dokument potwierdzający skład w j. polskim lub angielskim w wersji papierowej lub dostępny w formie elektronicznej w miejscu wskazanym przez Wykonawcę (adres strony www). W/w dokument musi zawierać opis kontroli jakości:
- informację o zastosowanym do sprawdzenia szczepie Escherichia Coli (WDCM 00179), 
- sprawdzenie poziomu tła po zaszczepieniu sterylnym płynem do rozcieńczeń, 
- potwierdzenie średniego poziomu fluorescencji, który musi być conajmniej dwukrotnie silniejszy od pozytywnego poziomu progowego, a współczynnik zmienności jest niższy niż 10 %, 
- wynik sparwdzenia wydajności zawarty w granicach 0,66 do 1,5, współczynnik zmienności musi być mniejszy niz 10 % 
- wynik sprawdzenia odzysku mikroorganizmów po czasie 45-60 min w temperaturze 20-25°C dla rozcieńczalnika musi się zawierać w przedziale ± 30%</t>
  </si>
  <si>
    <t>Do dostawy wymagana instrukcja w języku polskim w wersji papierowej lub dostępna w formie elektronicznej w miejscu wskazanym przez Wykonawcę (adres strony www).</t>
  </si>
  <si>
    <t xml:space="preserve">Okres ważności: min. 10 miesięcy od daty dostawy. </t>
  </si>
  <si>
    <t>Testy do różnicowania bakterii</t>
  </si>
  <si>
    <t>Test ONPG</t>
  </si>
  <si>
    <t>• zastosowanie: do diagnostyki mikrobiologicznej - do wykrywania u pałeczek Enterobacteriaceae enzymu betagalaktozydazy; 
• test w postaci paska lub krążka identyfikacyjnego;
• ilość testu w opakowaniu na wykonanie minimum 50 oznaczeń.</t>
  </si>
  <si>
    <t>op.</t>
  </si>
  <si>
    <t>Test na hipuran sodu wraz z odczynnikiem do wywoływania reakcji</t>
  </si>
  <si>
    <t>• zastosowanie: do diagnostyki mikrobiologicznej - do wykrywania zdolności szczepów bakteryjnych do hydrolizy hipuranu sodu; 
• test w postaci pasków lub krążków identyfikacyjnych;
• opakowanie zapewni wykonanie minimum 50 oznaczeń.</t>
  </si>
  <si>
    <t>Do dostawy wymagany certyfikat jakości lub certyfikat CE lub deklaracja zgodności CE w j. polskim lub j. angielskim  w wersji papierowej lub dostępny w formie elektronicznej w miejscu wskazanym przez Wykonawcę (adres strony www).</t>
  </si>
  <si>
    <t>Do dostarczonego zestawu testów wymagana instrukcja wykonania w j. polskim  w wersji papierowej lub dostępna w formie elektronicznej w miejscu wskazanym przez Wykonawcę (adres strony www).</t>
  </si>
  <si>
    <t>Produkty wymienione w tabeli muszą być wyrobem medycznym w rozumieniu ustawą z dn. 07 kwietnia 2022 r. o wyrobach medycznych.</t>
  </si>
  <si>
    <t xml:space="preserve">Zestaw do wykrywania enzymu kwaśnej fosfatazy </t>
  </si>
  <si>
    <t>Zestaw do wykrywania kwaśnej fosfatazy</t>
  </si>
  <si>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do wykrywania kwaśnej fosfatazy (do powierdzania obecności Clostridium perfringens)
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</si>
  <si>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 xml:space="preserve">
zestaw</t>
  </si>
  <si>
    <t xml:space="preserve">Zestaw testowy do wykrywania kwaśnej fosfatazy
</t>
  </si>
  <si>
    <r>
      <rPr>
        <sz val="10"/>
        <rFont val="Tahoma"/>
        <family val="2"/>
        <charset val="238"/>
      </rPr>
      <t xml:space="preserve">• do wykrywania kwaśnej fosfatazy (do powierdzania obecności Clostridium perfringens)
</t>
    </r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</si>
  <si>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>Zestaw do wykrywania kwasnej fosfatazy</t>
  </si>
  <si>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do wykrywania kwasnej fosfatazy (do powierdzania obecności Clostridium perfringens)
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</si>
  <si>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>Do dostawy wymagana instrukcja wykonania testu w j. polskim. w wersji papierowej lub dostępna w formie elektronicznej w miejscu wskazanym przez Wykonawcę (adres strony www).</t>
  </si>
  <si>
    <t xml:space="preserve">Miejsce dostawy: </t>
  </si>
  <si>
    <t xml:space="preserve">WSSE Oddział Laboratoryjny w Tarnowie  ul. Mościckiego 10,  33-100 Tarnów - dla poz. 2
</t>
  </si>
  <si>
    <t>Testy do wykrywania aminopeptydazy</t>
  </si>
  <si>
    <t xml:space="preserve">• zastosowanie: szybki test do rozróżniania bakterii Gram-dodatnich i Gram-ujemnych;
• test wykrywa aminopeptydazę obecną u bakterii Gram-ujemnych;
• reakcja barwna pojawia się po 10-30 min.
</t>
  </si>
  <si>
    <t>op. = 50 pasków</t>
  </si>
  <si>
    <t>Do dostawy wymagane certyfikat jakości lub inny dokument potwierdzający jakość produktu  w j. polskim lub j. angielskim w wersji papierowej lub dostępny w formie elektronicznej w miejscu wskazanym przez Wykonawcę (adres strony www).</t>
  </si>
  <si>
    <t>W/W dokument musi zawierać : nazwę produktu, nazwę producenta, numer seryjny oraz wyniki kontroli mikrobiologicznej szczepami odniesienia w kolekcji ATCC lub WDCM.</t>
  </si>
  <si>
    <t>Do dostawy wymagane instrukcje wykonania testu w j. polskim w wersji papierowej lub dostępna w formie elektronicznej w miejscu wskazanym przez Wykonawcę (adres strony www).</t>
  </si>
  <si>
    <t xml:space="preserve">Miejsce dostawy:  
</t>
  </si>
  <si>
    <t>Testy lateksowe w kierunku chorobotwórczych pałeczek Escherichia coli</t>
  </si>
  <si>
    <t xml:space="preserve">LATEKS EPEC opakowanie nr 1
</t>
  </si>
  <si>
    <t xml:space="preserve">LATEKS EPEC opakowanie nr 2
</t>
  </si>
  <si>
    <t xml:space="preserve">LATEKS EPEC opakowanie nr 3
</t>
  </si>
  <si>
    <t xml:space="preserve">LATEKS EPEC opakowanie nr 4
</t>
  </si>
  <si>
    <t>WSSE Kraków ul. Prądnicka 76, 31-202 Kraków</t>
  </si>
  <si>
    <t>Testy lateksowe w kierunku pałeczek Salmonella</t>
  </si>
  <si>
    <t xml:space="preserve">ANTYGEN KONTROLNY
Salmonella
</t>
  </si>
  <si>
    <t xml:space="preserve">• zastosowanie: do wykonania testu lateksowego w kierunku Salmonella grupy B-E i G;
• buteleczka o pojemności minimum 4 ml, z zakraplaczem dającym kroplę 25- 27 mikrolitra; </t>
  </si>
  <si>
    <t>szt.</t>
  </si>
  <si>
    <t>• zastosowanie: do wykonania testu lateksowego w kierunku Salmonella grupy B-E i G;
• buteleczka o pojemności minimum 4 ml, z zakraplaczem dającym kroplę 25- 27 mikrolitra.</t>
  </si>
  <si>
    <t xml:space="preserve">LATEKS KONTROLNY
Salmonella
</t>
  </si>
  <si>
    <t>• zastosowanie: do wykonania testu lateksowego w kierunku Salmonella spp.;
• buteleczka o pojemności minimum 8 ml, z zakraplaczem dającym kroplę 25- 27 mikrolitra.</t>
  </si>
  <si>
    <t xml:space="preserve">LATEKS Salmonella odczynnik wieloważny
</t>
  </si>
  <si>
    <t>• zastosowanie: do wykonania testu lateksowego w kierunku Salmonella spp.
• zestaw zawiera: 
- odczynnik wieloważny grupy B-E i G w buteleczkach o pojemności 8 ml,
- buteleczka z zakraplaczem, który daje kroplę 25 - 27 mikrolitra;
• ilość odczynnika w buteleczce ma zapewnić wykonanie około 300 oznaczeń.</t>
  </si>
  <si>
    <t>Odczynnik lateksowy Salmonella grupy B</t>
  </si>
  <si>
    <t>• zastosowanie: do diagnostyki Salmonella grupy B;
• buteleczka o pojemności minimum 8 ml, z zakraplaczem dającym kroplę 25- 27 mikrolitra</t>
  </si>
  <si>
    <t xml:space="preserve">Odczynnik lateksowy Salmonella grupy B
</t>
  </si>
  <si>
    <t>Odczynnik lateksowy Salmonella grupy C1</t>
  </si>
  <si>
    <t>Odczynnik lateksowy Salmonella grupy C2</t>
  </si>
  <si>
    <t>• zastosowanie: do diagnostyki Salmonella grupy C2;
• buteleczka o pojemności minimum 8 ml, z zakraplaczem dającym kroplę 25- 27 mikrolitra.</t>
  </si>
  <si>
    <t xml:space="preserve">Odczynnik lateksowy Salmonella grupy C2
</t>
  </si>
  <si>
    <t>12.</t>
  </si>
  <si>
    <t>Odczynnik lateksowy Salmonella grupy D</t>
  </si>
  <si>
    <t>• zastosowanie: do diagnostyki Salmonella grupy D;
• buteleczka o pojemności minimum 8 ml, z zakraplaczem dającym kroplę 25- 27 mikrolitra.</t>
  </si>
  <si>
    <t>13.</t>
  </si>
  <si>
    <t xml:space="preserve">Odczynnik lateksowy Salmonella grupy D
</t>
  </si>
  <si>
    <t>14.</t>
  </si>
  <si>
    <t>Odczynnik lateksowy Salmonella grupy E</t>
  </si>
  <si>
    <t>• zastosowanie: do diagnostyki Salmonella grupy E;
• buteleczka o pojemności minimum 8 ml, z zakraplaczem dającym kroplę 25- 27 mikrolitra.</t>
  </si>
  <si>
    <t>15.</t>
  </si>
  <si>
    <t xml:space="preserve">Odczynnik lateksowy Salmonella grupy E
</t>
  </si>
  <si>
    <t>16.</t>
  </si>
  <si>
    <t>Odczynnik lateksowy Salmonella grupy G</t>
  </si>
  <si>
    <t>• zastosowanie: do diagnostyki Salmonella grupy G;
• buteleczka o pojemności minimum 8 ml, z zakraplaczem dającym kroplę 25- 27 mikrolitra.</t>
  </si>
  <si>
    <t>17.</t>
  </si>
  <si>
    <t xml:space="preserve">Odczynnik lateksowy Salmonella grupy G
</t>
  </si>
  <si>
    <t>szt</t>
  </si>
  <si>
    <t>18.</t>
  </si>
  <si>
    <t xml:space="preserve">Odczynnik lateksowy
Salmonella grupy C1
 </t>
  </si>
  <si>
    <t>Do dostawy  wymagane instrukcje wykonania w j. polskim w wersji papierowej lub dostępne w formie elektronicznej w miejscu wskazanym przez Wykonawcę (adres strony www).</t>
  </si>
  <si>
    <t>Lateks kontrolny, antygen kontrolny i odczynnik lateksowy wieloważny w jednej dostawie muszą być z tej samej serii.</t>
  </si>
  <si>
    <t>Produkty wymienione w tabeli muszą być wyrobem medycznym w rozumieniu ustawy z dn. 07 kwietnia 2022 r. o wyrobach medycznych</t>
  </si>
  <si>
    <t>Testy lateksowe w kierunku Shigela sonnei</t>
  </si>
  <si>
    <t xml:space="preserve">ANTYGEN KONTROLNY Shigella sonnei 
</t>
  </si>
  <si>
    <t>• zastosowanie: do wykonania testu lateksowego w kierunku Shigella sonnei;
• odczynnik lateksowy;
• buteleczka o pojemności minimum 4 ml,  z zakraplaczem dającym kroplę 25- 27 mikrolitra.</t>
  </si>
  <si>
    <t xml:space="preserve">LATEKS KONTROLNY
Shigella sonnei 
</t>
  </si>
  <si>
    <t>• zastosowanie: do wykonania testu lateksowego w kierunku Shigella sonnei;
• odczynnik lateksowy;
• buteleczka o pojemności minimum 8 ml, z zakraplaczem dającym kroplę 25- 27 mikrolitra.</t>
  </si>
  <si>
    <t xml:space="preserve">LATEKS SHIGELLA SONNEI
</t>
  </si>
  <si>
    <t>Produkty wymienione w tabeli w jednej dostawie muszą być z tej samej serii.</t>
  </si>
  <si>
    <t>WSSE Oddział Laboratoryjny w Tarnowie ul. Mościckiego 10, 33-100 Tarnów</t>
  </si>
  <si>
    <t>Test lateksowy do potwierdzenia Legionella sp.</t>
  </si>
  <si>
    <r>
      <rPr>
        <b/>
        <sz val="10"/>
        <rFont val="Tahoma"/>
        <family val="2"/>
        <charset val="238"/>
      </rPr>
      <t xml:space="preserve">Test lateksowy do potwierdzenia </t>
    </r>
    <r>
      <rPr>
        <b/>
        <i/>
        <sz val="10"/>
        <rFont val="Tahoma"/>
        <family val="2"/>
        <charset val="238"/>
      </rPr>
      <t>Legionella sp.</t>
    </r>
  </si>
  <si>
    <r>
      <rPr>
        <sz val="10"/>
        <rFont val="Tahoma"/>
        <family val="2"/>
        <charset val="238"/>
      </rPr>
      <t xml:space="preserve">• lateksowy test pozwalający na  rozróżnienie </t>
    </r>
    <r>
      <rPr>
        <i/>
        <sz val="10"/>
        <rFont val="Tahoma"/>
        <family val="2"/>
        <charset val="238"/>
      </rPr>
      <t>Legionella pneumophila</t>
    </r>
    <r>
      <rPr>
        <sz val="10"/>
        <rFont val="Tahoma"/>
        <family val="2"/>
        <charset val="238"/>
      </rPr>
      <t xml:space="preserve"> serogrupy 1 i serogrup 2-14 oraz innych gatunków </t>
    </r>
    <r>
      <rPr>
        <i/>
        <sz val="10"/>
        <rFont val="Tahoma"/>
        <family val="2"/>
        <charset val="238"/>
      </rPr>
      <t xml:space="preserve">Legionella </t>
    </r>
    <r>
      <rPr>
        <sz val="10"/>
        <rFont val="Tahoma"/>
        <family val="2"/>
        <charset val="238"/>
      </rPr>
      <t>z próbek środowiskowych (próbki wody).</t>
    </r>
  </si>
  <si>
    <t>opak.</t>
  </si>
  <si>
    <t>W/w certyfikat powiniem zawierać nazwę producenta, nazwę produktu, numer seryjny , datę ważności oraz potwierdzenie kontroli jakości z użyciem szczepów wzorcowych z kolekcji ATTC lub WDCM</t>
  </si>
  <si>
    <t>Do dostawy wymagane instrukcje wykonania w j. polskim w wersji papierowej lub dostępne w formie elektronicznej w miejscu wskazanym przez Wykonawcę (adres strony www).</t>
  </si>
  <si>
    <t xml:space="preserve">Miejsce dostawy:    </t>
  </si>
  <si>
    <t>WSSE Kraków  ul. Prądnicka 76, 31-202 Kraków - dla poz. 1</t>
  </si>
  <si>
    <t xml:space="preserve">WSSE Oddział Laboratoryjny w Tarnowie  ul. Mościckiego 10,  33-100 Tarnów - dla poz. 2   </t>
  </si>
  <si>
    <t xml:space="preserve">Wykonawca oferujący produkt innego producenta, o innym numerze katalogowym niż wskazany jako przykład zobowiązany jest dostarczyć dokumenty potwierdzające równoważność oferowanego produktu z wymaganiami przedstawionymi w tabeli w języku polskim lub angielskim. </t>
  </si>
  <si>
    <t>Testy do diagnostyki w kierunku grypy typ A, grypy typ B, wirusa RSV i wirusa SARS-CoV-2</t>
  </si>
  <si>
    <r>
      <rPr>
        <b/>
        <sz val="10"/>
        <color rgb="FF000000"/>
        <rFont val="Tahoma"/>
        <family val="2"/>
        <charset val="238"/>
      </rPr>
      <t xml:space="preserve">Do oferty </t>
    </r>
    <r>
      <rPr>
        <sz val="10"/>
        <color rgb="FF000000"/>
        <rFont val="Tahoma"/>
        <family val="2"/>
        <charset val="238"/>
      </rPr>
      <t>wymagany certyfikat jakości lub certyfikat CE lub deklaracja zgodności CE w j. polskim lub j. angielskim</t>
    </r>
  </si>
  <si>
    <t>Produkt musi być wyrobem medycznym lub wyrobem do diagnostyki IN VITRO w rozumieniu ustawy z dn. 07 kwietnia 2022 r. o wyrobach medycznych</t>
  </si>
  <si>
    <t xml:space="preserve">WSSE w Krakowie  ul. Prądnicka 76, 31-202 Kraków
</t>
  </si>
  <si>
    <t>Zestawy testów do automatycznej izolacji kwasów nukleinowych</t>
  </si>
  <si>
    <t xml:space="preserve">Zestawy testów do automatycznej izolacji kwasów nukleinowych
</t>
  </si>
  <si>
    <t>Wykonawca oferujący produkt innego producenta, o innym numerze katalogowym niż wskazany jako przykład zobowiązany jest dostarczyć dokumenty potwierdzające równoważność oferowanego produktu z wymaganiami przedstawionymi w tabeli w języku polskim lub angielskim. Wymienione dokumenty nie muszą potwierdzać zastosowania odczynnika.</t>
  </si>
  <si>
    <t>Produkt wymieniony w tabeli musi być wyrobem medycznym w rozumieniu ustawy z dn. 07 kwietnia 2022 r.o wyrobach medycznych.</t>
  </si>
  <si>
    <t>Testy diagnostyczne do oznaczania rota i adenowirusa w próbkach kału</t>
  </si>
  <si>
    <t>zestaw = 
10 ozn. ***</t>
  </si>
  <si>
    <t>Należy wpisać odpowiednio jednostkę miary i ilość oferowanych jednostek miary. 
UWAGA: Przy wskazaniu jako jednostki miary - "opakowanie" należy wpisać ile oznaczeń zawiera zestaw, np.: zestaw  = 10 oznaczeń
Jako jednostkę miary należy wskazaćzestaw, które zostanie wycenione w kolumnie "cena jednostkowa brutto" i będzie możliwym zrealizowanie zamówienia na takie pojedyncze opakowanie.</t>
  </si>
  <si>
    <t>Test immunoenzymatyczny do jakościowej analizy Giardia lamblia w próbkach kału</t>
  </si>
  <si>
    <t>Wskaźniki biologiczne do kontroli procesu sterylizacji</t>
  </si>
  <si>
    <t>Sporal A - wskaźnik biologiczny</t>
  </si>
  <si>
    <t>op. = 10wsk.</t>
  </si>
  <si>
    <t>Sporal S - wskaźnik biologiczny</t>
  </si>
  <si>
    <r>
      <rPr>
        <sz val="10"/>
        <rFont val="Tahoma"/>
        <family val="2"/>
        <charset val="238"/>
      </rP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</t>
    </r>
  </si>
  <si>
    <t>op. = 40wsk.</t>
  </si>
  <si>
    <r>
      <rPr>
        <sz val="10"/>
        <rFont val="Tahoma"/>
        <family val="2"/>
        <charset val="238"/>
      </rP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º</t>
    </r>
    <r>
      <rPr>
        <sz val="10"/>
        <rFont val="Tahoma"/>
        <family val="2"/>
        <charset val="238"/>
      </rPr>
      <t>C</t>
    </r>
  </si>
  <si>
    <t>Do dostawy wymagany certyfikat jakości / świadectwo kontroli jakości lub inny dokument potwierdzający jakość produktu w języku polskim lub angielskim w wersji papierowej lub dostępny w formie elektronicznej w miejscu wskazanym przez Wykonawcę (adres strony www).</t>
  </si>
  <si>
    <t>Do dostawy instrukcja używania w języku polskim oraz protokół badań wg specyfikacji, zawierający wyniki analizy serii wskaźników w wersji papierowej lub dostępna w formie elektronicznej w miejscu wskazanym przez Wykonawcę (adres strony www).</t>
  </si>
  <si>
    <t>Wskaźniki chemiczne do kontroli procesu sterylizacji</t>
  </si>
  <si>
    <t>op. = rolka</t>
  </si>
  <si>
    <t>• do kontroli procesu sterylizacji suchym, gorącym powietrzem</t>
  </si>
  <si>
    <t>Test emulacyjny 5,3/15 - wskaźnik chemiczny</t>
  </si>
  <si>
    <t>op. = 250szt.</t>
  </si>
  <si>
    <t>• zastosowanie: do kontroli chemicznej procesu sterylizacji parowej w autoklawie;
• pozwala kontrolować procesy o parametrach:
  134 ºC przez 5,3 minut,
  121 ºC przez 15 minut; 
• test klasy 6; 
• nietoksyczny</t>
  </si>
  <si>
    <t>Test emulacyjny 7/20 - wskaźnik chemiczny</t>
  </si>
  <si>
    <t>• zastosowanie: do kontroli chemicznej procesu sterylizacji parowej w autoklawie;
• pozwala kontrolować procesy o parametrach: 
  134 ºC przez 7 minut,
  121 ºC przez 20 minut; 
• test klasy 6; 
• nietoksyczny.</t>
  </si>
  <si>
    <t>Wieloparametrowy wskaźnik chemiczny</t>
  </si>
  <si>
    <r>
      <rPr>
        <sz val="10"/>
        <rFont val="Tahoma"/>
        <family val="2"/>
        <charset val="238"/>
      </rP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>C przez co najmniej godzinę;
• nietoksyczny</t>
    </r>
  </si>
  <si>
    <t>Do dostawy wymagana instrukcja używania w języku polskim w wersji papierowej lub dostępna w formie elektronicznej w miejscu wskazanym przez Wykonawcę (adres strony www).</t>
  </si>
  <si>
    <t>Jednorazowe tacki do aparatu Quanti-Tray 2000</t>
  </si>
  <si>
    <t>Wzorzec zabarwienia dla testu ilościowy</t>
  </si>
  <si>
    <r>
      <t xml:space="preserve">• zastosowanie: wskaźnik do kontroli sterylizacji parą wodną w autoklawie 
• wskaźnik to pasek bibuły nasączony zawiesiną spor szczepu Geobacillus stearothermophilus ATCC 7953, 
• opakowanie papierowo-foliowe, 
• na brzegu opakowania wskaźnik chemiczny zmieniający barwę po procesie sterylizacji,
• wskaźnik wymaga posiewu do 24 godzin po zakończeniu sterylizacji, 
•  Inkubacja wskaźnika na podłożu TSB 24 godziny w temperaturze 55-60 </t>
    </r>
    <r>
      <rPr>
        <vertAlign val="superscript"/>
        <sz val="10"/>
        <rFont val="Tahoma"/>
        <family val="2"/>
        <charset val="238"/>
      </rPr>
      <t>º</t>
    </r>
    <r>
      <rPr>
        <sz val="10"/>
        <rFont val="Tahoma"/>
        <family val="2"/>
        <charset val="238"/>
      </rPr>
      <t>C.</t>
    </r>
  </si>
  <si>
    <r>
      <t xml:space="preserve">•zastosowanie: wskaźnik do kontroli sterylizacji parą wodną w autoklawie;
• wskaźnik to pasek bibuły nasączony zawiesiną spor szczepu Geobacillus stearothermophilus ATCC 7953, 
• opakowanie papierowo-foliowym, 
• na brzegu opakowania wskaźnik chemiczny zmieniający barwę po procesie sterylizacji,
• wskaźnik wymaga posiewu do 24 godzin po zakończeniu sterylizacji, 
• Inkubacja wskaźnika na podłożu TSB 24 godziny w temperaturze 55-60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C. </t>
    </r>
  </si>
  <si>
    <t>Okres ważności: min. 9 miesięcy od daty dostawy.</t>
  </si>
  <si>
    <t>Okres ważności: min. 11 miesięcy od daty dostawy.</t>
  </si>
  <si>
    <t xml:space="preserve">WSSE Kraków  ul. Prądnicka 76, 31-202 Kraków - poz. 1, 4, 6, 8, 10, 12, 14, 16, 18
</t>
  </si>
  <si>
    <t xml:space="preserve">WSSE Oddział Laboratoryjny w Tarnowie  ul. Mościckiego 10,  33-100 Tarnów - dla poz. 2, 3, 5, 7, 9, 11, 13, 15, 17
</t>
  </si>
  <si>
    <t xml:space="preserve">Okres ważności:  min. 12 miesięcy od daty dostawy. 
</t>
  </si>
  <si>
    <r>
      <t xml:space="preserve">Do oferty </t>
    </r>
    <r>
      <rPr>
        <sz val="10"/>
        <rFont val="Tahoma"/>
        <family val="2"/>
        <charset val="238"/>
      </rPr>
      <t>wymagany certyfikat jakości lub certyfikat CE lub deklaracja zgodności CE w j. polskim lub j. angielskim</t>
    </r>
  </si>
  <si>
    <t>Do dostawy  wymagane instrukcje wykonania w j. polskim w wersji papierowej dostępne w formie elektronicznej w miejscu wskazanym przez Wykonawcę (adres strony www).</t>
  </si>
  <si>
    <t xml:space="preserve">op. = 
96 ozn. </t>
  </si>
  <si>
    <r>
      <t>• zasowanie: test immunoenzymatyczny do wykrywania specyficznych antygenów Norowirusów grupy genowej I i II w kale (metoda ELISA)
• zestaw zawiera:
 - mikropłytkę reakcyjną (mikrotitracyjną)z mozliwością łamania stripów,
 - koncentrat buforu płuczącego,
 - bufor do rozcieńczenia próbek,
 - kontrolę pozytywną,
 -dwa koniugaty i substrat,
 -odczynnik do zatrzymania reakcji,
 - kontrolę negatywną;                                            
• wszystkie odczynniki w zestawie, z wyjątkiem buforu płuczącego gotowe do użycia;                  
• inkubacja próbki w temperaturze pokojowej       
• dwa etapy płukania buforem;                   
• spektrofotometryczny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odczyt wyniku                  
• szacowanie wyników w oparciu o cut- off obliczany na podstawie kontroli negatywnej.
</t>
    </r>
  </si>
  <si>
    <t xml:space="preserve">WSSE Kraków  ul. Prądnicka 76, 31-202 Kraków - Dla poz. 1, 4
</t>
  </si>
  <si>
    <t xml:space="preserve">WSSE Oddział Laboratoryjny w Tarnowie  ul. Mościckiego 10,  33-100 Tarnów - Dla poz. 2, 5    
</t>
  </si>
  <si>
    <t xml:space="preserve">WSSE Oddział Laboratoryjny w Wadowicach  ul. Teatralna 2, 34-100 Wadowice - Dla poz. 3, 6
</t>
  </si>
  <si>
    <t>Szybki test do wykrywania bakterii grupy coli i Escherichia coli na aparacie Quanti-Tray</t>
  </si>
  <si>
    <t>• zastosowanie: do oceny wyników wykonanego testu wykrywającego bakterie grupy coli i Escherichia coli.</t>
  </si>
  <si>
    <t xml:space="preserve">• zastosowanie: do wykonania szybkiego testu wykrywającego bakterie grupy coli i Escherichia coli;
• podłoże sypkie
• porcjowane w saszetkach;
– zawartość saszetki do rozpuszczenia w 100 ml badanej próbki;
• umożliwiające odczyt po 18 godzinach.
</t>
  </si>
  <si>
    <t xml:space="preserve">• zastosowanie: do wykonania szybkiego testu wykrywającego bakterie grupy coli i Escherichia coli;
• każda tacka z 97 dołkami do zliczania bakterii;
• zakres zliczania: od 1 do 2419 cfu/100 ml.
</t>
  </si>
  <si>
    <t xml:space="preserve">• zastosowanie: do wykonania szybkiego testu wykrywającego bakterie grupy coli i Escherichia coli;
• sterylne;
• jednorazowe, z nakrętką;
• pojemność 120 ml, miarowe.
</t>
  </si>
  <si>
    <t xml:space="preserve">WSSE Kraków  ul. Prądnicka 76, 31-202 Kraków 
</t>
  </si>
  <si>
    <t>Testy do diagnostyki w kierunku zatruć pokarmowych</t>
  </si>
  <si>
    <t xml:space="preserve">op. = 
60 ozn. </t>
  </si>
  <si>
    <t>Test do typowania chorobotwórczych szczepów E. coli (E. coli ETEC + EIEC) + (E. coli 
EHEC, EPEC, EIEC) Real Time PCR Detection Kit with 
EC (48)</t>
  </si>
  <si>
    <t xml:space="preserve">op. = 
48 ozn. </t>
  </si>
  <si>
    <t>Testy do wykrywania Campylobacter coli, C. lari &amp; C. jejuni Real 
Time PCR Detection Kit with EC (96)</t>
  </si>
  <si>
    <t>WSSE Oddział Laboratoryjny w Wadowicach  ul. Teatralna 2,  34-100 Wadowice</t>
  </si>
  <si>
    <t>WSSE Oddział Laboratoryjny w Wadowicach  ul. Teatralna 2,  34-100 Wadowice - dla poz. 3</t>
  </si>
  <si>
    <t xml:space="preserve">Testy do jednoczesnej diagnostyki w kierunku grypy typ A, grypy typ B, wirusa RSV </t>
  </si>
  <si>
    <t>Test do wykrywania grypy H1N1 i H3N2 m.in. z wymazów z gardła</t>
  </si>
  <si>
    <t>op.= 
100szt.</t>
  </si>
  <si>
    <t>op. = 
96ozn</t>
  </si>
  <si>
    <r>
      <t xml:space="preserve">• lateksowy test pozwalający na  rozróżnienie </t>
    </r>
    <r>
      <rPr>
        <i/>
        <sz val="10"/>
        <rFont val="Tahoma"/>
        <family val="2"/>
        <charset val="238"/>
      </rPr>
      <t>Legionella pneumophila</t>
    </r>
    <r>
      <rPr>
        <sz val="10"/>
        <rFont val="Tahoma"/>
        <family val="2"/>
        <charset val="238"/>
      </rPr>
      <t xml:space="preserve"> serogrupy 1 i serogrup 2-14 oraz innych gatunków </t>
    </r>
    <r>
      <rPr>
        <i/>
        <sz val="10"/>
        <rFont val="Tahoma"/>
        <family val="2"/>
        <charset val="238"/>
      </rPr>
      <t xml:space="preserve">Legionella </t>
    </r>
    <r>
      <rPr>
        <sz val="10"/>
        <rFont val="Tahoma"/>
        <family val="2"/>
        <charset val="238"/>
      </rPr>
      <t>z próbek środowiskowych (próbki wody).</t>
    </r>
  </si>
  <si>
    <t>Panel do oznaczania infekcji przewodu pokarmowego</t>
  </si>
  <si>
    <t xml:space="preserve">Okres ważności: min. 6 miesięcy od daty dostawy. </t>
  </si>
  <si>
    <t xml:space="preserve">Dla poz. 5-8 wymagany termin ważności: min. 12 miesięcy od daty dostawy. </t>
  </si>
  <si>
    <t xml:space="preserve">Okres ważności płytek: min. 30 tygodni od daty dostawy. </t>
  </si>
  <si>
    <t>Produkty wymienione w tabeli musza być wyrobem medycznym w rozumienu ustawy z dn. 07 kwietnia 2022 r.o wyrobach medycznych.</t>
  </si>
  <si>
    <r>
      <t xml:space="preserve">Szybki test do oznaczania rotawirusa i adenowirusa w próbkach kału.
</t>
    </r>
    <r>
      <rPr>
        <b/>
        <sz val="10"/>
        <color rgb="FFFF0000"/>
        <rFont val="Tahoma"/>
        <family val="2"/>
        <charset val="238"/>
      </rPr>
      <t xml:space="preserve">
</t>
    </r>
  </si>
  <si>
    <t>Okres ważności: min. 8 miesięcy od daty dostawy.</t>
  </si>
  <si>
    <t xml:space="preserve">WSSE Kraków  ul. Prądnicka 76, 31-202 Kraków - dla poz. 4, 5
</t>
  </si>
  <si>
    <t xml:space="preserve">WSSE Oddział Laboratoryjny w Tarnowie  ul. Mościckiego 10,  33-100 Tarnów - dla poz. 1, 3, 7, 8,
</t>
  </si>
  <si>
    <t>WSSE Oddział Laboratoryjny w Wadowicach  ul. Teatralna 2, 34-100 Wadowice - dla poz.  2, 6, 9</t>
  </si>
  <si>
    <r>
      <t xml:space="preserve">np producent: Viasure
nr kat. VS-ABR112LE
lub produkt równoważny***
</t>
    </r>
    <r>
      <rPr>
        <sz val="9"/>
        <rFont val="Tahoma"/>
        <family val="2"/>
        <charset val="238"/>
      </rPr>
      <t>testy genetyczne jakościowe wykonywane metodą real-time RT-PCR;
• test jakościowy, multipleksowy do jednoczesnego wykrywania i różnicowania genów M1 wirusa grypy A, M1 wirusa grypy B i genu N wirusa RSV - test posiada certyfikat CE-IVD do diagnostyki in vitro; 
• test kompatybilny z urządzeniem Bioer oraz Rotor-Gene;
• test dostarczany w formie zliofilizowanej, rozporcjowany do stripów po 8 probówek zamkniętych fabrycznie folią; 
• test zawiera osobno pakowane zatyczki do zamknięcia probówek; 
• test zawiera wszystkie niezbędne składniki: zliofilizowany mastermiks, bufor do rehydratacji, kontrole pozytywną, kontrole negatywną, wodę wolną od DNaz i RNaz oraz kontrolę ekstrakcji; 
•zliofilizowany mastermiks zawiera następujące składniki: 
- polimerazę i odwrotną transkryptazę,
- specyficzne sondy i primery, 
- dNTP.
• całkowita objętość reakcyjna: 20 ul;
• czułość analityczna nie gorsza niż 10 kopii RNA/reakcję.</t>
    </r>
  </si>
  <si>
    <t xml:space="preserve"> test multipleksowy do jednoczesnego wykrywania i różnicowania grypy A H1N1 pdm09 i H3N2;
• test posiada certyfikat CE-IVD do diagnostyki in vitro;  
• test kompatybilny z urządzeniem Bioer oraz Rotor-Gene ;
• test dostarczany C11 formie zliofilizowanej, rozporcjowany do stripów po 8 probówek zamkniętych fabrycznie folią; 
• test zawiera osobno pakowane zatyczki do zamknięcia probówek;
• test zawiera wszystkie niezbędne składniki: zliofilizowany mastermiks, bufor do rehydratacji, kontrole pozytywną, kontrole negatywną, wodę wolną od DNaz i RNaz oraz kontrolę ekstrakcji; 
•  zliofilizowany mastermiks zawiera następujące składniki: 
- polimerazę i odwrotną transkryptazę, 
- specyficzne sondy i primery, 
- dNTP, 
• całkowita objętość reakcyjna: 20 µl;   
• czułość analityczna nie gorsza niż 10 kopii RNA/reakcję.
                                                                                                                                                                                </t>
  </si>
  <si>
    <t xml:space="preserve">Dla poz. 3, 4 wymagany okres ważności: min. 8 miesięcy od daty dostawy. </t>
  </si>
  <si>
    <t>Okres ważności: min. 10 miesięcy od daty dostawy.</t>
  </si>
  <si>
    <t xml:space="preserve">Test immunoenzymatyczny do jakościowej analizy Giardia lamblia w próbkach kału
</t>
  </si>
  <si>
    <t>op. = 50 testów</t>
  </si>
  <si>
    <r>
      <t xml:space="preserve">Test immunoenzymatyczny do jakościowej oceny obecności  antygenu Norowirusów  grupy genowej I i II w próbkach kału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</si>
  <si>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Zestaw do ekstrakcji kwasu nukleinowego </t>
  </si>
  <si>
    <r>
      <rPr>
        <b/>
        <sz val="10"/>
        <rFont val="Tahoma"/>
        <family val="2"/>
        <charset val="238"/>
      </rPr>
      <t>np. producent: TANBead 
nr kat. M6SCS46 
lub produkt równoważy***</t>
    </r>
    <r>
      <rPr>
        <sz val="10"/>
        <rFont val="Tahoma"/>
        <family val="2"/>
        <charset val="238"/>
      </rPr>
      <t xml:space="preserve">
• 1 kartidż =  max. 16 oznaczeń (próbek)                                                                                
• przeznaczony do automatycznej izolacji DNA z kału
• zawiera wszystkie niezbędne odczynniki do wykonania izolacji
• testy zwalidowane przez producenta na aparat Maelstrom 4800, potwierdzone w instrukcji producenta.
</t>
    </r>
  </si>
  <si>
    <t>AGZ.272.4.2025</t>
  </si>
  <si>
    <r>
      <t>• zastosowanie: do hodowli Campylobacter spp.;
• przeznaczone do plastikowych torebek na maksymalnie 2 płytki Petriego (Ø 9 cm);
• składnik aktywny – kwas askorbinowy;
• generator gazowy umożliwia wytworzenie atmosfery o składzie: 5% 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, 10% CO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, 85% N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;
• reakcja z użyciem tego typu generatora nie wymaga katalizatora, obecności wody, a podczas reakcji nie wydziela się wodór.
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</si>
  <si>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 160 płytek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</si>
  <si>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100  płytek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</si>
  <si>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580 płytek</t>
    </r>
  </si>
  <si>
    <t xml:space="preserve">WSSE Kraków  ul. Prądnicka 76, 31-202 Kraków - dla poz. 1, 3, 5, 8
</t>
  </si>
  <si>
    <t xml:space="preserve">WSSE Oddział Laboratoryjny w Tarnowie  ul. Mościckiego 10,  33-100 Tarnów- dla poz. 2, 4, 6, 7
</t>
  </si>
  <si>
    <t xml:space="preserve">WSSE Kraków  ul. Prądnicka 76, 31-202 Kraków - dla poz 1
</t>
  </si>
  <si>
    <t xml:space="preserve">WSSE Oddział Laboratoryjny w Tarnowie  ul. Mościckiego 10,  33-100 Tarnów - dla poz. 2   
</t>
  </si>
  <si>
    <r>
      <rPr>
        <b/>
        <sz val="10"/>
        <color rgb="FF000000"/>
        <rFont val="Tahoma"/>
        <family val="2"/>
        <charset val="238"/>
      </rPr>
      <t>Do oferty</t>
    </r>
    <r>
      <rPr>
        <sz val="10"/>
        <color rgb="FF000000"/>
        <rFont val="Tahoma"/>
        <family val="2"/>
        <charset val="238"/>
      </rPr>
      <t xml:space="preserve"> wymagana instrukcja wykonania testu w j.polskim.</t>
    </r>
  </si>
  <si>
    <r>
      <t>• zastosowanie: odczynnik do wytwarzania atmosfery beztlenowej w torebkach do inkubacji 4 płytek Petriego;
• przeznaczone do woreczków na 4 płytki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cm);
• bez dodatku wody;
• zestaw zawiera 10 kompletów (torebki + wkłady).</t>
    </r>
  </si>
  <si>
    <r>
      <t>• zastosowanie: paski do kontroli warunków beztlenowych;
• stosowany razem z odczynnikiem do wytwarzania atmosfery beztlenowej w torebkach do inkubacji 4 płytek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cm).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</si>
  <si>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wymagana instrukcja wykonania testu w j. polskim.</t>
    </r>
  </si>
  <si>
    <t xml:space="preserve">• zastosowanie: do badań z użyciem materiału pochodzenia ludzkiego (klinicznego) - do diagnostyki enteropatogennych pałeczek Escherichia coli; 
• zestaw zawiera: 
- odczynnik wieloważny A (dla 026, 055, 0111, 0127, 0142) - 3 buteleczki po 5 ml, 
- odczynnik wieloważny B (dla 086, 0119, 0124, 0125, 0126, 0128) - 3 buteleczki po 5 ml,
- odczynnik wieloważny C (dla 025, 044, 0114) - 3 buteleczki po 5 ml,
- lateks kontrolny - 3 buteleczki po 5 ml,
- płytki szklane z wyznaczonymi polami badań - 4 sztuki,
- pałeczki z tworzywa sztucznego do mieszania.
</t>
  </si>
  <si>
    <t xml:space="preserve">• zastosowanie: do diagnostyki in vitro zakażeń enteropatogennymi pałeczkami Escherichia coli;  
• zestaw zawiera: 
- odczynniki jednoważne grup:
026 - 1x2 ml,
055 - 1x2 ml,
0111 - 1x2 ml, 
0127 - 1x2 ml, 
0142 - 1x2 ml, 
- wieloważny antygen kontrolny A (dla 026, 055, 0111, 0127, 0142) - 1x1 ml, 
- pałeczki z tworzywa sztucznego do mieszania.
</t>
  </si>
  <si>
    <t xml:space="preserve">• zastosowanie: do diagnostyki in vitro zakażeń enteropatogennymi pałeczkami Escherichia coli; 
• zestaw zawiera: 
- odczynniki jednoważne grup: 
086 - 1x2 ml, 
0119 - 1x2 ml, 
0124 - 1x2 ml, 
0125 - 1x2 ml, 
0126 - 1x2 ml, 
0128 - 1x2 ml, 
- wieloważny antygen kontrolny B (dla 086, 0119, 0124, 0125, 0126, 0128) - 1x1 ml, 
- pałeczki z tworzywa sztucznego do mieszania.
</t>
  </si>
  <si>
    <t xml:space="preserve">• zastosowanie: do diagnostyki in vitro zakażeń enteropatogennymi pałeczkami Escherichia coli; 
• zestaw zawiera: 
- odczynniki jednoważne grup: 
025 - 1x2 ml, 
044 - 1x2 ml, 
0114 - 1x2 ml, 
- wieloważny antygen kontrolny C (dla 025, 044, 0114) - 1x1 ml, 
- pałeczki z tworzywa sztucznego do mieszania.
</t>
  </si>
  <si>
    <t xml:space="preserve">• zastosowanie: do diagnostyki Salmonella grupy C1;
• buteleczka o pojemności minimum 8 ml, z zakraplaczem dającym kroplę 25- 27 mikrolitra
</t>
  </si>
  <si>
    <t xml:space="preserve">• zastosowanie: do diagnostyki Salmonella grupy C1;
• buteleczka o pojemności minimum 8 ml, z zakraplaczem dającym kroplę 25- 27 mikrolitra.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</si>
  <si>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wymagane instrukcje wykanania w j. polskim.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</si>
  <si>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wymagane instrukcje wykonania w j. polskim.</t>
    </r>
  </si>
  <si>
    <r>
      <t xml:space="preserve">np producent: GeneProof 
nr kat CBNA201A/096 
lub produkt równoważny***
</t>
    </r>
    <r>
      <rPr>
        <sz val="10"/>
        <rFont val="Tahoma"/>
        <family val="2"/>
        <charset val="1"/>
      </rPr>
      <t>• przeznaczony do automatycznej izolacji DNA/RNA z różnych materiałów: krew,surowica, osocze, mocz, płyn mózgowo-rdzeniowy, aspirat, wymaz, plwocina;  
• Testy muszą być zwalidowane przez producenta na aparat croBEE NA16 Nucleic Acid Exstraction System Plus, potwierdzone w instrukcji producenta.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</si>
  <si>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wymagana instrukcja wykonania testu w j.polskim.</t>
    </r>
  </si>
  <si>
    <r>
      <t xml:space="preserve">• </t>
    </r>
    <r>
      <rPr>
        <sz val="10"/>
        <rFont val="Tahoma"/>
        <family val="2"/>
        <charset val="238"/>
      </rPr>
      <t>zastosowanie: test immunochromatograficzny  do jednoczesnego wykrywania antygenów wirusów Rota i Adeno w próbkach kału;</t>
    </r>
    <r>
      <rPr>
        <sz val="12"/>
        <rFont val="Tahoma"/>
        <family val="2"/>
        <charset val="238"/>
      </rPr>
      <t xml:space="preserve">                         </t>
    </r>
    <r>
      <rPr>
        <sz val="10"/>
        <rFont val="Tahoma"/>
        <family val="2"/>
        <charset val="238"/>
      </rPr>
      <t xml:space="preserve">• test przeznaczony do wykonania analiz w próbkach stałych i płynnych;            </t>
    </r>
    <r>
      <rPr>
        <sz val="12"/>
        <rFont val="Tahoma"/>
        <family val="2"/>
        <charset val="238"/>
      </rPr>
      <t xml:space="preserve">                              </t>
    </r>
    <r>
      <rPr>
        <sz val="10"/>
        <rFont val="Tahoma"/>
        <family val="2"/>
        <charset val="238"/>
      </rPr>
      <t xml:space="preserve">• w obszarze linii testowych membrana opłaszczona monoklonalnymi przeciwciałami przeciwko rota i adenowirusom w tym samym oknie testowym;         
• w każdej kasecie testowej zawarta kontrola przebiegu reakcji;                                                  
• wykonanie analizy nie wymaga dozowania odczynników;                                                        
• wykonanie analizy obejmuje inkubację próbki         w temperaturze pokojowej;                                    
•
 wykonanie analizy obejmuje wizualny odczyt wyniku;
</t>
    </r>
    <r>
      <rPr>
        <sz val="12"/>
        <rFont val="Tahoma"/>
        <family val="2"/>
        <charset val="238"/>
      </rPr>
      <t xml:space="preserve">• </t>
    </r>
    <r>
      <rPr>
        <sz val="10"/>
        <rFont val="Tahoma"/>
        <family val="2"/>
        <charset val="238"/>
      </rPr>
      <t xml:space="preserve">pakowanie: zestaw zawiera paski reakcyjne i pipety  wystarczające  do wykonania 10 lub 25 oznaczeń;
</t>
    </r>
    <r>
      <rPr>
        <b/>
        <sz val="10"/>
        <color rgb="FFFF0000"/>
        <rFont val="Tahoma"/>
        <family val="2"/>
        <charset val="238"/>
      </rPr>
      <t xml:space="preserve">• wymagana ilość:  400 oznaczeń
</t>
    </r>
  </si>
  <si>
    <t xml:space="preserve">• zastosowanie: wykrywanie specyficznego antygenu Giardia lamblia w kale metodą ELISA z wykorzystaniem przeciwciał monoklonalnych;                                  
• zestaw powinien zawierać: mikropłytkę reakcyjną z mozliwością łamania stripów, koncentrat buforu płuczącego, bufor do rozcieńczania prób,kontrolę pozytywną, kontrolę negatywną, substrat, koniugaty, odczynnik do zatrzymywania reakcji                                                       
• wszystkie odczynniki w zamawianych zestawach testowych, z wyjątkiem buforu płuczącego gotowe do użycia.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dwa (pięciokrotne) etapy płukania buforem;
• całkowity czas inkubacji -  60 min.            
• ocena wzrokowa lub możliwość użycia czytnika;                                                    
• instrukcja powinna zawierać tabelę reakcyjności krzyżowej z innymi patogenami.
</t>
  </si>
  <si>
    <r>
      <rPr>
        <b/>
        <sz val="10"/>
        <color rgb="FF000000"/>
        <rFont val="Tahoma"/>
        <family val="2"/>
        <charset val="238"/>
      </rPr>
      <t>Do oferty</t>
    </r>
    <r>
      <rPr>
        <sz val="10"/>
        <color rgb="FF000000"/>
        <rFont val="Tahoma"/>
        <family val="2"/>
        <charset val="238"/>
      </rPr>
      <t xml:space="preserve"> wymagany certyfikat jakości lub certyfikat CE lub deklaracja zgodności CE w j. polskim lub j. angielskim</t>
    </r>
  </si>
  <si>
    <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
</t>
    </r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</si>
  <si>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 xml:space="preserve">C przez 7 minut,
  121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 xml:space="preserve">C przez 20 minut; 
• test klasy 6; 
• nietoksyczny.
</t>
    </r>
  </si>
  <si>
    <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 xml:space="preserve">C przez co najmniej godzinę;
• nietoksyczny
</t>
    </r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</si>
  <si>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7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20 minut; 
• test klasy 6; 
• nietoksyczny.
</t>
    </r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</si>
  <si>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15 minut; 
• test klasy 6; 
• nietoksyczny
</t>
    </r>
  </si>
  <si>
    <t xml:space="preserve">Taśma do sterylizacji gorącym powietrzem - TGP           
                                                         </t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</si>
  <si>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15 minut; 
• test klasy 6; 
• nietoksyczny.
</t>
    </r>
  </si>
  <si>
    <t>Załącznik 1A do SWZ - po zmianie z dnia 7.03.2025 r.</t>
  </si>
  <si>
    <r>
      <t xml:space="preserve">np producent: Viasure
nr kat.  VS_x0002_GP0112LE
lub produkt równoważny***
</t>
    </r>
    <r>
      <rPr>
        <sz val="10"/>
        <rFont val="Tahoma"/>
        <family val="2"/>
      </rPr>
      <t xml:space="preserve">testy genetyczne jakościowe wykonywane metodą real-time RT-PCR
• opakowanie testu umożliwia przeprowadzenie 60 reakcji
• testy w formie liofilizowanej umożliwiającej przechowywanie i transport w temperaturze pokojowej
• producent dostarcza rozporcjowany mix reakcyjny w odpowiednich probówkach PCR,
• wykrywający materiał genetyczny:
- Salmonella, Campylobacter &amp; Y. enterocolitica
- Shigella/EIEC
- Cryptosporidium, Giardia &amp; E. histolytica
- Norovirus GI + GII
- Rotavirus
- Adenovirus
- Astrovirus
- Sapovirus
• zestaw zawiera kontrolę pozytywną, negatywną, bufor do rekonstytucji liofilizatu, wodę o jakości do PCR i wieczka do probówek oraz kontrolę ekstrakcji
• zawiera egzogenną kontrolę </t>
    </r>
    <r>
      <rPr>
        <strike/>
        <sz val="10"/>
        <color rgb="FFFF0000"/>
        <rFont val="Tahoma"/>
        <family val="2"/>
        <charset val="238"/>
      </rPr>
      <t>prawidłowego pobrania materiału,</t>
    </r>
    <r>
      <rPr>
        <sz val="10"/>
        <rFont val="Tahoma"/>
        <family val="2"/>
      </rPr>
      <t xml:space="preserve"> izolacji i amplifikacji
• kontrola pozytywna dla bezpieczeństwa zapakowana oddzielnie w dodatkowe opakowanie
• reakcja odwrotnej transkrypcji przebiega razem z reakcją PCR
</t>
    </r>
  </si>
  <si>
    <r>
      <t xml:space="preserve">• testy genetyczne jakościowe wykonywane metodą real-time RT-PCR                                                                                                               • Opakowanie testu umożliwia przeprowadzenie min. 96 eakcji
• testy w formie liofilizowanej umożliwiającej przechowywanie i transport w temperaturze pokojowej,
• różnicujący Campylobacter coli, C. lari &amp; C. jejuni 
• zawiera egzogenną kontrolę </t>
    </r>
    <r>
      <rPr>
        <strike/>
        <sz val="9"/>
        <color rgb="FFFF0000"/>
        <rFont val="Tahoma"/>
        <family val="2"/>
        <charset val="238"/>
      </rPr>
      <t>prawidłowego pobrania materiału,</t>
    </r>
    <r>
      <rPr>
        <sz val="9"/>
        <rFont val="Tahoma"/>
        <family val="2"/>
        <charset val="238"/>
      </rPr>
      <t xml:space="preserve"> izolacji i amplifikacji,
• do wykonania oznaczenia nie są potrzebne dodatkowe probówki PCR
• producent dostarcza rozporcjowany mix reakcyjny w odpowiednich probówkach PCR,
• do zestawu dołączona jest instrukcja producenta testu,
• test musi posiadać znak (CE, IVD) i być przeznaczony do diagnostyki medycznej in vitro zgodnie z ustawą z dn 07 kwietnia 2022 r. o wyrobach medycznych.
• test musi być kompatybilny i zwalidowany na aparat Rotor-Gene® Q (Qiagen) 
• całkowita objętość reakcyjna: 20 μl
• kontrola pozytywna dla bezpieczeństwa zapakowana oddzielnie w dodatkowe opakowanie
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</si>
  <si>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• testy genetyczne jakościowe wykonywane metodą real-time RT-PCR                                                                                                               • Opakowanie testu umożliwia przeprowadzenie min. 48 reakcji
• testy w formie liofilizowanej umożliwiającej przechowywanie i transport w temperaturze pokojowej,
• różnicujący chorobotwórcze szczepy E. coli (E. coli ETEC + EIEC) + (E. coli 
EHEC, EPEC, EIEC)
•zawiera egzogenną kontrolę </t>
    </r>
    <r>
      <rPr>
        <strike/>
        <sz val="9"/>
        <color rgb="FFFF0000"/>
        <rFont val="Tahoma"/>
        <family val="2"/>
        <charset val="238"/>
      </rPr>
      <t>prawidłowego pobrania materiału,</t>
    </r>
    <r>
      <rPr>
        <sz val="9"/>
        <rFont val="Tahoma"/>
        <family val="2"/>
        <charset val="238"/>
      </rPr>
      <t xml:space="preserve"> izolacji i amplifikacji;
• do wykonania oznaczenia nie są potrzebne dodatkowe probówki PCR
• producent dostarcza rozporcjowany mix reakcyjny w odpowiednich probówkach PCR,
• do zestawu dołączona jest instrukcja producenta testu,
• test musi posiadać znak (CE, IVD) i być przeznaczony do diagnostyki medycznej in vitro zgodnie z ustawą z dn 07 kwietnia 2022 r. o wyrobach medycznych.
• test musi być kompatybilny i zwalidowany na aparat Rotor-Gene® Q (Qiagen)
• całkowita objętość reakcyjna: 20 μl
• kontrola pozytywna dla bezpieczeństwa zapakowana oddzielnie w dodatkowe opakowanie
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</si>
  <si>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rgb="FF000000"/>
        <rFont val="Tahoma"/>
        <family val="2"/>
        <charset val="238"/>
      </rPr>
      <t>Do oferty</t>
    </r>
    <r>
      <rPr>
        <sz val="10"/>
        <color rgb="FF000000"/>
        <rFont val="Tahoma"/>
        <family val="2"/>
        <charset val="238"/>
      </rPr>
      <t xml:space="preserve"> wymagana instrukcja wykonania testu w j. polskim </t>
    </r>
    <r>
      <rPr>
        <sz val="10"/>
        <color rgb="FFFF0000"/>
        <rFont val="Tahoma"/>
        <family val="2"/>
        <charset val="238"/>
      </rPr>
      <t xml:space="preserve">lub w j. angielskim </t>
    </r>
  </si>
  <si>
    <r>
      <rPr>
        <b/>
        <sz val="10"/>
        <color rgb="FF000000"/>
        <rFont val="Tahoma"/>
        <family val="2"/>
        <charset val="238"/>
      </rPr>
      <t xml:space="preserve">Do oferty </t>
    </r>
    <r>
      <rPr>
        <sz val="10"/>
        <color rgb="FF000000"/>
        <rFont val="Tahoma"/>
        <family val="2"/>
        <charset val="238"/>
      </rPr>
      <t>wymagana instrukcja wykonania testu w j. polskim</t>
    </r>
    <r>
      <rPr>
        <sz val="10"/>
        <color rgb="FFFF0000"/>
        <rFont val="Tahoma"/>
        <family val="2"/>
        <charset val="238"/>
      </rPr>
      <t xml:space="preserve"> lub w j. angielskim </t>
    </r>
  </si>
  <si>
    <r>
      <t xml:space="preserve">Okres ważnosci: min. </t>
    </r>
    <r>
      <rPr>
        <sz val="10"/>
        <color rgb="FFFF0000"/>
        <rFont val="Tahoma"/>
        <family val="2"/>
        <charset val="238"/>
      </rPr>
      <t>11</t>
    </r>
    <r>
      <rPr>
        <sz val="10"/>
        <rFont val="Tahoma"/>
        <family val="2"/>
        <charset val="238"/>
      </rPr>
      <t xml:space="preserve"> miesięcy od daty dostawy.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</si>
</sst>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0563C1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1"/>
    </font>
    <font>
      <vertAlign val="subscript"/>
      <sz val="10"/>
      <name val="Tahoma"/>
      <family val="2"/>
      <charset val="238"/>
    </font>
    <font>
      <sz val="10"/>
      <color rgb="FF000000"/>
      <name val="Czcionka tekstu podstawowego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  <charset val="1"/>
    </font>
    <font>
      <sz val="11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rgb="FF000000"/>
      <name val="Calibri"/>
      <family val="2"/>
      <charset val="238"/>
    </font>
    <font>
      <u/>
      <sz val="10"/>
      <color rgb="FF0563C1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1"/>
    </font>
    <font>
      <b/>
      <sz val="9"/>
      <name val="Tahoma"/>
      <family val="2"/>
      <charset val="238"/>
    </font>
    <font>
      <sz val="9"/>
      <name val="Tahoma"/>
      <family val="2"/>
      <charset val="1"/>
    </font>
    <font>
      <vertAlign val="superscript"/>
      <sz val="10"/>
      <name val="Tahoma"/>
      <family val="2"/>
      <charset val="1"/>
    </font>
    <font>
      <sz val="11"/>
      <name val="Tahoma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</font>
    <font>
      <u/>
      <sz val="10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1"/>
      <color rgb="FFFF0000"/>
      <name val="Calibri"/>
      <family val="2"/>
      <charset val="238"/>
    </font>
    <font>
      <u/>
      <sz val="11"/>
      <color rgb="FFFF0000"/>
      <name val="Calibri"/>
      <family val="2"/>
      <charset val="238"/>
    </font>
    <font>
      <strike/>
      <sz val="10"/>
      <color rgb="FFFF0000"/>
      <name val="Tahoma"/>
      <family val="2"/>
      <charset val="238"/>
    </font>
    <font>
      <strike/>
      <sz val="9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E2F0D9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Border="0" applyProtection="0"/>
    <xf numFmtId="0" fontId="3" fillId="0" borderId="0"/>
    <xf numFmtId="0" fontId="23" fillId="0" borderId="0" applyBorder="0" applyProtection="0"/>
    <xf numFmtId="0" fontId="2" fillId="0" borderId="0"/>
    <xf numFmtId="0" fontId="1" fillId="0" borderId="0"/>
    <xf numFmtId="0" fontId="33" fillId="0" borderId="0" applyNumberFormat="0" applyFill="0" applyBorder="0" applyAlignment="0" applyProtection="0"/>
  </cellStyleXfs>
  <cellXfs count="214">
    <xf numFmtId="0" fontId="0" fillId="0" borderId="0" xfId="0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/>
    <xf numFmtId="0" fontId="4" fillId="0" borderId="4" xfId="1" applyBorder="1" applyProtection="1"/>
    <xf numFmtId="0" fontId="5" fillId="0" borderId="0" xfId="0" applyFont="1"/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/>
    <xf numFmtId="0" fontId="5" fillId="0" borderId="0" xfId="0" applyFont="1" applyAlignment="1" applyProtection="1">
      <alignment horizontal="center" vertical="top"/>
      <protection locked="0"/>
    </xf>
    <xf numFmtId="0" fontId="6" fillId="3" borderId="5" xfId="0" applyFont="1" applyFill="1" applyBorder="1" applyAlignment="1">
      <alignment horizontal="center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5" xfId="2" applyFont="1" applyBorder="1" applyAlignment="1" applyProtection="1">
      <alignment horizontal="left" vertical="center" wrapText="1"/>
      <protection locked="0"/>
    </xf>
    <xf numFmtId="0" fontId="5" fillId="0" borderId="5" xfId="2" applyFont="1" applyBorder="1" applyAlignment="1">
      <alignment horizontal="center" vertical="center" wrapText="1"/>
    </xf>
    <xf numFmtId="4" fontId="5" fillId="0" borderId="5" xfId="2" applyNumberFormat="1" applyFont="1" applyBorder="1" applyAlignment="1" applyProtection="1">
      <alignment horizontal="center" vertical="center" wrapText="1"/>
      <protection locked="0"/>
    </xf>
    <xf numFmtId="4" fontId="5" fillId="0" borderId="5" xfId="2" applyNumberFormat="1" applyFont="1" applyBorder="1" applyAlignment="1" applyProtection="1">
      <alignment horizontal="right" vertical="center" wrapText="1"/>
      <protection locked="0"/>
    </xf>
    <xf numFmtId="4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top"/>
    </xf>
    <xf numFmtId="0" fontId="10" fillId="0" borderId="0" xfId="0" applyFont="1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wrapText="1"/>
      <protection locked="0"/>
    </xf>
    <xf numFmtId="0" fontId="5" fillId="0" borderId="0" xfId="2" applyFont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6" fillId="0" borderId="5" xfId="2" applyFont="1" applyBorder="1" applyAlignment="1">
      <alignment horizontal="left" vertical="top" wrapText="1"/>
    </xf>
    <xf numFmtId="0" fontId="5" fillId="3" borderId="5" xfId="2" applyFont="1" applyFill="1" applyBorder="1" applyAlignment="1">
      <alignment horizontal="left" vertical="top" wrapText="1"/>
    </xf>
    <xf numFmtId="0" fontId="5" fillId="0" borderId="12" xfId="2" applyFont="1" applyBorder="1" applyAlignment="1">
      <alignment horizontal="center" vertical="center" wrapText="1"/>
    </xf>
    <xf numFmtId="0" fontId="6" fillId="0" borderId="9" xfId="2" applyFont="1" applyBorder="1" applyAlignment="1">
      <alignment vertical="top" wrapText="1"/>
    </xf>
    <xf numFmtId="0" fontId="5" fillId="3" borderId="9" xfId="2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vertical="top" wrapText="1"/>
    </xf>
    <xf numFmtId="0" fontId="5" fillId="0" borderId="5" xfId="2" applyFont="1" applyBorder="1" applyAlignment="1">
      <alignment vertical="top" wrapText="1"/>
    </xf>
    <xf numFmtId="0" fontId="3" fillId="0" borderId="0" xfId="2" applyProtection="1">
      <protection locked="0"/>
    </xf>
    <xf numFmtId="0" fontId="0" fillId="0" borderId="0" xfId="0" applyProtection="1">
      <protection locked="0"/>
    </xf>
    <xf numFmtId="0" fontId="5" fillId="0" borderId="0" xfId="2" applyFont="1" applyAlignment="1" applyProtection="1">
      <alignment horizontal="center" vertical="top"/>
      <protection locked="0"/>
    </xf>
    <xf numFmtId="4" fontId="6" fillId="0" borderId="9" xfId="2" applyNumberFormat="1" applyFont="1" applyBorder="1" applyAlignment="1" applyProtection="1">
      <alignment horizontal="left" vertical="top" wrapText="1"/>
      <protection locked="0"/>
    </xf>
    <xf numFmtId="4" fontId="5" fillId="0" borderId="9" xfId="2" applyNumberFormat="1" applyFont="1" applyBorder="1" applyAlignment="1" applyProtection="1">
      <alignment horizontal="left" vertical="top" wrapText="1"/>
      <protection locked="0"/>
    </xf>
    <xf numFmtId="0" fontId="6" fillId="0" borderId="9" xfId="2" applyFont="1" applyBorder="1" applyAlignment="1">
      <alignment horizontal="left" vertical="top" wrapText="1"/>
    </xf>
    <xf numFmtId="0" fontId="5" fillId="3" borderId="9" xfId="2" applyFont="1" applyFill="1" applyBorder="1" applyAlignment="1">
      <alignment horizontal="left" vertical="top" wrapText="1"/>
    </xf>
    <xf numFmtId="4" fontId="6" fillId="0" borderId="5" xfId="2" applyNumberFormat="1" applyFont="1" applyBorder="1" applyAlignment="1" applyProtection="1">
      <alignment horizontal="left" vertical="top" wrapText="1"/>
      <protection locked="0"/>
    </xf>
    <xf numFmtId="4" fontId="5" fillId="0" borderId="5" xfId="2" applyNumberFormat="1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3" fillId="0" borderId="0" xfId="2" applyAlignment="1" applyProtection="1">
      <alignment vertical="top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8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4" fontId="6" fillId="3" borderId="5" xfId="2" applyNumberFormat="1" applyFont="1" applyFill="1" applyBorder="1" applyAlignment="1" applyProtection="1">
      <alignment horizontal="left" vertical="top" wrapText="1"/>
      <protection locked="0"/>
    </xf>
    <xf numFmtId="0" fontId="5" fillId="3" borderId="5" xfId="2" applyFont="1" applyFill="1" applyBorder="1" applyAlignment="1" applyProtection="1">
      <alignment horizontal="left" vertical="top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2" fontId="5" fillId="0" borderId="0" xfId="2" applyNumberFormat="1" applyFont="1" applyAlignment="1" applyProtection="1">
      <alignment horizontal="center"/>
      <protection locked="0"/>
    </xf>
    <xf numFmtId="9" fontId="5" fillId="0" borderId="0" xfId="2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vertical="top"/>
      <protection locked="0"/>
    </xf>
    <xf numFmtId="4" fontId="5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top" wrapText="1"/>
    </xf>
    <xf numFmtId="0" fontId="5" fillId="0" borderId="9" xfId="2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 wrapText="1"/>
    </xf>
    <xf numFmtId="4" fontId="5" fillId="0" borderId="0" xfId="2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6" fillId="3" borderId="9" xfId="2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top" wrapText="1"/>
    </xf>
    <xf numFmtId="0" fontId="5" fillId="3" borderId="5" xfId="2" applyFont="1" applyFill="1" applyBorder="1" applyAlignment="1">
      <alignment vertical="top" wrapText="1"/>
    </xf>
    <xf numFmtId="0" fontId="5" fillId="0" borderId="5" xfId="2" applyFont="1" applyBorder="1" applyAlignment="1">
      <alignment horizontal="center" vertical="top" wrapText="1"/>
    </xf>
    <xf numFmtId="0" fontId="17" fillId="0" borderId="0" xfId="0" applyFont="1" applyAlignment="1" applyProtection="1">
      <alignment horizontal="left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vertical="top" wrapText="1"/>
      <protection locked="0"/>
    </xf>
    <xf numFmtId="0" fontId="8" fillId="0" borderId="0" xfId="2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1" fillId="0" borderId="0" xfId="0" applyFont="1"/>
    <xf numFmtId="0" fontId="22" fillId="0" borderId="0" xfId="1" applyFont="1" applyBorder="1" applyAlignment="1" applyProtection="1">
      <alignment horizontal="left"/>
    </xf>
    <xf numFmtId="0" fontId="6" fillId="0" borderId="5" xfId="3" applyFont="1" applyBorder="1" applyAlignment="1" applyProtection="1">
      <alignment horizontal="left" vertical="top" wrapText="1"/>
    </xf>
    <xf numFmtId="0" fontId="5" fillId="0" borderId="5" xfId="3" applyFont="1" applyBorder="1" applyAlignment="1" applyProtection="1">
      <alignment horizontal="left" vertical="top" wrapText="1"/>
    </xf>
    <xf numFmtId="0" fontId="5" fillId="3" borderId="5" xfId="3" applyFont="1" applyFill="1" applyBorder="1" applyAlignment="1" applyProtection="1">
      <alignment horizontal="center" vertical="center" wrapText="1"/>
    </xf>
    <xf numFmtId="0" fontId="6" fillId="0" borderId="9" xfId="3" applyFont="1" applyBorder="1" applyAlignment="1" applyProtection="1">
      <alignment horizontal="left" vertical="top" wrapText="1"/>
    </xf>
    <xf numFmtId="0" fontId="5" fillId="0" borderId="9" xfId="3" applyFont="1" applyBorder="1" applyAlignment="1" applyProtection="1">
      <alignment horizontal="left" vertical="top" wrapText="1"/>
    </xf>
    <xf numFmtId="0" fontId="5" fillId="0" borderId="0" xfId="3" applyFont="1" applyBorder="1" applyAlignment="1" applyProtection="1">
      <alignment vertical="top"/>
      <protection locked="0"/>
    </xf>
    <xf numFmtId="0" fontId="5" fillId="0" borderId="0" xfId="3" applyFont="1" applyBorder="1" applyProtection="1"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9" fontId="5" fillId="0" borderId="0" xfId="3" applyNumberFormat="1" applyFont="1" applyBorder="1" applyAlignment="1" applyProtection="1">
      <alignment horizontal="center"/>
      <protection locked="0"/>
    </xf>
    <xf numFmtId="4" fontId="5" fillId="0" borderId="0" xfId="3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>
      <alignment horizontal="center" vertical="top"/>
    </xf>
    <xf numFmtId="0" fontId="11" fillId="0" borderId="5" xfId="2" applyFont="1" applyBorder="1" applyAlignment="1">
      <alignment horizontal="left" vertical="top" wrapText="1"/>
    </xf>
    <xf numFmtId="9" fontId="5" fillId="0" borderId="0" xfId="2" applyNumberFormat="1" applyFont="1" applyAlignment="1" applyProtection="1">
      <alignment horizontal="center" vertical="top"/>
      <protection locked="0"/>
    </xf>
    <xf numFmtId="2" fontId="5" fillId="0" borderId="0" xfId="2" applyNumberFormat="1" applyFont="1" applyAlignment="1" applyProtection="1">
      <alignment horizontal="center" vertical="top"/>
      <protection locked="0"/>
    </xf>
    <xf numFmtId="4" fontId="5" fillId="0" borderId="0" xfId="2" applyNumberFormat="1" applyFont="1" applyAlignment="1" applyProtection="1">
      <alignment horizontal="center" vertical="top"/>
      <protection locked="0"/>
    </xf>
    <xf numFmtId="0" fontId="8" fillId="0" borderId="0" xfId="2" applyFont="1" applyAlignment="1" applyProtection="1">
      <alignment horizontal="center" vertical="top" wrapText="1"/>
      <protection locked="0"/>
    </xf>
    <xf numFmtId="2" fontId="8" fillId="0" borderId="0" xfId="2" applyNumberFormat="1" applyFont="1" applyAlignment="1" applyProtection="1">
      <alignment horizontal="center" vertical="top"/>
      <protection locked="0"/>
    </xf>
    <xf numFmtId="0" fontId="25" fillId="0" borderId="0" xfId="2" applyFont="1" applyProtection="1"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center" wrapText="1"/>
      <protection locked="0"/>
    </xf>
    <xf numFmtId="4" fontId="29" fillId="0" borderId="9" xfId="2" applyNumberFormat="1" applyFont="1" applyBorder="1" applyAlignment="1" applyProtection="1">
      <alignment horizontal="center" vertical="center" wrapText="1"/>
      <protection locked="0"/>
    </xf>
    <xf numFmtId="4" fontId="5" fillId="0" borderId="9" xfId="2" applyNumberFormat="1" applyFont="1" applyBorder="1" applyAlignment="1" applyProtection="1">
      <alignment horizontal="center" vertical="center" wrapText="1"/>
      <protection locked="0"/>
    </xf>
    <xf numFmtId="4" fontId="5" fillId="0" borderId="9" xfId="2" applyNumberFormat="1" applyFont="1" applyBorder="1" applyAlignment="1" applyProtection="1">
      <alignment horizontal="right" vertical="center" wrapText="1"/>
      <protection locked="0"/>
    </xf>
    <xf numFmtId="0" fontId="6" fillId="0" borderId="6" xfId="2" applyFont="1" applyBorder="1" applyAlignment="1">
      <alignment vertical="top" wrapText="1"/>
    </xf>
    <xf numFmtId="0" fontId="26" fillId="0" borderId="6" xfId="2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4" fontId="16" fillId="0" borderId="0" xfId="2" applyNumberFormat="1" applyFont="1" applyAlignment="1" applyProtection="1">
      <alignment horizontal="center"/>
      <protection locked="0"/>
    </xf>
    <xf numFmtId="9" fontId="16" fillId="0" borderId="0" xfId="2" applyNumberFormat="1" applyFont="1" applyAlignment="1" applyProtection="1">
      <alignment horizontal="center"/>
      <protection locked="0"/>
    </xf>
    <xf numFmtId="4" fontId="27" fillId="0" borderId="5" xfId="2" applyNumberFormat="1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left" vertical="top" wrapText="1"/>
    </xf>
    <xf numFmtId="0" fontId="6" fillId="0" borderId="5" xfId="2" applyFont="1" applyBorder="1" applyAlignment="1" applyProtection="1">
      <alignment horizontal="left" vertical="top" wrapText="1"/>
      <protection locked="0"/>
    </xf>
    <xf numFmtId="4" fontId="6" fillId="0" borderId="5" xfId="2" applyNumberFormat="1" applyFont="1" applyBorder="1" applyAlignment="1" applyProtection="1">
      <alignment vertical="top" wrapText="1"/>
      <protection locked="0"/>
    </xf>
    <xf numFmtId="4" fontId="5" fillId="0" borderId="5" xfId="2" applyNumberFormat="1" applyFont="1" applyBorder="1" applyAlignment="1" applyProtection="1">
      <alignment vertical="top" wrapText="1"/>
      <protection locked="0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5" fillId="0" borderId="9" xfId="2" applyNumberFormat="1" applyFont="1" applyBorder="1" applyAlignment="1" applyProtection="1">
      <alignment vertical="top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top"/>
    </xf>
    <xf numFmtId="0" fontId="16" fillId="0" borderId="5" xfId="2" applyFont="1" applyBorder="1" applyAlignment="1" applyProtection="1">
      <alignment horizontal="left" vertical="center" wrapText="1"/>
      <protection locked="0"/>
    </xf>
    <xf numFmtId="4" fontId="16" fillId="0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7" xfId="2" applyFont="1" applyBorder="1" applyAlignment="1">
      <alignment vertical="top" wrapText="1"/>
    </xf>
    <xf numFmtId="4" fontId="5" fillId="3" borderId="5" xfId="2" applyNumberFormat="1" applyFont="1" applyFill="1" applyBorder="1" applyAlignment="1" applyProtection="1">
      <alignment horizontal="left" vertical="top" wrapText="1"/>
      <protection locked="0"/>
    </xf>
    <xf numFmtId="4" fontId="11" fillId="0" borderId="5" xfId="2" applyNumberFormat="1" applyFont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horizontal="center" vertical="top" wrapText="1"/>
    </xf>
    <xf numFmtId="0" fontId="28" fillId="0" borderId="5" xfId="2" applyFont="1" applyBorder="1" applyAlignment="1" applyProtection="1">
      <alignment horizontal="left" vertical="top" wrapText="1"/>
      <protection locked="0"/>
    </xf>
    <xf numFmtId="0" fontId="5" fillId="0" borderId="0" xfId="3" applyFont="1" applyBorder="1" applyAlignment="1" applyProtection="1">
      <alignment horizontal="left"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left"/>
      <protection locked="0"/>
    </xf>
    <xf numFmtId="0" fontId="20" fillId="0" borderId="9" xfId="2" applyFont="1" applyBorder="1" applyAlignment="1">
      <alignment horizontal="left" vertical="top" wrapText="1"/>
    </xf>
    <xf numFmtId="0" fontId="5" fillId="0" borderId="0" xfId="2" applyFont="1" applyAlignment="1" applyProtection="1">
      <alignment horizontal="left" vertical="center"/>
      <protection locked="0"/>
    </xf>
    <xf numFmtId="4" fontId="6" fillId="0" borderId="17" xfId="4" applyNumberFormat="1" applyFont="1" applyBorder="1" applyAlignment="1" applyProtection="1">
      <alignment horizontal="left" vertical="top" wrapText="1"/>
      <protection locked="0"/>
    </xf>
    <xf numFmtId="0" fontId="10" fillId="0" borderId="5" xfId="2" applyFont="1" applyBorder="1" applyAlignment="1">
      <alignment horizontal="left" vertical="top" wrapText="1"/>
    </xf>
    <xf numFmtId="0" fontId="5" fillId="0" borderId="15" xfId="2" applyFont="1" applyBorder="1" applyAlignment="1">
      <alignment horizontal="left" vertical="top" wrapText="1"/>
    </xf>
    <xf numFmtId="4" fontId="16" fillId="0" borderId="5" xfId="2" applyNumberFormat="1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>
      <alignment horizontal="center" vertical="center"/>
    </xf>
    <xf numFmtId="0" fontId="22" fillId="0" borderId="0" xfId="1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top"/>
    </xf>
    <xf numFmtId="0" fontId="5" fillId="0" borderId="0" xfId="4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34" fillId="0" borderId="0" xfId="0" applyFont="1"/>
    <xf numFmtId="0" fontId="5" fillId="0" borderId="5" xfId="3" applyFont="1" applyBorder="1" applyAlignment="1" applyProtection="1">
      <alignment horizontal="center" vertical="center" wrapText="1"/>
      <protection locked="0"/>
    </xf>
    <xf numFmtId="2" fontId="5" fillId="0" borderId="0" xfId="3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16" fillId="0" borderId="9" xfId="2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35" fillId="0" borderId="0" xfId="1" applyFont="1" applyBorder="1" applyAlignment="1" applyProtection="1">
      <alignment horizontal="left"/>
    </xf>
    <xf numFmtId="4" fontId="36" fillId="0" borderId="5" xfId="2" applyNumberFormat="1" applyFont="1" applyBorder="1" applyAlignment="1" applyProtection="1">
      <alignment horizontal="left" vertical="top" wrapText="1"/>
      <protection locked="0"/>
    </xf>
    <xf numFmtId="0" fontId="36" fillId="0" borderId="5" xfId="2" applyFont="1" applyBorder="1" applyAlignment="1" applyProtection="1">
      <alignment horizontal="left" vertical="top" wrapText="1"/>
      <protection locked="0"/>
    </xf>
    <xf numFmtId="0" fontId="37" fillId="0" borderId="9" xfId="2" applyFont="1" applyBorder="1" applyAlignment="1" applyProtection="1">
      <alignment horizontal="left" vertical="center" wrapText="1"/>
      <protection locked="0"/>
    </xf>
    <xf numFmtId="4" fontId="37" fillId="0" borderId="9" xfId="2" applyNumberFormat="1" applyFont="1" applyBorder="1" applyAlignment="1" applyProtection="1">
      <alignment horizontal="center" vertical="center" wrapText="1"/>
      <protection locked="0"/>
    </xf>
    <xf numFmtId="0" fontId="38" fillId="0" borderId="18" xfId="0" applyFont="1" applyBorder="1"/>
    <xf numFmtId="0" fontId="39" fillId="0" borderId="19" xfId="1" applyFont="1" applyBorder="1" applyProtection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0" borderId="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5" fillId="0" borderId="0" xfId="3" applyFont="1" applyBorder="1" applyAlignment="1" applyProtection="1">
      <alignment horizontal="left" vertical="top" wrapText="1"/>
      <protection locked="0"/>
    </xf>
    <xf numFmtId="0" fontId="6" fillId="0" borderId="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8" fillId="0" borderId="0" xfId="2" applyFont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38" fillId="0" borderId="3" xfId="0" applyFont="1" applyBorder="1"/>
    <xf numFmtId="0" fontId="39" fillId="0" borderId="4" xfId="1" applyFont="1" applyBorder="1" applyProtection="1"/>
  </cellXfs>
  <cellStyles count="7">
    <cellStyle name="Excel Built-in Explanatory Text" xfId="3" xr:uid="{00000000-0005-0000-0000-000000000000}"/>
    <cellStyle name="Hiperłącze" xfId="1" builtinId="8"/>
    <cellStyle name="Hiperłącze 2" xfId="6" xr:uid="{00000000-0005-0000-0000-000002000000}"/>
    <cellStyle name="Normalny" xfId="0" builtinId="0"/>
    <cellStyle name="Normalny 2" xfId="2" xr:uid="{00000000-0005-0000-0000-000004000000}"/>
    <cellStyle name="Normalny 2 2" xfId="4" xr:uid="{00000000-0005-0000-0000-000005000000}"/>
    <cellStyle name="Normalny 3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2F0D9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66FF"/>
      <color rgb="FFFFE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8" name="pole tekstowe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9" name="pole tekstowe 2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0" name="pole tekstowe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1" name="pole tekstowe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2" name="pole tekstowe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3" name="pole tekstowe 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4" name="pole tekstowe 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5" name="pole tekstowe 2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6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7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8" name="pole tekstowe 1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9" name="pole tekstowe 2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32" name="pole tekstowe 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33" name="pole tekstowe 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4" name="pole tekstowe 1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5" name="pole tekstowe 2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6" name="pole tekstowe 1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7" name="pole tekstowe 2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8" name="pole tekstowe 1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9" name="pole tekstowe 2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40" name="pole tekstowe 1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41" name="pole tekstowe 2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2" name="pole tekstowe 1">
          <a:extLst>
            <a:ext uri="{FF2B5EF4-FFF2-40B4-BE49-F238E27FC236}">
              <a16:creationId xmlns:a16="http://schemas.microsoft.com/office/drawing/2014/main" id="{00000000-0008-0000-1500-00002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3" name="pole tekstowe 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CD2C279-FB99-47FB-99E6-DFCC646A6E5E}"/>
            </a:ext>
          </a:extLst>
        </xdr:cNvPr>
        <xdr:cNvSpPr/>
      </xdr:nvSpPr>
      <xdr:spPr>
        <a:xfrm>
          <a:off x="2619420" y="0"/>
          <a:ext cx="182520" cy="2625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B643D5D-4176-4A43-9B69-DA4A82DA5EE2}"/>
            </a:ext>
          </a:extLst>
        </xdr:cNvPr>
        <xdr:cNvSpPr/>
      </xdr:nvSpPr>
      <xdr:spPr>
        <a:xfrm>
          <a:off x="2619420" y="0"/>
          <a:ext cx="182520" cy="2625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4" name="pole tekstow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5" name="pole tekstow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6" name="pole tekstow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8" name="pole tekstow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9" name="pole tekstow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0" name="pole tekstow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1" name="pole tekstow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2" name="pole tekstow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3" name="pole tekstowe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4" name="pole tekstowe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5" name="pole tekstowe 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16" name="pole tekstowe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17" name="pole tekstow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4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A2"/>
    </sheetView>
  </sheetViews>
  <sheetFormatPr defaultColWidth="8.7109375" defaultRowHeight="15"/>
  <cols>
    <col min="2" max="2" width="11.28515625" customWidth="1"/>
    <col min="3" max="3" width="84.140625" customWidth="1"/>
  </cols>
  <sheetData>
    <row r="1" spans="1:3" s="3" customFormat="1" ht="34.5" customHeight="1" thickBot="1">
      <c r="A1" s="180" t="s">
        <v>0</v>
      </c>
      <c r="B1" s="181" t="s">
        <v>1</v>
      </c>
      <c r="C1" s="180" t="s">
        <v>2</v>
      </c>
    </row>
    <row r="2" spans="1:3" ht="38.25" customHeight="1" thickBot="1">
      <c r="A2" s="180"/>
      <c r="B2" s="181"/>
      <c r="C2" s="180"/>
    </row>
    <row r="3" spans="1:3">
      <c r="A3" s="4" t="str">
        <f ca="1">'Część 01'!$A$4</f>
        <v>Część 01</v>
      </c>
      <c r="B3" s="5" t="str">
        <f>HYPERLINK("#'Część 01'!A1","przejdz do")</f>
        <v>przejdz do</v>
      </c>
      <c r="C3" s="4" t="str">
        <f>'Część 01'!$A$5</f>
        <v>Generatory warunków mikroaerofilnych - CampyGen</v>
      </c>
    </row>
    <row r="4" spans="1:3">
      <c r="A4" s="4" t="str">
        <f ca="1">'Część 02'!$A$4</f>
        <v>Część 02</v>
      </c>
      <c r="B4" s="5" t="str">
        <f>HYPERLINK("#'Część 02'!A1","przejdz do")</f>
        <v>przejdz do</v>
      </c>
      <c r="C4" s="4" t="str">
        <f>'Część 02'!$A$5</f>
        <v xml:space="preserve">Test do wykrywania oksydazy cytochromowej </v>
      </c>
    </row>
    <row r="5" spans="1:3">
      <c r="A5" s="4" t="str">
        <f ca="1">'Część 03'!$A$4</f>
        <v>Część 03</v>
      </c>
      <c r="B5" s="5" t="str">
        <f>HYPERLINK("#'Część 03'!A1","przejdz do")</f>
        <v>przejdz do</v>
      </c>
      <c r="C5" s="4" t="str">
        <f>'Część 03'!$A$5</f>
        <v>Szybki test do wykrywania bakterii grupy coli i Escherichia coli na aparacie Quanti-Tray</v>
      </c>
    </row>
    <row r="6" spans="1:3">
      <c r="A6" s="4" t="str">
        <f ca="1">'Część 04'!$A$4</f>
        <v>Część 04</v>
      </c>
      <c r="B6" s="5" t="str">
        <f>HYPERLINK("#'Część 04'!A1","przejdz do")</f>
        <v>przejdz do</v>
      </c>
      <c r="C6" s="4" t="str">
        <f>'Część 04'!$A$5</f>
        <v>Testy do kontroli czystości powierzchni</v>
      </c>
    </row>
    <row r="7" spans="1:3">
      <c r="A7" s="4" t="str">
        <f ca="1">'Część 05'!$A$4</f>
        <v>Część 05</v>
      </c>
      <c r="B7" s="5" t="str">
        <f>HYPERLINK("#'Część 05'!A1","przejdz do")</f>
        <v>przejdz do</v>
      </c>
      <c r="C7" s="4" t="str">
        <f>'Część 05'!$A$5</f>
        <v>Testy do diagnostyki Norowirusów w kale</v>
      </c>
    </row>
    <row r="8" spans="1:3">
      <c r="A8" s="4" t="str">
        <f ca="1">'Część 06'!$A$4</f>
        <v>Część 06</v>
      </c>
      <c r="B8" s="5" t="str">
        <f>HYPERLINK("#'Część 06'!A1","przejdz do")</f>
        <v>przejdz do</v>
      </c>
      <c r="C8" s="4" t="str">
        <f>'Część 06'!$A$5</f>
        <v xml:space="preserve">Test na octan indoksylu  </v>
      </c>
    </row>
    <row r="9" spans="1:3">
      <c r="A9" s="4" t="str">
        <f ca="1">'Część 07'!$A$4</f>
        <v>Część 07</v>
      </c>
      <c r="B9" s="5" t="str">
        <f>HYPERLINK("#'Część 07'!A1","przejdz do")</f>
        <v>przejdz do</v>
      </c>
      <c r="C9" s="4" t="str">
        <f>'Część 07'!$A$5</f>
        <v>Testy do inkubacji</v>
      </c>
    </row>
    <row r="10" spans="1:3">
      <c r="A10" s="4" t="str">
        <f ca="1">'Część 08'!$A$4</f>
        <v>Część 08</v>
      </c>
      <c r="B10" s="5" t="str">
        <f>HYPERLINK("#'Część 08'!A1","przejdz do")</f>
        <v>przejdz do</v>
      </c>
      <c r="C10" s="4" t="str">
        <f>'Część 08'!$A$5</f>
        <v>Mikropłytki MUG/EC</v>
      </c>
    </row>
    <row r="11" spans="1:3">
      <c r="A11" s="4" t="str">
        <f ca="1">'Część 09'!$A$4</f>
        <v>Część 09</v>
      </c>
      <c r="B11" s="5" t="str">
        <f>HYPERLINK("#'Część 09'!A1","przejdz do")</f>
        <v>przejdz do</v>
      </c>
      <c r="C11" s="4" t="str">
        <f>'Część 09'!$A$5</f>
        <v>Testy do różnicowania bakterii</v>
      </c>
    </row>
    <row r="12" spans="1:3">
      <c r="A12" s="4" t="str">
        <f ca="1">'Część 10'!$A$4</f>
        <v>Część 10</v>
      </c>
      <c r="B12" s="5" t="str">
        <f>HYPERLINK("#'Część 10'!A1","przejdz do")</f>
        <v>przejdz do</v>
      </c>
      <c r="C12" s="4" t="str">
        <f>'Część 10'!$A$5</f>
        <v xml:space="preserve">Zestaw do wykrywania enzymu kwaśnej fosfatazy </v>
      </c>
    </row>
    <row r="13" spans="1:3">
      <c r="A13" s="4" t="str">
        <f ca="1">'Część 11'!$A$4</f>
        <v>Część 11</v>
      </c>
      <c r="B13" s="5" t="str">
        <f>HYPERLINK("#'Część 11'!A1","przejdz do")</f>
        <v>przejdz do</v>
      </c>
      <c r="C13" s="4" t="str">
        <f>'Część 11'!$A$5</f>
        <v>Testy do wykrywania aminopeptydazy</v>
      </c>
    </row>
    <row r="14" spans="1:3">
      <c r="A14" s="4" t="str">
        <f ca="1">'Część 12'!$A$4</f>
        <v>Część 12</v>
      </c>
      <c r="B14" s="5" t="str">
        <f>HYPERLINK("#'Część 12'!A1","przejdz do")</f>
        <v>przejdz do</v>
      </c>
      <c r="C14" s="4" t="str">
        <f>'Część 12'!$A$5</f>
        <v>Testy lateksowe w kierunku chorobotwórczych pałeczek Escherichia coli</v>
      </c>
    </row>
    <row r="15" spans="1:3">
      <c r="A15" s="4" t="str">
        <f ca="1">'Część 13'!$A$4</f>
        <v>Część 13</v>
      </c>
      <c r="B15" s="5" t="str">
        <f>HYPERLINK("#'Część 13'!A1","przejdz do")</f>
        <v>przejdz do</v>
      </c>
      <c r="C15" s="4" t="str">
        <f>'Część 13'!$A$5</f>
        <v>Testy lateksowe w kierunku pałeczek Salmonella</v>
      </c>
    </row>
    <row r="16" spans="1:3">
      <c r="A16" s="4" t="str">
        <f ca="1">'Część 14'!$A$4</f>
        <v>Część 14</v>
      </c>
      <c r="B16" s="5" t="str">
        <f>HYPERLINK("#'Część 14'!A1","przejdz do")</f>
        <v>przejdz do</v>
      </c>
      <c r="C16" s="4" t="str">
        <f>'Część 14'!$A$5</f>
        <v>Testy lateksowe w kierunku Shigela sonnei</v>
      </c>
    </row>
    <row r="17" spans="1:3">
      <c r="A17" s="4" t="str">
        <f ca="1">'Część 15'!$A$4</f>
        <v>Część 15</v>
      </c>
      <c r="B17" s="5" t="str">
        <f>HYPERLINK("#'Część 15'!A1","przejdz do")</f>
        <v>przejdz do</v>
      </c>
      <c r="C17" s="4" t="str">
        <f>'Część 15'!$A$5</f>
        <v>Test lateksowy do potwierdzenia Legionella sp.</v>
      </c>
    </row>
    <row r="18" spans="1:3">
      <c r="A18" s="212" t="str">
        <f ca="1">'Część 16'!$A$4</f>
        <v>Część 16</v>
      </c>
      <c r="B18" s="213" t="str">
        <f>HYPERLINK("#'Część 16'!A1","przejdz do")</f>
        <v>przejdz do</v>
      </c>
      <c r="C18" s="212" t="str">
        <f>'Część 16'!$A$5</f>
        <v>Testy do diagnostyki w kierunku grypy typ A, grypy typ B, wirusa RSV i wirusa SARS-CoV-2</v>
      </c>
    </row>
    <row r="19" spans="1:3">
      <c r="A19" s="4" t="str">
        <f ca="1">'Część 17'!$A$4</f>
        <v>Część 17</v>
      </c>
      <c r="B19" s="5" t="str">
        <f>HYPERLINK("#'Część 17'!A1","przejdz do")</f>
        <v>przejdz do</v>
      </c>
      <c r="C19" s="4" t="str">
        <f>'Część 17'!$A$5</f>
        <v>Zestawy testów do automatycznej izolacji kwasów nukleinowych</v>
      </c>
    </row>
    <row r="20" spans="1:3">
      <c r="A20" s="4" t="str">
        <f ca="1">'Część 18'!$A$4</f>
        <v>Część 18</v>
      </c>
      <c r="B20" s="5" t="str">
        <f>HYPERLINK("#'Część 18'!A1","przejdz do")</f>
        <v>przejdz do</v>
      </c>
      <c r="C20" s="4" t="str">
        <f>'Część 18'!$A$5</f>
        <v>Testy diagnostyczne do oznaczania rota i adenowirusa w próbkach kału</v>
      </c>
    </row>
    <row r="21" spans="1:3">
      <c r="A21" s="4" t="str">
        <f ca="1">'Część 19'!$A$4</f>
        <v>Część 19</v>
      </c>
      <c r="B21" s="5" t="str">
        <f>HYPERLINK("#'Część 19'!A1","przejdz do")</f>
        <v>przejdz do</v>
      </c>
      <c r="C21" s="4" t="str">
        <f>'Część 19'!$A$5</f>
        <v>Test immunoenzymatyczny do jakościowej analizy Giardia lamblia w próbkach kału</v>
      </c>
    </row>
    <row r="22" spans="1:3">
      <c r="A22" s="4" t="str">
        <f ca="1">'Część 20'!$A$4</f>
        <v>Część 20</v>
      </c>
      <c r="B22" s="5" t="str">
        <f>HYPERLINK("#'Część 20'!A1","przejdz do")</f>
        <v>przejdz do</v>
      </c>
      <c r="C22" s="4" t="str">
        <f>'Część 20'!$A$5</f>
        <v>Wskaźniki biologiczne do kontroli procesu sterylizacji</v>
      </c>
    </row>
    <row r="23" spans="1:3">
      <c r="A23" s="4" t="str">
        <f ca="1">'Część 21'!$A$4</f>
        <v>Część 21</v>
      </c>
      <c r="B23" s="5" t="str">
        <f>HYPERLINK("#'Część 21'!A1","przejdz do")</f>
        <v>przejdz do</v>
      </c>
      <c r="C23" s="4" t="str">
        <f>'Część 21'!$A$5</f>
        <v>Wskaźniki chemiczne do kontroli procesu sterylizacji</v>
      </c>
    </row>
    <row r="24" spans="1:3">
      <c r="A24" s="178" t="str">
        <f ca="1">'Część 22'!$A$4</f>
        <v>Część 22</v>
      </c>
      <c r="B24" s="179" t="str">
        <f>HYPERLINK("#'Część 22'!A1","przejdz do")</f>
        <v>przejdz do</v>
      </c>
      <c r="C24" s="178" t="s">
        <v>250</v>
      </c>
    </row>
  </sheetData>
  <mergeCells count="3">
    <mergeCell ref="A1:A2"/>
    <mergeCell ref="B1:B2"/>
    <mergeCell ref="C1:C2"/>
  </mergeCells>
  <pageMargins left="0.7" right="0.7" top="0.75" bottom="0.75" header="0.51180555555555496" footer="0.51180555555555496"/>
  <pageSetup paperSize="9" scale="77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09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108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01.25" customHeight="1">
      <c r="B10" s="11" t="s">
        <v>16</v>
      </c>
      <c r="C10" s="48" t="s">
        <v>109</v>
      </c>
      <c r="D10" s="53" t="s">
        <v>110</v>
      </c>
      <c r="E10" s="13"/>
      <c r="F10" s="13"/>
      <c r="G10" s="15" t="s">
        <v>111</v>
      </c>
      <c r="H10" s="65">
        <v>2</v>
      </c>
      <c r="I10" s="15"/>
      <c r="J10" s="16">
        <f>H10*I10</f>
        <v>0</v>
      </c>
    </row>
    <row r="11" spans="1:10" s="6" customFormat="1" ht="101.25" customHeight="1">
      <c r="B11" s="77" t="s">
        <v>26</v>
      </c>
      <c r="C11" s="129" t="s">
        <v>112</v>
      </c>
      <c r="D11" s="130" t="s">
        <v>113</v>
      </c>
      <c r="E11" s="13"/>
      <c r="F11" s="13"/>
      <c r="G11" s="15" t="s">
        <v>111</v>
      </c>
      <c r="H11" s="65">
        <v>1</v>
      </c>
      <c r="I11" s="15"/>
      <c r="J11" s="16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0.75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32.2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6" spans="1:10" s="20" customFormat="1" ht="11.25" customHeight="1">
      <c r="A16" s="19"/>
      <c r="B16" s="19" t="s">
        <v>24</v>
      </c>
      <c r="C16" s="7"/>
      <c r="D16" s="7"/>
      <c r="E16" s="7"/>
      <c r="F16" s="7"/>
      <c r="G16" s="7"/>
      <c r="H16" s="7"/>
      <c r="I16" s="7"/>
      <c r="J16" s="7"/>
    </row>
    <row r="17" spans="1:10" s="20" customFormat="1" ht="15" customHeight="1">
      <c r="A17" s="21"/>
      <c r="B17" s="21"/>
      <c r="C17" s="22"/>
      <c r="D17" s="23"/>
      <c r="E17" s="23"/>
      <c r="F17" s="23"/>
      <c r="G17" s="24"/>
      <c r="H17" s="24"/>
      <c r="I17" s="24"/>
      <c r="J17" s="22"/>
    </row>
    <row r="18" spans="1:10" ht="30" customHeight="1">
      <c r="A18" s="60"/>
      <c r="B18" s="47" t="s">
        <v>16</v>
      </c>
      <c r="C18" s="182" t="s">
        <v>114</v>
      </c>
      <c r="D18" s="182"/>
      <c r="E18" s="182"/>
      <c r="F18" s="182"/>
      <c r="G18" s="182"/>
      <c r="H18" s="182"/>
      <c r="I18" s="182"/>
      <c r="J18" s="182"/>
    </row>
    <row r="19" spans="1:10" ht="15" customHeight="1">
      <c r="A19" s="60"/>
      <c r="B19" s="47" t="s">
        <v>26</v>
      </c>
      <c r="C19" s="182" t="s">
        <v>293</v>
      </c>
      <c r="D19" s="182"/>
      <c r="E19" s="182"/>
      <c r="F19" s="182"/>
      <c r="G19" s="182"/>
      <c r="H19" s="182"/>
      <c r="I19" s="182"/>
      <c r="J19" s="182"/>
    </row>
    <row r="20" spans="1:10" ht="27.75" customHeight="1">
      <c r="A20" s="60"/>
      <c r="B20" s="47" t="s">
        <v>28</v>
      </c>
      <c r="C20" s="182" t="s">
        <v>115</v>
      </c>
      <c r="D20" s="182"/>
      <c r="E20" s="182"/>
      <c r="F20" s="182"/>
      <c r="G20" s="182"/>
      <c r="H20" s="182"/>
      <c r="I20" s="182"/>
      <c r="J20" s="182"/>
    </row>
    <row r="21" spans="1:10">
      <c r="A21" s="60"/>
      <c r="B21" s="47" t="s">
        <v>29</v>
      </c>
      <c r="C21" s="33" t="s">
        <v>275</v>
      </c>
      <c r="D21" s="23"/>
      <c r="E21" s="32"/>
      <c r="F21" s="68"/>
      <c r="G21" s="69"/>
      <c r="H21" s="68"/>
      <c r="I21" s="78"/>
      <c r="J21" s="78"/>
    </row>
    <row r="22" spans="1:10">
      <c r="A22" s="60"/>
      <c r="B22" s="47" t="s">
        <v>32</v>
      </c>
      <c r="C22" s="137" t="s">
        <v>116</v>
      </c>
      <c r="D22" s="30"/>
      <c r="E22" s="30"/>
      <c r="F22" s="30"/>
      <c r="G22" s="30"/>
      <c r="H22" s="30"/>
      <c r="I22" s="30"/>
      <c r="J22" s="30"/>
    </row>
    <row r="23" spans="1:10" ht="15" customHeight="1">
      <c r="A23" s="60"/>
      <c r="B23" s="47" t="s">
        <v>33</v>
      </c>
      <c r="C23" s="30" t="s">
        <v>81</v>
      </c>
      <c r="D23" s="30" t="s">
        <v>31</v>
      </c>
    </row>
    <row r="24" spans="1:10">
      <c r="A24" s="60"/>
      <c r="B24" s="47"/>
    </row>
    <row r="25" spans="1:10">
      <c r="A25" s="60"/>
      <c r="B25" s="47"/>
    </row>
    <row r="26" spans="1:10">
      <c r="A26" s="60"/>
      <c r="B26" s="60"/>
    </row>
  </sheetData>
  <mergeCells count="20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0:J20"/>
    <mergeCell ref="C13:J13"/>
    <mergeCell ref="C14:J14"/>
    <mergeCell ref="C18:J18"/>
    <mergeCell ref="C19:J19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10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117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91.25">
      <c r="B10" s="11" t="s">
        <v>16</v>
      </c>
      <c r="C10" s="40" t="s">
        <v>118</v>
      </c>
      <c r="D10" s="80" t="s">
        <v>119</v>
      </c>
      <c r="E10" s="13"/>
      <c r="F10" s="13"/>
      <c r="G10" s="81" t="s">
        <v>120</v>
      </c>
      <c r="H10" s="156">
        <v>2</v>
      </c>
      <c r="I10" s="15"/>
      <c r="J10" s="16">
        <f>H10*I10</f>
        <v>0</v>
      </c>
    </row>
    <row r="11" spans="1:10" s="6" customFormat="1" ht="191.25">
      <c r="B11" s="11" t="s">
        <v>26</v>
      </c>
      <c r="C11" s="43" t="s">
        <v>121</v>
      </c>
      <c r="D11" s="82" t="s">
        <v>122</v>
      </c>
      <c r="E11" s="13"/>
      <c r="F11" s="13"/>
      <c r="G11" s="83" t="s">
        <v>120</v>
      </c>
      <c r="H11" s="156">
        <v>2</v>
      </c>
      <c r="I11" s="15"/>
      <c r="J11" s="16">
        <f t="shared" ref="J11:J12" si="0">H11*I11</f>
        <v>0</v>
      </c>
    </row>
    <row r="12" spans="1:10" s="6" customFormat="1" ht="191.25">
      <c r="B12" s="11" t="s">
        <v>28</v>
      </c>
      <c r="C12" s="40" t="s">
        <v>123</v>
      </c>
      <c r="D12" s="40" t="s">
        <v>124</v>
      </c>
      <c r="E12" s="13"/>
      <c r="F12" s="13"/>
      <c r="G12" s="81" t="s">
        <v>120</v>
      </c>
      <c r="H12" s="156">
        <v>1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0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84"/>
      <c r="D18" s="31"/>
      <c r="E18" s="31"/>
      <c r="F18" s="31"/>
      <c r="G18" s="85"/>
      <c r="H18" s="85"/>
      <c r="I18" s="85"/>
      <c r="J18" s="84"/>
    </row>
    <row r="19" spans="1:10" ht="29.25" customHeight="1">
      <c r="B19" s="47" t="s">
        <v>16</v>
      </c>
      <c r="C19" s="200" t="s">
        <v>41</v>
      </c>
      <c r="D19" s="200"/>
      <c r="E19" s="200"/>
      <c r="F19" s="200"/>
      <c r="G19" s="200"/>
      <c r="H19" s="200"/>
      <c r="I19" s="200"/>
      <c r="J19" s="200"/>
    </row>
    <row r="20" spans="1:10" ht="15.75" customHeight="1">
      <c r="B20" s="47" t="s">
        <v>26</v>
      </c>
      <c r="C20" s="182" t="s">
        <v>125</v>
      </c>
      <c r="D20" s="182"/>
      <c r="E20" s="182"/>
      <c r="F20" s="182"/>
      <c r="G20" s="182"/>
      <c r="H20" s="182"/>
      <c r="I20" s="182"/>
      <c r="J20" s="182"/>
    </row>
    <row r="21" spans="1:10">
      <c r="B21" s="47" t="s">
        <v>28</v>
      </c>
      <c r="C21" s="36" t="s">
        <v>263</v>
      </c>
      <c r="D21" s="87"/>
      <c r="E21" s="87"/>
      <c r="F21" s="87"/>
      <c r="G21" s="87"/>
      <c r="H21" s="87"/>
      <c r="I21" s="87"/>
      <c r="J21" s="87"/>
    </row>
    <row r="22" spans="1:10">
      <c r="B22" s="47" t="s">
        <v>29</v>
      </c>
      <c r="C22" s="20" t="s">
        <v>126</v>
      </c>
      <c r="D22" s="137" t="s">
        <v>73</v>
      </c>
    </row>
    <row r="23" spans="1:10">
      <c r="B23" s="47"/>
      <c r="C23" s="88"/>
      <c r="D23" s="88" t="s">
        <v>127</v>
      </c>
    </row>
    <row r="24" spans="1:10">
      <c r="B24" s="47"/>
      <c r="C24" s="88"/>
      <c r="D24" s="88" t="s">
        <v>45</v>
      </c>
    </row>
    <row r="25" spans="1:10">
      <c r="B25" s="47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4:J14"/>
    <mergeCell ref="C15:J15"/>
    <mergeCell ref="C19:J19"/>
    <mergeCell ref="C20:J20"/>
    <mergeCell ref="E8:E9"/>
    <mergeCell ref="F8:F9"/>
    <mergeCell ref="B13:I13"/>
  </mergeCells>
  <pageMargins left="0.7" right="0.7" top="0.75" bottom="0.75" header="0.51180555555555496" footer="0.51180555555555496"/>
  <pageSetup paperSize="9" scale="4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11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128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76.5">
      <c r="B10" s="11" t="s">
        <v>16</v>
      </c>
      <c r="C10" s="37" t="s">
        <v>128</v>
      </c>
      <c r="D10" s="38" t="s">
        <v>129</v>
      </c>
      <c r="E10" s="13"/>
      <c r="F10" s="13"/>
      <c r="G10" s="14" t="s">
        <v>130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0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8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29.25" customHeight="1">
      <c r="B17" s="47" t="s">
        <v>16</v>
      </c>
      <c r="C17" s="182" t="s">
        <v>131</v>
      </c>
      <c r="D17" s="182"/>
      <c r="E17" s="182"/>
      <c r="F17" s="182"/>
      <c r="G17" s="182"/>
      <c r="H17" s="182"/>
      <c r="I17" s="182"/>
      <c r="J17" s="182"/>
    </row>
    <row r="18" spans="2:10" ht="18" customHeight="1">
      <c r="B18" s="47" t="s">
        <v>26</v>
      </c>
      <c r="C18" s="28" t="s">
        <v>132</v>
      </c>
      <c r="D18" s="26"/>
      <c r="E18" s="26"/>
      <c r="F18" s="26"/>
      <c r="G18" s="28"/>
      <c r="H18" s="26"/>
      <c r="I18" s="26"/>
      <c r="J18" s="26"/>
    </row>
    <row r="19" spans="2:10" ht="16.5" customHeight="1">
      <c r="B19" s="47" t="s">
        <v>28</v>
      </c>
      <c r="C19" s="182" t="s">
        <v>133</v>
      </c>
      <c r="D19" s="182"/>
      <c r="E19" s="182"/>
      <c r="F19" s="182"/>
      <c r="G19" s="182"/>
      <c r="H19" s="182"/>
      <c r="I19" s="182"/>
      <c r="J19" s="182"/>
    </row>
    <row r="20" spans="2:10" ht="15" customHeight="1">
      <c r="B20" s="47" t="s">
        <v>29</v>
      </c>
      <c r="C20" s="36" t="s">
        <v>107</v>
      </c>
      <c r="D20" s="87"/>
      <c r="E20" s="87"/>
      <c r="F20" s="87"/>
      <c r="G20" s="87"/>
      <c r="H20" s="87"/>
      <c r="I20" s="87"/>
      <c r="J20" s="87"/>
    </row>
    <row r="21" spans="2:10" ht="15" customHeight="1">
      <c r="B21" s="47" t="s">
        <v>32</v>
      </c>
      <c r="C21" s="89" t="s">
        <v>134</v>
      </c>
      <c r="D21" s="88" t="s">
        <v>87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7:J17"/>
    <mergeCell ref="C19:J19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Z28"/>
  <sheetViews>
    <sheetView view="pageBreakPreview" zoomScaleNormal="100" zoomScaleSheetLayoutView="100" workbookViewId="0">
      <selection activeCell="A3" sqref="A3:J3"/>
    </sheetView>
  </sheetViews>
  <sheetFormatPr defaultColWidth="9.140625" defaultRowHeight="15"/>
  <cols>
    <col min="1" max="1" width="5.42578125" style="90" customWidth="1"/>
    <col min="2" max="2" width="5.5703125" style="90" customWidth="1"/>
    <col min="3" max="3" width="22.7109375" style="90" customWidth="1"/>
    <col min="4" max="4" width="42.42578125" style="90" customWidth="1"/>
    <col min="5" max="5" width="19" style="90" customWidth="1"/>
    <col min="6" max="6" width="18.5703125" style="90" customWidth="1"/>
    <col min="7" max="7" width="12" style="90" customWidth="1"/>
    <col min="8" max="8" width="8.28515625" style="90" customWidth="1"/>
    <col min="9" max="9" width="15.42578125" style="90" customWidth="1"/>
    <col min="10" max="10" width="16.140625" style="90" customWidth="1"/>
    <col min="11" max="1014" width="9.140625" style="90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135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04">
      <c r="B10" s="11" t="s">
        <v>16</v>
      </c>
      <c r="C10" s="92" t="s">
        <v>136</v>
      </c>
      <c r="D10" s="93" t="s">
        <v>294</v>
      </c>
      <c r="E10" s="13"/>
      <c r="F10" s="13"/>
      <c r="G10" s="94" t="s">
        <v>93</v>
      </c>
      <c r="H10" s="164">
        <v>2</v>
      </c>
      <c r="I10" s="15"/>
      <c r="J10" s="16">
        <f>H10*I10</f>
        <v>0</v>
      </c>
    </row>
    <row r="11" spans="1:10" s="6" customFormat="1" ht="165.75">
      <c r="B11" s="11" t="s">
        <v>26</v>
      </c>
      <c r="C11" s="92" t="s">
        <v>137</v>
      </c>
      <c r="D11" s="93" t="s">
        <v>295</v>
      </c>
      <c r="E11" s="13"/>
      <c r="F11" s="13"/>
      <c r="G11" s="94" t="s">
        <v>93</v>
      </c>
      <c r="H11" s="164">
        <v>1</v>
      </c>
      <c r="I11" s="15"/>
      <c r="J11" s="16">
        <f t="shared" ref="J11:J13" si="0">H11*I11</f>
        <v>0</v>
      </c>
    </row>
    <row r="12" spans="1:10" s="6" customFormat="1" ht="178.5">
      <c r="B12" s="11" t="s">
        <v>28</v>
      </c>
      <c r="C12" s="92" t="s">
        <v>138</v>
      </c>
      <c r="D12" s="93" t="s">
        <v>296</v>
      </c>
      <c r="E12" s="13"/>
      <c r="F12" s="13"/>
      <c r="G12" s="94" t="s">
        <v>93</v>
      </c>
      <c r="H12" s="164">
        <v>1</v>
      </c>
      <c r="I12" s="15"/>
      <c r="J12" s="16">
        <f t="shared" si="0"/>
        <v>0</v>
      </c>
    </row>
    <row r="13" spans="1:10" s="6" customFormat="1" ht="140.25">
      <c r="B13" s="11" t="s">
        <v>29</v>
      </c>
      <c r="C13" s="95" t="s">
        <v>139</v>
      </c>
      <c r="D13" s="96" t="s">
        <v>297</v>
      </c>
      <c r="E13" s="13"/>
      <c r="F13" s="13"/>
      <c r="G13" s="94" t="s">
        <v>93</v>
      </c>
      <c r="H13" s="164">
        <v>1</v>
      </c>
      <c r="I13" s="15"/>
      <c r="J13" s="16">
        <f t="shared" si="0"/>
        <v>0</v>
      </c>
    </row>
    <row r="14" spans="1:10" s="6" customFormat="1" ht="30" customHeight="1">
      <c r="B14" s="198" t="s">
        <v>19</v>
      </c>
      <c r="C14" s="198"/>
      <c r="D14" s="198"/>
      <c r="E14" s="198"/>
      <c r="F14" s="198"/>
      <c r="G14" s="198"/>
      <c r="H14" s="198"/>
      <c r="I14" s="198"/>
      <c r="J14" s="17">
        <f>SUM(J10:J13)</f>
        <v>0</v>
      </c>
    </row>
    <row r="15" spans="1:10" s="6" customFormat="1" ht="28.5" customHeight="1">
      <c r="B15" s="18" t="s">
        <v>20</v>
      </c>
      <c r="C15" s="195" t="s">
        <v>21</v>
      </c>
      <c r="D15" s="195"/>
      <c r="E15" s="195"/>
      <c r="F15" s="195"/>
      <c r="G15" s="195"/>
      <c r="H15" s="195"/>
      <c r="I15" s="195"/>
      <c r="J15" s="185"/>
    </row>
    <row r="16" spans="1:10" s="6" customFormat="1" ht="30" customHeight="1">
      <c r="B16" s="18" t="s">
        <v>22</v>
      </c>
      <c r="C16" s="186" t="s">
        <v>23</v>
      </c>
      <c r="D16" s="186"/>
      <c r="E16" s="186"/>
      <c r="F16" s="186"/>
      <c r="G16" s="186"/>
      <c r="H16" s="186"/>
      <c r="I16" s="186"/>
      <c r="J16" s="186"/>
    </row>
    <row r="18" spans="1:10" s="20" customFormat="1" ht="11.25" customHeight="1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 s="20" customFormat="1" ht="15" customHeight="1">
      <c r="A19" s="21"/>
      <c r="B19" s="21"/>
      <c r="C19" s="7"/>
      <c r="D19" s="23"/>
      <c r="E19" s="23"/>
      <c r="F19" s="23"/>
      <c r="G19" s="24"/>
      <c r="H19" s="24"/>
      <c r="I19" s="24"/>
      <c r="J19" s="7"/>
    </row>
    <row r="20" spans="1:10" ht="28.5" customHeight="1">
      <c r="B20" s="47" t="s">
        <v>16</v>
      </c>
      <c r="C20" s="201" t="s">
        <v>25</v>
      </c>
      <c r="D20" s="201"/>
      <c r="E20" s="201"/>
      <c r="F20" s="201"/>
      <c r="G20" s="201"/>
      <c r="H20" s="201"/>
      <c r="I20" s="201"/>
      <c r="J20" s="201"/>
    </row>
    <row r="21" spans="1:10" ht="15.75" customHeight="1">
      <c r="B21" s="47" t="s">
        <v>26</v>
      </c>
      <c r="C21" s="97" t="s">
        <v>238</v>
      </c>
      <c r="D21" s="97"/>
      <c r="E21" s="97"/>
      <c r="F21" s="97"/>
      <c r="G21" s="97"/>
      <c r="H21" s="97"/>
      <c r="I21" s="97"/>
      <c r="J21" s="97"/>
    </row>
    <row r="22" spans="1:10">
      <c r="B22" s="47" t="s">
        <v>28</v>
      </c>
      <c r="C22" s="145" t="s">
        <v>27</v>
      </c>
      <c r="D22" s="98"/>
      <c r="E22" s="99"/>
      <c r="F22" s="99"/>
      <c r="G22" s="100"/>
      <c r="H22" s="165"/>
      <c r="I22" s="101"/>
      <c r="J22" s="101"/>
    </row>
    <row r="23" spans="1:10" ht="15.75" customHeight="1">
      <c r="B23" s="47" t="s">
        <v>29</v>
      </c>
      <c r="C23" s="137" t="s">
        <v>266</v>
      </c>
      <c r="D23" s="30"/>
      <c r="E23" s="30"/>
      <c r="F23" s="30"/>
      <c r="G23" s="30"/>
      <c r="H23" s="30"/>
      <c r="I23" s="30"/>
      <c r="J23" s="30"/>
    </row>
    <row r="24" spans="1:10" ht="12" customHeight="1">
      <c r="B24" s="47" t="s">
        <v>32</v>
      </c>
      <c r="C24" s="102" t="s">
        <v>98</v>
      </c>
      <c r="D24" s="102" t="s">
        <v>140</v>
      </c>
    </row>
    <row r="25" spans="1:10">
      <c r="B25" s="47"/>
    </row>
    <row r="26" spans="1:10">
      <c r="B26" s="47"/>
    </row>
    <row r="27" spans="1:10">
      <c r="B27" s="103"/>
    </row>
    <row r="28" spans="1:10">
      <c r="B28" s="103"/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5:J15"/>
    <mergeCell ref="C16:J16"/>
    <mergeCell ref="C20:J20"/>
    <mergeCell ref="E8:E9"/>
    <mergeCell ref="F8:F9"/>
    <mergeCell ref="B14:I14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13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141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204" t="s">
        <v>9</v>
      </c>
      <c r="F7" s="205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203"/>
      <c r="E8" s="192" t="s">
        <v>14</v>
      </c>
      <c r="F8" s="192" t="s">
        <v>15</v>
      </c>
      <c r="G8" s="203"/>
      <c r="H8" s="203"/>
      <c r="I8" s="206"/>
      <c r="J8" s="206"/>
    </row>
    <row r="9" spans="1:10" s="6" customFormat="1" ht="12.75">
      <c r="B9" s="196"/>
      <c r="C9" s="197"/>
      <c r="D9" s="202"/>
      <c r="E9" s="202"/>
      <c r="F9" s="202"/>
      <c r="G9" s="202"/>
      <c r="H9" s="202"/>
      <c r="I9" s="207"/>
      <c r="J9" s="207"/>
    </row>
    <row r="10" spans="1:10" s="6" customFormat="1" ht="63.75">
      <c r="B10" s="11" t="s">
        <v>16</v>
      </c>
      <c r="C10" s="37" t="s">
        <v>142</v>
      </c>
      <c r="D10" s="38" t="s">
        <v>143</v>
      </c>
      <c r="E10" s="13"/>
      <c r="F10" s="13"/>
      <c r="G10" s="14" t="s">
        <v>144</v>
      </c>
      <c r="H10" s="65">
        <v>1</v>
      </c>
      <c r="I10" s="15"/>
      <c r="J10" s="16">
        <f>H10*I10</f>
        <v>0</v>
      </c>
    </row>
    <row r="11" spans="1:10" s="6" customFormat="1" ht="63.75">
      <c r="B11" s="11" t="s">
        <v>26</v>
      </c>
      <c r="C11" s="104" t="s">
        <v>142</v>
      </c>
      <c r="D11" s="38" t="s">
        <v>145</v>
      </c>
      <c r="E11" s="13"/>
      <c r="F11" s="13"/>
      <c r="G11" s="14" t="s">
        <v>144</v>
      </c>
      <c r="H11" s="65">
        <v>1</v>
      </c>
      <c r="I11" s="15"/>
      <c r="J11" s="16">
        <f>H11*I11</f>
        <v>0</v>
      </c>
    </row>
    <row r="12" spans="1:10" s="6" customFormat="1" ht="63.75">
      <c r="B12" s="11" t="s">
        <v>28</v>
      </c>
      <c r="C12" s="37" t="s">
        <v>146</v>
      </c>
      <c r="D12" s="38" t="s">
        <v>147</v>
      </c>
      <c r="E12" s="13"/>
      <c r="F12" s="13"/>
      <c r="G12" s="14" t="s">
        <v>144</v>
      </c>
      <c r="H12" s="65">
        <v>2</v>
      </c>
      <c r="I12" s="15"/>
      <c r="J12" s="16">
        <f t="shared" ref="J12:J27" si="0">H12*I12</f>
        <v>0</v>
      </c>
    </row>
    <row r="13" spans="1:10" s="6" customFormat="1" ht="63.75">
      <c r="B13" s="11" t="s">
        <v>29</v>
      </c>
      <c r="C13" s="37" t="s">
        <v>146</v>
      </c>
      <c r="D13" s="38" t="s">
        <v>147</v>
      </c>
      <c r="E13" s="13"/>
      <c r="F13" s="13"/>
      <c r="G13" s="14" t="s">
        <v>144</v>
      </c>
      <c r="H13" s="65">
        <v>1</v>
      </c>
      <c r="I13" s="15"/>
      <c r="J13" s="16">
        <f t="shared" si="0"/>
        <v>0</v>
      </c>
    </row>
    <row r="14" spans="1:10" s="6" customFormat="1" ht="123" customHeight="1">
      <c r="B14" s="11" t="s">
        <v>32</v>
      </c>
      <c r="C14" s="37" t="s">
        <v>148</v>
      </c>
      <c r="D14" s="12" t="s">
        <v>149</v>
      </c>
      <c r="E14" s="13"/>
      <c r="F14" s="13"/>
      <c r="G14" s="14" t="s">
        <v>144</v>
      </c>
      <c r="H14" s="65">
        <v>60</v>
      </c>
      <c r="I14" s="15"/>
      <c r="J14" s="16">
        <f t="shared" si="0"/>
        <v>0</v>
      </c>
    </row>
    <row r="15" spans="1:10" s="6" customFormat="1" ht="123" customHeight="1">
      <c r="B15" s="11" t="s">
        <v>33</v>
      </c>
      <c r="C15" s="37" t="s">
        <v>148</v>
      </c>
      <c r="D15" s="12" t="s">
        <v>149</v>
      </c>
      <c r="E15" s="13"/>
      <c r="F15" s="13"/>
      <c r="G15" s="14" t="s">
        <v>144</v>
      </c>
      <c r="H15" s="65">
        <v>195</v>
      </c>
      <c r="I15" s="15"/>
      <c r="J15" s="16">
        <f t="shared" si="0"/>
        <v>0</v>
      </c>
    </row>
    <row r="16" spans="1:10" s="6" customFormat="1" ht="51">
      <c r="B16" s="11" t="s">
        <v>34</v>
      </c>
      <c r="C16" s="37" t="s">
        <v>150</v>
      </c>
      <c r="D16" s="12" t="s">
        <v>151</v>
      </c>
      <c r="E16" s="13"/>
      <c r="F16" s="13"/>
      <c r="G16" s="14" t="s">
        <v>144</v>
      </c>
      <c r="H16" s="65">
        <v>2</v>
      </c>
      <c r="I16" s="15"/>
      <c r="J16" s="16">
        <f t="shared" si="0"/>
        <v>0</v>
      </c>
    </row>
    <row r="17" spans="1:10" s="6" customFormat="1" ht="51">
      <c r="B17" s="11" t="s">
        <v>35</v>
      </c>
      <c r="C17" s="37" t="s">
        <v>152</v>
      </c>
      <c r="D17" s="12" t="s">
        <v>151</v>
      </c>
      <c r="E17" s="13"/>
      <c r="F17" s="13"/>
      <c r="G17" s="14" t="s">
        <v>144</v>
      </c>
      <c r="H17" s="65">
        <v>19</v>
      </c>
      <c r="I17" s="15"/>
      <c r="J17" s="16">
        <f t="shared" si="0"/>
        <v>0</v>
      </c>
    </row>
    <row r="18" spans="1:10" s="6" customFormat="1" ht="63.75">
      <c r="B18" s="11" t="s">
        <v>46</v>
      </c>
      <c r="C18" s="37" t="s">
        <v>153</v>
      </c>
      <c r="D18" s="12" t="s">
        <v>298</v>
      </c>
      <c r="E18" s="13"/>
      <c r="F18" s="13"/>
      <c r="G18" s="14" t="s">
        <v>144</v>
      </c>
      <c r="H18" s="65">
        <v>2</v>
      </c>
      <c r="I18" s="15"/>
      <c r="J18" s="16">
        <f t="shared" si="0"/>
        <v>0</v>
      </c>
    </row>
    <row r="19" spans="1:10" s="6" customFormat="1" ht="63.75">
      <c r="B19" s="11" t="s">
        <v>56</v>
      </c>
      <c r="C19" s="37" t="s">
        <v>174</v>
      </c>
      <c r="D19" s="12" t="s">
        <v>299</v>
      </c>
      <c r="E19" s="13"/>
      <c r="F19" s="13"/>
      <c r="G19" s="14" t="s">
        <v>144</v>
      </c>
      <c r="H19" s="65">
        <v>19</v>
      </c>
      <c r="I19" s="15"/>
      <c r="J19" s="16">
        <f t="shared" si="0"/>
        <v>0</v>
      </c>
    </row>
    <row r="20" spans="1:10" s="6" customFormat="1" ht="59.25" customHeight="1">
      <c r="B20" s="11" t="s">
        <v>57</v>
      </c>
      <c r="C20" s="37" t="s">
        <v>154</v>
      </c>
      <c r="D20" s="12" t="s">
        <v>155</v>
      </c>
      <c r="E20" s="13"/>
      <c r="F20" s="13"/>
      <c r="G20" s="14" t="s">
        <v>144</v>
      </c>
      <c r="H20" s="65">
        <v>2</v>
      </c>
      <c r="I20" s="15"/>
      <c r="J20" s="16">
        <f t="shared" si="0"/>
        <v>0</v>
      </c>
    </row>
    <row r="21" spans="1:10" s="6" customFormat="1" ht="59.25" customHeight="1">
      <c r="B21" s="11" t="s">
        <v>157</v>
      </c>
      <c r="C21" s="37" t="s">
        <v>156</v>
      </c>
      <c r="D21" s="12" t="s">
        <v>155</v>
      </c>
      <c r="E21" s="13"/>
      <c r="F21" s="13"/>
      <c r="G21" s="14" t="s">
        <v>144</v>
      </c>
      <c r="H21" s="65">
        <v>19</v>
      </c>
      <c r="I21" s="15"/>
      <c r="J21" s="16">
        <f t="shared" si="0"/>
        <v>0</v>
      </c>
    </row>
    <row r="22" spans="1:10" s="6" customFormat="1" ht="59.25" customHeight="1">
      <c r="B22" s="11" t="s">
        <v>160</v>
      </c>
      <c r="C22" s="37" t="s">
        <v>158</v>
      </c>
      <c r="D22" s="12" t="s">
        <v>159</v>
      </c>
      <c r="E22" s="13"/>
      <c r="F22" s="13"/>
      <c r="G22" s="14" t="s">
        <v>144</v>
      </c>
      <c r="H22" s="65">
        <v>2</v>
      </c>
      <c r="I22" s="15"/>
      <c r="J22" s="16">
        <f t="shared" si="0"/>
        <v>0</v>
      </c>
    </row>
    <row r="23" spans="1:10" s="6" customFormat="1" ht="59.25" customHeight="1">
      <c r="B23" s="11" t="s">
        <v>162</v>
      </c>
      <c r="C23" s="37" t="s">
        <v>161</v>
      </c>
      <c r="D23" s="12" t="s">
        <v>159</v>
      </c>
      <c r="E23" s="13"/>
      <c r="F23" s="13"/>
      <c r="G23" s="14" t="s">
        <v>144</v>
      </c>
      <c r="H23" s="65">
        <v>19</v>
      </c>
      <c r="I23" s="15"/>
      <c r="J23" s="16">
        <f t="shared" si="0"/>
        <v>0</v>
      </c>
    </row>
    <row r="24" spans="1:10" s="6" customFormat="1" ht="59.25" customHeight="1">
      <c r="B24" s="11" t="s">
        <v>165</v>
      </c>
      <c r="C24" s="37" t="s">
        <v>163</v>
      </c>
      <c r="D24" s="12" t="s">
        <v>164</v>
      </c>
      <c r="E24" s="13"/>
      <c r="F24" s="13"/>
      <c r="G24" s="14" t="s">
        <v>144</v>
      </c>
      <c r="H24" s="65">
        <v>2</v>
      </c>
      <c r="I24" s="15"/>
      <c r="J24" s="16">
        <f t="shared" si="0"/>
        <v>0</v>
      </c>
    </row>
    <row r="25" spans="1:10" s="6" customFormat="1" ht="51">
      <c r="B25" s="11" t="s">
        <v>167</v>
      </c>
      <c r="C25" s="37" t="s">
        <v>166</v>
      </c>
      <c r="D25" s="12" t="s">
        <v>164</v>
      </c>
      <c r="E25" s="13"/>
      <c r="F25" s="13"/>
      <c r="G25" s="14" t="s">
        <v>144</v>
      </c>
      <c r="H25" s="65">
        <v>19</v>
      </c>
      <c r="I25" s="15"/>
      <c r="J25" s="16">
        <f t="shared" si="0"/>
        <v>0</v>
      </c>
    </row>
    <row r="26" spans="1:10" s="6" customFormat="1" ht="51">
      <c r="B26" s="11" t="s">
        <v>170</v>
      </c>
      <c r="C26" s="37" t="s">
        <v>168</v>
      </c>
      <c r="D26" s="12" t="s">
        <v>169</v>
      </c>
      <c r="E26" s="13"/>
      <c r="F26" s="13"/>
      <c r="G26" s="14" t="s">
        <v>144</v>
      </c>
      <c r="H26" s="65">
        <v>2</v>
      </c>
      <c r="I26" s="15"/>
      <c r="J26" s="16">
        <f t="shared" si="0"/>
        <v>0</v>
      </c>
    </row>
    <row r="27" spans="1:10" s="6" customFormat="1" ht="51">
      <c r="B27" s="11" t="s">
        <v>173</v>
      </c>
      <c r="C27" s="37" t="s">
        <v>171</v>
      </c>
      <c r="D27" s="12" t="s">
        <v>169</v>
      </c>
      <c r="E27" s="13"/>
      <c r="F27" s="13"/>
      <c r="G27" s="14" t="s">
        <v>172</v>
      </c>
      <c r="H27" s="65">
        <v>19</v>
      </c>
      <c r="I27" s="15"/>
      <c r="J27" s="16">
        <f t="shared" si="0"/>
        <v>0</v>
      </c>
    </row>
    <row r="28" spans="1:10" s="6" customFormat="1" ht="30" customHeight="1">
      <c r="B28" s="198" t="s">
        <v>19</v>
      </c>
      <c r="C28" s="198"/>
      <c r="D28" s="198"/>
      <c r="E28" s="198"/>
      <c r="F28" s="198"/>
      <c r="G28" s="198"/>
      <c r="H28" s="198"/>
      <c r="I28" s="198"/>
      <c r="J28" s="17">
        <f>SUM(J10:J27)</f>
        <v>0</v>
      </c>
    </row>
    <row r="29" spans="1:10" s="6" customFormat="1" ht="31.5" customHeight="1">
      <c r="B29" s="18" t="s">
        <v>20</v>
      </c>
      <c r="C29" s="195" t="s">
        <v>21</v>
      </c>
      <c r="D29" s="195"/>
      <c r="E29" s="195"/>
      <c r="F29" s="195"/>
      <c r="G29" s="195"/>
      <c r="H29" s="195"/>
      <c r="I29" s="195"/>
      <c r="J29" s="185"/>
    </row>
    <row r="30" spans="1:10" s="6" customFormat="1" ht="27.75" customHeight="1">
      <c r="B30" s="18" t="s">
        <v>22</v>
      </c>
      <c r="C30" s="186" t="s">
        <v>23</v>
      </c>
      <c r="D30" s="186"/>
      <c r="E30" s="186"/>
      <c r="F30" s="186"/>
      <c r="G30" s="186"/>
      <c r="H30" s="186"/>
      <c r="I30" s="186"/>
      <c r="J30" s="186"/>
    </row>
    <row r="32" spans="1:10" s="20" customFormat="1" ht="11.25" customHeight="1">
      <c r="A32" s="19"/>
      <c r="B32" s="19" t="s">
        <v>24</v>
      </c>
      <c r="C32" s="7"/>
      <c r="D32" s="7"/>
      <c r="E32" s="7"/>
      <c r="F32" s="7"/>
      <c r="G32" s="7"/>
      <c r="H32" s="7"/>
      <c r="I32" s="7"/>
      <c r="J32" s="7"/>
    </row>
    <row r="33" spans="1:10" s="20" customFormat="1" ht="15" customHeight="1">
      <c r="A33" s="21"/>
      <c r="B33" s="21"/>
      <c r="C33" s="22"/>
      <c r="D33" s="23"/>
      <c r="E33" s="23"/>
      <c r="F33" s="23"/>
      <c r="G33" s="24"/>
      <c r="H33" s="24"/>
      <c r="I33" s="24"/>
      <c r="J33" s="22"/>
    </row>
    <row r="34" spans="1:10" ht="15" customHeight="1">
      <c r="B34" s="47" t="s">
        <v>16</v>
      </c>
      <c r="C34" s="182" t="s">
        <v>300</v>
      </c>
      <c r="D34" s="182"/>
      <c r="E34" s="182"/>
      <c r="F34" s="182"/>
      <c r="G34" s="182"/>
      <c r="H34" s="182"/>
      <c r="I34" s="182"/>
      <c r="J34" s="182"/>
    </row>
    <row r="35" spans="1:10" ht="28.5" customHeight="1">
      <c r="B35" s="47" t="s">
        <v>26</v>
      </c>
      <c r="C35" s="182" t="s">
        <v>25</v>
      </c>
      <c r="D35" s="182"/>
      <c r="E35" s="182"/>
      <c r="F35" s="182"/>
      <c r="G35" s="182"/>
      <c r="H35" s="182"/>
      <c r="I35" s="182"/>
      <c r="J35" s="182"/>
    </row>
    <row r="36" spans="1:10" ht="15" customHeight="1">
      <c r="B36" s="47" t="s">
        <v>28</v>
      </c>
      <c r="C36" s="182" t="s">
        <v>175</v>
      </c>
      <c r="D36" s="182"/>
      <c r="E36" s="182"/>
      <c r="F36" s="182"/>
      <c r="G36" s="182"/>
      <c r="H36" s="182"/>
      <c r="I36" s="182"/>
      <c r="J36" s="182"/>
    </row>
    <row r="37" spans="1:10" ht="15" customHeight="1">
      <c r="B37" s="47" t="s">
        <v>29</v>
      </c>
      <c r="C37" s="183" t="s">
        <v>176</v>
      </c>
      <c r="D37" s="183"/>
      <c r="E37" s="183"/>
      <c r="F37" s="183"/>
      <c r="G37" s="183"/>
      <c r="H37" s="183"/>
      <c r="I37" s="183"/>
      <c r="J37" s="183"/>
    </row>
    <row r="38" spans="1:10">
      <c r="B38" s="47" t="s">
        <v>32</v>
      </c>
      <c r="C38" s="28" t="s">
        <v>27</v>
      </c>
      <c r="D38" s="36"/>
      <c r="E38" s="47"/>
      <c r="F38" s="47"/>
      <c r="G38" s="105"/>
      <c r="H38" s="106"/>
      <c r="I38" s="107"/>
      <c r="J38" s="107"/>
    </row>
    <row r="39" spans="1:10">
      <c r="B39" s="47" t="s">
        <v>33</v>
      </c>
      <c r="C39" s="137" t="s">
        <v>177</v>
      </c>
      <c r="D39" s="30"/>
      <c r="E39" s="30"/>
      <c r="F39" s="30"/>
      <c r="G39" s="30"/>
      <c r="H39" s="30"/>
      <c r="I39" s="30"/>
      <c r="J39" s="30"/>
    </row>
    <row r="40" spans="1:10" ht="15" customHeight="1">
      <c r="B40" s="47" t="s">
        <v>34</v>
      </c>
      <c r="C40" s="79" t="s">
        <v>81</v>
      </c>
      <c r="D40" s="137" t="s">
        <v>234</v>
      </c>
    </row>
    <row r="41" spans="1:10" ht="15" customHeight="1">
      <c r="C41" s="79"/>
      <c r="D41" s="137" t="s">
        <v>235</v>
      </c>
    </row>
  </sheetData>
  <autoFilter ref="A1:J30" xr:uid="{00000000-0009-0000-0000-00000D000000}">
    <filterColumn colId="6" showButton="0"/>
    <filterColumn colId="7" showButton="0"/>
    <filterColumn colId="8" showButton="0"/>
  </autoFilter>
  <mergeCells count="21">
    <mergeCell ref="E8:E9"/>
    <mergeCell ref="F8:F9"/>
    <mergeCell ref="B28:I2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36:J36"/>
    <mergeCell ref="C37:J37"/>
    <mergeCell ref="C29:J29"/>
    <mergeCell ref="C30:J30"/>
    <mergeCell ref="C34:J34"/>
    <mergeCell ref="C35:J35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6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14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178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72" customHeight="1">
      <c r="B10" s="11" t="s">
        <v>16</v>
      </c>
      <c r="C10" s="50" t="s">
        <v>179</v>
      </c>
      <c r="D10" s="76" t="s">
        <v>180</v>
      </c>
      <c r="E10" s="13"/>
      <c r="F10" s="13"/>
      <c r="G10" s="42" t="s">
        <v>144</v>
      </c>
      <c r="H10" s="166">
        <v>1</v>
      </c>
      <c r="I10" s="15"/>
      <c r="J10" s="16">
        <f>H10*I10</f>
        <v>0</v>
      </c>
    </row>
    <row r="11" spans="1:10" s="6" customFormat="1" ht="72" customHeight="1">
      <c r="B11" s="11" t="s">
        <v>26</v>
      </c>
      <c r="C11" s="50" t="s">
        <v>181</v>
      </c>
      <c r="D11" s="76" t="s">
        <v>182</v>
      </c>
      <c r="E11" s="13"/>
      <c r="F11" s="13"/>
      <c r="G11" s="42" t="s">
        <v>144</v>
      </c>
      <c r="H11" s="167">
        <v>1</v>
      </c>
      <c r="I11" s="15"/>
      <c r="J11" s="16">
        <f t="shared" ref="J11:J12" si="0">H11*I11</f>
        <v>0</v>
      </c>
    </row>
    <row r="12" spans="1:10" s="6" customFormat="1" ht="72" customHeight="1">
      <c r="B12" s="11" t="s">
        <v>28</v>
      </c>
      <c r="C12" s="50" t="s">
        <v>183</v>
      </c>
      <c r="D12" s="76" t="s">
        <v>182</v>
      </c>
      <c r="E12" s="13"/>
      <c r="F12" s="13"/>
      <c r="G12" s="42" t="s">
        <v>144</v>
      </c>
      <c r="H12" s="154">
        <v>15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29.2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30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15" customHeight="1">
      <c r="B19" s="47" t="s">
        <v>16</v>
      </c>
      <c r="C19" s="182" t="s">
        <v>301</v>
      </c>
      <c r="D19" s="182"/>
      <c r="E19" s="182"/>
      <c r="F19" s="182"/>
      <c r="G19" s="182"/>
      <c r="H19" s="182"/>
      <c r="I19" s="182"/>
      <c r="J19" s="182"/>
    </row>
    <row r="20" spans="1:10" ht="27.75" customHeight="1">
      <c r="B20" s="47" t="s">
        <v>26</v>
      </c>
      <c r="C20" s="182" t="s">
        <v>25</v>
      </c>
      <c r="D20" s="182"/>
      <c r="E20" s="182"/>
      <c r="F20" s="182"/>
      <c r="G20" s="182"/>
      <c r="H20" s="182"/>
      <c r="I20" s="182"/>
      <c r="J20" s="182"/>
    </row>
    <row r="21" spans="1:10" ht="15.75" customHeight="1">
      <c r="B21" s="47" t="s">
        <v>28</v>
      </c>
      <c r="C21" s="182" t="s">
        <v>175</v>
      </c>
      <c r="D21" s="182"/>
      <c r="E21" s="182"/>
      <c r="F21" s="182"/>
      <c r="G21" s="182"/>
      <c r="H21" s="182"/>
      <c r="I21" s="182"/>
      <c r="J21" s="182"/>
    </row>
    <row r="22" spans="1:10" ht="15" customHeight="1">
      <c r="B22" s="47" t="s">
        <v>29</v>
      </c>
      <c r="C22" s="183" t="s">
        <v>184</v>
      </c>
      <c r="D22" s="183"/>
      <c r="E22" s="183"/>
      <c r="F22" s="183"/>
      <c r="G22" s="183"/>
      <c r="H22" s="183"/>
      <c r="I22" s="183"/>
      <c r="J22" s="183"/>
    </row>
    <row r="23" spans="1:10">
      <c r="B23" s="47" t="s">
        <v>32</v>
      </c>
      <c r="C23" s="28" t="s">
        <v>27</v>
      </c>
      <c r="D23" s="36"/>
      <c r="E23" s="47"/>
      <c r="F23" s="47"/>
      <c r="G23" s="105"/>
      <c r="H23" s="106"/>
      <c r="I23" s="107"/>
      <c r="J23" s="107"/>
    </row>
    <row r="24" spans="1:10">
      <c r="B24" s="47" t="s">
        <v>33</v>
      </c>
      <c r="C24" s="137" t="s">
        <v>44</v>
      </c>
    </row>
    <row r="25" spans="1:10">
      <c r="B25" s="47" t="s">
        <v>34</v>
      </c>
      <c r="C25" s="30" t="s">
        <v>98</v>
      </c>
      <c r="D25" s="137" t="s">
        <v>185</v>
      </c>
    </row>
    <row r="26" spans="1:10">
      <c r="B26" s="60"/>
    </row>
  </sheetData>
  <mergeCells count="21">
    <mergeCell ref="E8:E9"/>
    <mergeCell ref="F8:F9"/>
    <mergeCell ref="B13:I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1:J21"/>
    <mergeCell ref="C22:J22"/>
    <mergeCell ref="C14:J14"/>
    <mergeCell ref="C15:J15"/>
    <mergeCell ref="C19:J19"/>
    <mergeCell ref="C20:J20"/>
  </mergeCells>
  <phoneticPr fontId="32" type="noConversion"/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15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186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58.5" customHeight="1">
      <c r="B10" s="11" t="s">
        <v>16</v>
      </c>
      <c r="C10" s="52" t="s">
        <v>187</v>
      </c>
      <c r="D10" s="53" t="s">
        <v>261</v>
      </c>
      <c r="E10" s="13"/>
      <c r="F10" s="13"/>
      <c r="G10" s="15" t="s">
        <v>189</v>
      </c>
      <c r="H10" s="168">
        <v>5</v>
      </c>
      <c r="I10" s="15"/>
      <c r="J10" s="16">
        <f>H10*I10</f>
        <v>0</v>
      </c>
    </row>
    <row r="11" spans="1:10" s="6" customFormat="1" ht="58.5" customHeight="1">
      <c r="B11" s="11" t="s">
        <v>26</v>
      </c>
      <c r="C11" s="48" t="s">
        <v>187</v>
      </c>
      <c r="D11" s="49" t="s">
        <v>188</v>
      </c>
      <c r="E11" s="13"/>
      <c r="F11" s="13"/>
      <c r="G11" s="15" t="s">
        <v>189</v>
      </c>
      <c r="H11" s="168">
        <v>2</v>
      </c>
      <c r="I11" s="15"/>
      <c r="J11" s="16">
        <f t="shared" ref="J11:J12" si="0">H11*I11</f>
        <v>0</v>
      </c>
    </row>
    <row r="12" spans="1:10" s="6" customFormat="1" ht="58.5" customHeight="1">
      <c r="B12" s="11" t="s">
        <v>28</v>
      </c>
      <c r="C12" s="48" t="s">
        <v>187</v>
      </c>
      <c r="D12" s="49" t="s">
        <v>188</v>
      </c>
      <c r="E12" s="13"/>
      <c r="F12" s="13"/>
      <c r="G12" s="15" t="s">
        <v>189</v>
      </c>
      <c r="H12" s="169">
        <v>2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1.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28.5" customHeight="1">
      <c r="B19" s="47" t="s">
        <v>16</v>
      </c>
      <c r="C19" s="200" t="s">
        <v>41</v>
      </c>
      <c r="D19" s="200"/>
      <c r="E19" s="200"/>
      <c r="F19" s="200"/>
      <c r="G19" s="200"/>
      <c r="H19" s="200"/>
      <c r="I19" s="200"/>
      <c r="J19" s="200"/>
    </row>
    <row r="20" spans="1:10" ht="28.5" customHeight="1">
      <c r="B20" s="47" t="s">
        <v>26</v>
      </c>
      <c r="C20" s="200" t="s">
        <v>190</v>
      </c>
      <c r="D20" s="200"/>
      <c r="E20" s="200"/>
      <c r="F20" s="200"/>
      <c r="G20" s="200"/>
      <c r="H20" s="200"/>
      <c r="I20" s="200"/>
      <c r="J20" s="200"/>
    </row>
    <row r="21" spans="1:10" ht="15.75" customHeight="1">
      <c r="B21" s="47" t="s">
        <v>28</v>
      </c>
      <c r="C21" s="54" t="s">
        <v>191</v>
      </c>
      <c r="D21" s="86"/>
      <c r="E21" s="108"/>
      <c r="F21" s="109"/>
      <c r="G21" s="109"/>
      <c r="H21" s="110"/>
      <c r="I21" s="110"/>
      <c r="J21" s="110"/>
    </row>
    <row r="22" spans="1:10" ht="15" customHeight="1">
      <c r="B22" s="47" t="s">
        <v>29</v>
      </c>
      <c r="C22" s="36" t="s">
        <v>107</v>
      </c>
      <c r="D22" s="87"/>
      <c r="E22" s="87"/>
      <c r="F22" s="87"/>
      <c r="G22" s="87"/>
      <c r="H22" s="87"/>
      <c r="I22" s="87"/>
      <c r="J22" s="87"/>
    </row>
    <row r="23" spans="1:10">
      <c r="B23" s="47" t="s">
        <v>32</v>
      </c>
      <c r="C23" s="30" t="s">
        <v>192</v>
      </c>
      <c r="D23" s="20" t="s">
        <v>193</v>
      </c>
    </row>
    <row r="24" spans="1:10">
      <c r="C24" s="111"/>
      <c r="D24" s="35" t="s">
        <v>194</v>
      </c>
    </row>
    <row r="25" spans="1:10">
      <c r="C25" s="111"/>
      <c r="D25" s="137" t="s">
        <v>256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4:J14"/>
    <mergeCell ref="C15:J15"/>
    <mergeCell ref="C19:J19"/>
    <mergeCell ref="C20:J20"/>
    <mergeCell ref="E8:E9"/>
    <mergeCell ref="F8:F9"/>
    <mergeCell ref="B13:I13"/>
  </mergeCells>
  <phoneticPr fontId="32" type="noConversion"/>
  <pageMargins left="0.7" right="0.7" top="0.75" bottom="0.75" header="0.51180555555555496" footer="0.51180555555555496"/>
  <pageSetup paperSize="9" scale="46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7"/>
  <sheetViews>
    <sheetView view="pageBreakPreview" zoomScaleNormal="100" zoomScaleSheetLayoutView="100" workbookViewId="0"/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211" t="s">
        <v>314</v>
      </c>
      <c r="H1" s="211"/>
      <c r="I1" s="211"/>
      <c r="J1" s="211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16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196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329.25" customHeight="1">
      <c r="B10" s="77" t="s">
        <v>16</v>
      </c>
      <c r="C10" s="123" t="s">
        <v>257</v>
      </c>
      <c r="D10" s="144" t="s">
        <v>272</v>
      </c>
      <c r="E10" s="112"/>
      <c r="F10" s="112"/>
      <c r="G10" s="113" t="s">
        <v>239</v>
      </c>
      <c r="H10" s="170">
        <v>2</v>
      </c>
      <c r="I10" s="114">
        <v>0</v>
      </c>
      <c r="J10" s="115">
        <f>H10*I10</f>
        <v>0</v>
      </c>
    </row>
    <row r="11" spans="1:10" s="6" customFormat="1" ht="270">
      <c r="B11" s="77" t="s">
        <v>26</v>
      </c>
      <c r="C11" s="116" t="s">
        <v>258</v>
      </c>
      <c r="D11" s="117" t="s">
        <v>273</v>
      </c>
      <c r="E11" s="112"/>
      <c r="F11" s="112"/>
      <c r="G11" s="113" t="s">
        <v>239</v>
      </c>
      <c r="H11" s="170">
        <v>1</v>
      </c>
      <c r="I11" s="114"/>
      <c r="J11" s="115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1.5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29.2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5" spans="1:10" s="6" customFormat="1" ht="29.25" customHeight="1">
      <c r="B15" s="18" t="s">
        <v>64</v>
      </c>
      <c r="C15" s="199" t="s">
        <v>195</v>
      </c>
      <c r="D15" s="199"/>
      <c r="E15" s="199"/>
      <c r="F15" s="199"/>
      <c r="G15" s="199"/>
      <c r="H15" s="199"/>
      <c r="I15" s="199"/>
      <c r="J15" s="199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s="20" customFormat="1" ht="15" customHeight="1">
      <c r="A19" s="21"/>
      <c r="B19" s="47" t="s">
        <v>16</v>
      </c>
      <c r="C19" s="118" t="s">
        <v>197</v>
      </c>
      <c r="D19" s="23"/>
      <c r="E19" s="23"/>
      <c r="F19" s="23"/>
      <c r="G19" s="24"/>
      <c r="H19" s="24"/>
      <c r="I19" s="24"/>
      <c r="J19" s="22"/>
    </row>
    <row r="20" spans="1:10" s="20" customFormat="1" ht="15" customHeight="1">
      <c r="A20" s="21"/>
      <c r="B20" s="47" t="s">
        <v>26</v>
      </c>
      <c r="C20" s="67" t="s">
        <v>319</v>
      </c>
      <c r="D20" s="23"/>
      <c r="E20" s="23"/>
      <c r="F20" s="23"/>
      <c r="G20" s="24"/>
      <c r="H20" s="24"/>
      <c r="I20" s="24"/>
      <c r="J20" s="22"/>
    </row>
    <row r="21" spans="1:10" ht="30" customHeight="1">
      <c r="B21" s="47" t="s">
        <v>28</v>
      </c>
      <c r="C21" s="182" t="s">
        <v>78</v>
      </c>
      <c r="D21" s="182"/>
      <c r="E21" s="182"/>
      <c r="F21" s="182"/>
      <c r="G21" s="182"/>
      <c r="H21" s="182"/>
      <c r="I21" s="182"/>
      <c r="J21" s="182"/>
    </row>
    <row r="22" spans="1:10" ht="27.75" customHeight="1">
      <c r="B22" s="47" t="s">
        <v>29</v>
      </c>
      <c r="C22" s="182" t="s">
        <v>79</v>
      </c>
      <c r="D22" s="182"/>
      <c r="E22" s="182"/>
      <c r="F22" s="182"/>
      <c r="G22" s="182"/>
      <c r="H22" s="182"/>
      <c r="I22" s="182"/>
      <c r="J22" s="182"/>
    </row>
    <row r="23" spans="1:10" ht="16.5" customHeight="1">
      <c r="B23" s="47" t="s">
        <v>32</v>
      </c>
      <c r="C23" s="183" t="s">
        <v>198</v>
      </c>
      <c r="D23" s="183"/>
      <c r="E23" s="183"/>
      <c r="F23" s="183"/>
      <c r="G23" s="183"/>
      <c r="H23" s="183"/>
      <c r="I23" s="183"/>
      <c r="J23" s="183"/>
    </row>
    <row r="24" spans="1:10">
      <c r="B24" s="47" t="s">
        <v>33</v>
      </c>
      <c r="C24" s="35" t="s">
        <v>320</v>
      </c>
      <c r="D24" s="119"/>
      <c r="E24" s="120"/>
      <c r="F24" s="121"/>
      <c r="G24" s="122"/>
      <c r="H24" s="46"/>
      <c r="I24" s="46"/>
      <c r="J24" s="46"/>
    </row>
    <row r="25" spans="1:10">
      <c r="B25" s="47" t="s">
        <v>34</v>
      </c>
      <c r="C25" s="30" t="s">
        <v>98</v>
      </c>
      <c r="D25" s="137" t="s">
        <v>199</v>
      </c>
    </row>
    <row r="26" spans="1:10">
      <c r="B26" s="34"/>
    </row>
    <row r="27" spans="1:10">
      <c r="B27" s="34"/>
    </row>
  </sheetData>
  <mergeCells count="21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2:J22"/>
    <mergeCell ref="C23:J23"/>
    <mergeCell ref="C13:J13"/>
    <mergeCell ref="C14:J14"/>
    <mergeCell ref="C15:J15"/>
    <mergeCell ref="C21:J2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17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200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40.25">
      <c r="B10" s="11" t="s">
        <v>16</v>
      </c>
      <c r="C10" s="142" t="s">
        <v>201</v>
      </c>
      <c r="D10" s="142" t="s">
        <v>302</v>
      </c>
      <c r="E10" s="13"/>
      <c r="F10" s="13"/>
      <c r="G10" s="134" t="s">
        <v>260</v>
      </c>
      <c r="H10" s="171">
        <v>2</v>
      </c>
      <c r="I10" s="15"/>
      <c r="J10" s="16">
        <f>H10*I10</f>
        <v>0</v>
      </c>
    </row>
    <row r="11" spans="1:10" s="6" customFormat="1" ht="153">
      <c r="B11" s="11" t="s">
        <v>26</v>
      </c>
      <c r="C11" s="150" t="s">
        <v>279</v>
      </c>
      <c r="D11" s="52" t="s">
        <v>280</v>
      </c>
      <c r="E11" s="13"/>
      <c r="F11" s="13"/>
      <c r="G11" s="134" t="s">
        <v>76</v>
      </c>
      <c r="H11" s="171">
        <v>1</v>
      </c>
      <c r="I11" s="15"/>
      <c r="J11" s="16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0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28.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5" spans="1:10" s="6" customFormat="1" ht="41.25" customHeight="1">
      <c r="B15" s="18" t="s">
        <v>64</v>
      </c>
      <c r="C15" s="199" t="s">
        <v>202</v>
      </c>
      <c r="D15" s="199"/>
      <c r="E15" s="199"/>
      <c r="F15" s="199"/>
      <c r="G15" s="199"/>
      <c r="H15" s="199"/>
      <c r="I15" s="199"/>
      <c r="J15" s="199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>
      <c r="B19" s="47" t="s">
        <v>16</v>
      </c>
      <c r="C19" s="138" t="s">
        <v>237</v>
      </c>
      <c r="D19" s="67"/>
      <c r="E19" s="32"/>
      <c r="F19" s="68"/>
      <c r="G19" s="69"/>
      <c r="H19" s="45"/>
      <c r="I19" s="45"/>
      <c r="J19" s="45"/>
    </row>
    <row r="20" spans="1:10">
      <c r="B20" s="47" t="s">
        <v>26</v>
      </c>
      <c r="C20" s="139" t="s">
        <v>303</v>
      </c>
      <c r="D20" s="67"/>
      <c r="E20" s="32"/>
      <c r="F20" s="68"/>
      <c r="G20" s="69"/>
      <c r="H20" s="45"/>
      <c r="I20" s="45"/>
      <c r="J20" s="45"/>
    </row>
    <row r="21" spans="1:10" ht="28.5" customHeight="1">
      <c r="B21" s="47" t="s">
        <v>28</v>
      </c>
      <c r="C21" s="182" t="s">
        <v>78</v>
      </c>
      <c r="D21" s="182"/>
      <c r="E21" s="182"/>
      <c r="F21" s="182"/>
      <c r="G21" s="182"/>
      <c r="H21" s="182"/>
      <c r="I21" s="182"/>
      <c r="J21" s="182"/>
    </row>
    <row r="22" spans="1:10" ht="28.5" customHeight="1">
      <c r="B22" s="47" t="s">
        <v>29</v>
      </c>
      <c r="C22" s="182" t="s">
        <v>79</v>
      </c>
      <c r="D22" s="182"/>
      <c r="E22" s="182"/>
      <c r="F22" s="182"/>
      <c r="G22" s="182"/>
      <c r="H22" s="182"/>
      <c r="I22" s="182"/>
      <c r="J22" s="182"/>
    </row>
    <row r="23" spans="1:10">
      <c r="B23" s="47" t="s">
        <v>32</v>
      </c>
      <c r="C23" s="28" t="s">
        <v>232</v>
      </c>
      <c r="D23" s="23"/>
      <c r="E23" s="32"/>
      <c r="F23" s="68"/>
      <c r="G23" s="68"/>
      <c r="H23" s="45"/>
      <c r="I23" s="45"/>
      <c r="J23" s="45"/>
    </row>
    <row r="24" spans="1:10">
      <c r="B24" s="47" t="s">
        <v>33</v>
      </c>
      <c r="C24" s="137" t="s">
        <v>203</v>
      </c>
      <c r="D24" s="30"/>
      <c r="E24" s="30"/>
      <c r="F24" s="30"/>
      <c r="G24" s="30"/>
      <c r="H24" s="46"/>
      <c r="I24" s="46"/>
      <c r="J24" s="46"/>
    </row>
    <row r="25" spans="1:10" ht="15" customHeight="1">
      <c r="B25" s="47" t="s">
        <v>34</v>
      </c>
      <c r="C25" s="56" t="s">
        <v>81</v>
      </c>
      <c r="D25" s="70" t="s">
        <v>82</v>
      </c>
    </row>
  </sheetData>
  <mergeCells count="20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2:J22"/>
    <mergeCell ref="C13:J13"/>
    <mergeCell ref="C14:J14"/>
    <mergeCell ref="C15:J15"/>
    <mergeCell ref="C21:J21"/>
  </mergeCells>
  <pageMargins left="0.7" right="0.7" top="0.75" bottom="0.75" header="0.51180555555555496" footer="0.51180555555555496"/>
  <pageSetup paperSize="9" scale="4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G23"/>
  <sheetViews>
    <sheetView view="pageBreakPreview" zoomScaleNormal="7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85546875" customWidth="1"/>
    <col min="9" max="9" width="15.42578125" customWidth="1"/>
    <col min="10" max="10" width="16.140625" customWidth="1"/>
  </cols>
  <sheetData>
    <row r="1" spans="1:10" s="6" customFormat="1" ht="12.75" customHeight="1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9" t="str">
        <f ca="1">MID(CELL("nazwa_pliku",A1),FIND("]",CELL("nazwa_pliku",A1),1)+1,100)</f>
        <v>Część 18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204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5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5" customHeight="1">
      <c r="B7" s="190" t="s">
        <v>6</v>
      </c>
      <c r="C7" s="191" t="s">
        <v>7</v>
      </c>
      <c r="D7" s="192" t="s">
        <v>8</v>
      </c>
      <c r="E7" s="191" t="s">
        <v>9</v>
      </c>
      <c r="F7" s="191"/>
      <c r="G7" s="192" t="s">
        <v>59</v>
      </c>
      <c r="H7" s="192" t="s">
        <v>60</v>
      </c>
      <c r="I7" s="193" t="s">
        <v>12</v>
      </c>
      <c r="J7" s="193" t="s">
        <v>13</v>
      </c>
    </row>
    <row r="8" spans="1:10" s="6" customFormat="1" ht="12.75" customHeight="1">
      <c r="B8" s="190"/>
      <c r="C8" s="191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0"/>
      <c r="C9" s="191"/>
      <c r="D9" s="192"/>
      <c r="E9" s="192"/>
      <c r="F9" s="192"/>
      <c r="G9" s="192"/>
      <c r="H9" s="192"/>
      <c r="I9" s="193"/>
      <c r="J9" s="193"/>
    </row>
    <row r="10" spans="1:10" s="6" customFormat="1" ht="302.25">
      <c r="B10" s="77" t="s">
        <v>16</v>
      </c>
      <c r="C10" s="125" t="s">
        <v>267</v>
      </c>
      <c r="D10" s="148" t="s">
        <v>304</v>
      </c>
      <c r="E10" s="13"/>
      <c r="F10" s="13"/>
      <c r="G10" s="14" t="s">
        <v>205</v>
      </c>
      <c r="H10" s="172">
        <v>40</v>
      </c>
      <c r="I10" s="15"/>
      <c r="J10" s="16">
        <f>H10*I10</f>
        <v>0</v>
      </c>
    </row>
    <row r="11" spans="1:10" s="6" customFormat="1" ht="30" customHeight="1">
      <c r="B11" s="184" t="s">
        <v>19</v>
      </c>
      <c r="C11" s="184"/>
      <c r="D11" s="184"/>
      <c r="E11" s="184"/>
      <c r="F11" s="184"/>
      <c r="G11" s="184"/>
      <c r="H11" s="184"/>
      <c r="I11" s="184"/>
      <c r="J11" s="17">
        <f>SUM(J10:J10)</f>
        <v>0</v>
      </c>
    </row>
    <row r="12" spans="1:10" s="6" customFormat="1" ht="33.75" customHeight="1">
      <c r="B12" s="18" t="s">
        <v>20</v>
      </c>
      <c r="C12" s="185" t="s">
        <v>21</v>
      </c>
      <c r="D12" s="185"/>
      <c r="E12" s="185"/>
      <c r="F12" s="185"/>
      <c r="G12" s="185"/>
      <c r="H12" s="185"/>
      <c r="I12" s="185"/>
      <c r="J12" s="185"/>
    </row>
    <row r="13" spans="1:10" s="6" customFormat="1" ht="33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4" spans="1:10" ht="57" customHeight="1">
      <c r="B14" s="18" t="s">
        <v>64</v>
      </c>
      <c r="C14" s="199" t="s">
        <v>206</v>
      </c>
      <c r="D14" s="199"/>
      <c r="E14" s="199"/>
      <c r="F14" s="199"/>
      <c r="G14" s="199"/>
      <c r="H14" s="199"/>
      <c r="I14" s="199"/>
      <c r="J14" s="199"/>
    </row>
    <row r="15" spans="1:10" s="20" customFormat="1" ht="11.25" customHeight="1">
      <c r="A15" s="19"/>
    </row>
    <row r="16" spans="1:10" s="20" customFormat="1" ht="14.25" customHeight="1">
      <c r="A16" s="21"/>
      <c r="B16" s="19" t="s">
        <v>24</v>
      </c>
      <c r="C16" s="7"/>
      <c r="D16" s="7"/>
      <c r="E16" s="7"/>
      <c r="F16" s="7"/>
      <c r="G16" s="7"/>
      <c r="H16" s="7"/>
      <c r="I16" s="7"/>
      <c r="J16" s="7"/>
    </row>
    <row r="17" spans="2:241" s="20" customFormat="1" ht="17.25" customHeight="1">
      <c r="B17" s="21"/>
      <c r="C17" s="22"/>
      <c r="D17" s="23"/>
      <c r="E17" s="23"/>
      <c r="F17" s="23"/>
      <c r="G17" s="24"/>
      <c r="H17" s="24"/>
      <c r="I17" s="24"/>
      <c r="J17" s="22"/>
    </row>
    <row r="18" spans="2:241" s="22" customFormat="1" ht="16.5" customHeight="1">
      <c r="B18" s="25" t="s">
        <v>16</v>
      </c>
      <c r="C18" s="88" t="s">
        <v>290</v>
      </c>
      <c r="D18" s="67"/>
      <c r="E18" s="32"/>
      <c r="F18" s="68"/>
      <c r="G18" s="69"/>
      <c r="H18" s="45"/>
      <c r="I18" s="45"/>
      <c r="J18" s="45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</row>
    <row r="19" spans="2:241" s="22" customFormat="1" ht="28.5" customHeight="1">
      <c r="B19" s="25" t="s">
        <v>26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241" s="20" customFormat="1" ht="27" customHeight="1">
      <c r="B20" s="25" t="s">
        <v>28</v>
      </c>
      <c r="C20" s="182" t="s">
        <v>79</v>
      </c>
      <c r="D20" s="182"/>
      <c r="E20" s="182"/>
      <c r="F20" s="182"/>
      <c r="G20" s="182"/>
      <c r="H20" s="182"/>
      <c r="I20" s="182"/>
      <c r="J20" s="18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</row>
    <row r="21" spans="2:241" s="20" customFormat="1" ht="16.5" customHeight="1">
      <c r="B21" s="25" t="s">
        <v>29</v>
      </c>
      <c r="C21" s="149" t="s">
        <v>27</v>
      </c>
      <c r="D21" s="23"/>
      <c r="E21" s="32"/>
      <c r="F21" s="68"/>
      <c r="G21" s="68"/>
      <c r="H21" s="45"/>
      <c r="I21" s="45"/>
      <c r="J21" s="45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</row>
    <row r="22" spans="2:241" s="20" customFormat="1" ht="15.75" customHeight="1">
      <c r="B22" s="25" t="s">
        <v>32</v>
      </c>
      <c r="C22" s="137" t="s">
        <v>80</v>
      </c>
      <c r="D22" s="30"/>
      <c r="E22" s="30"/>
      <c r="F22" s="30"/>
      <c r="G22" s="30"/>
      <c r="H22" s="46"/>
      <c r="I22" s="46"/>
      <c r="J22" s="46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</row>
    <row r="23" spans="2:241" s="20" customFormat="1" ht="15" customHeight="1">
      <c r="B23" s="25" t="s">
        <v>33</v>
      </c>
      <c r="C23" s="30" t="s">
        <v>30</v>
      </c>
      <c r="D23" s="30" t="s">
        <v>249</v>
      </c>
      <c r="E23" s="29"/>
      <c r="F23" s="29"/>
      <c r="G23" s="29"/>
      <c r="H23" s="29"/>
      <c r="I23" s="29"/>
      <c r="J23" s="29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</sheetData>
  <mergeCells count="20">
    <mergeCell ref="E8:E9"/>
    <mergeCell ref="F8:F9"/>
    <mergeCell ref="B11:I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0:J20"/>
    <mergeCell ref="C12:J12"/>
    <mergeCell ref="C13:J13"/>
    <mergeCell ref="C14:J14"/>
    <mergeCell ref="C19:J19"/>
  </mergeCells>
  <pageMargins left="0.7" right="0.7" top="0.75" bottom="0.75" header="0.51180555555555496" footer="0.51180555555555496"/>
  <pageSetup paperSize="9" scale="4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2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">
        <v>281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9" t="str">
        <f ca="1">MID(CELL("nazwa_pliku",A1),FIND("]",CELL("nazwa_pliku",A1),1)+1,100)</f>
        <v>Część 01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5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5" customHeight="1">
      <c r="B7" s="190" t="s">
        <v>6</v>
      </c>
      <c r="C7" s="191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0"/>
      <c r="C8" s="191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0"/>
      <c r="C9" s="191"/>
      <c r="D9" s="192"/>
      <c r="E9" s="192"/>
      <c r="F9" s="192"/>
      <c r="G9" s="192"/>
      <c r="H9" s="192"/>
      <c r="I9" s="193"/>
      <c r="J9" s="193"/>
    </row>
    <row r="10" spans="1:10" s="6" customFormat="1" ht="129">
      <c r="B10" s="77" t="s">
        <v>16</v>
      </c>
      <c r="C10" s="125" t="s">
        <v>17</v>
      </c>
      <c r="D10" s="76" t="s">
        <v>282</v>
      </c>
      <c r="E10" s="13"/>
      <c r="F10" s="13"/>
      <c r="G10" s="14" t="s">
        <v>18</v>
      </c>
      <c r="H10" s="154">
        <v>4</v>
      </c>
      <c r="I10" s="15"/>
      <c r="J10" s="16">
        <f>H10*I10</f>
        <v>0</v>
      </c>
    </row>
    <row r="11" spans="1:10" s="6" customFormat="1" ht="30" customHeight="1">
      <c r="B11" s="184" t="s">
        <v>19</v>
      </c>
      <c r="C11" s="184"/>
      <c r="D11" s="184"/>
      <c r="E11" s="184"/>
      <c r="F11" s="184"/>
      <c r="G11" s="184"/>
      <c r="H11" s="184"/>
      <c r="I11" s="184"/>
      <c r="J11" s="17">
        <f>SUM(J10:J10)</f>
        <v>0</v>
      </c>
    </row>
    <row r="12" spans="1:10" s="6" customFormat="1" ht="30.75" customHeight="1">
      <c r="B12" s="18" t="s">
        <v>20</v>
      </c>
      <c r="C12" s="185" t="s">
        <v>21</v>
      </c>
      <c r="D12" s="185"/>
      <c r="E12" s="185"/>
      <c r="F12" s="185"/>
      <c r="G12" s="185"/>
      <c r="H12" s="185"/>
      <c r="I12" s="185"/>
      <c r="J12" s="185"/>
    </row>
    <row r="13" spans="1:10" s="6" customFormat="1" ht="30.7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243" s="20" customFormat="1" ht="28.5" customHeight="1">
      <c r="B17" s="25" t="s">
        <v>16</v>
      </c>
      <c r="C17" s="182" t="s">
        <v>25</v>
      </c>
      <c r="D17" s="182"/>
      <c r="E17" s="182"/>
      <c r="F17" s="182"/>
      <c r="G17" s="182"/>
      <c r="H17" s="182"/>
      <c r="I17" s="182"/>
      <c r="J17" s="182"/>
    </row>
    <row r="18" spans="2:243" s="22" customFormat="1" ht="15" customHeight="1">
      <c r="B18" s="25" t="s">
        <v>26</v>
      </c>
      <c r="C18" s="28" t="s">
        <v>27</v>
      </c>
      <c r="D18" s="28"/>
      <c r="E18" s="28"/>
      <c r="F18" s="28"/>
      <c r="G18" s="28"/>
      <c r="H18" s="28"/>
      <c r="I18" s="28"/>
      <c r="J18" s="28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</row>
    <row r="19" spans="2:243" s="22" customFormat="1" ht="15.75" customHeight="1">
      <c r="B19" s="25" t="s">
        <v>28</v>
      </c>
      <c r="C19" s="183" t="s">
        <v>80</v>
      </c>
      <c r="D19" s="183"/>
      <c r="E19" s="183"/>
      <c r="F19" s="183"/>
      <c r="G19" s="183"/>
      <c r="H19" s="183"/>
      <c r="I19" s="183"/>
      <c r="J19" s="183"/>
    </row>
    <row r="20" spans="2:243" s="20" customFormat="1" ht="13.5" customHeight="1">
      <c r="B20" s="25" t="s">
        <v>29</v>
      </c>
      <c r="C20" s="30" t="s">
        <v>30</v>
      </c>
      <c r="D20" s="30" t="s">
        <v>31</v>
      </c>
      <c r="E20" s="29"/>
      <c r="F20" s="29"/>
      <c r="G20" s="29"/>
      <c r="H20" s="29"/>
      <c r="I20" s="29"/>
      <c r="J20" s="2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</row>
    <row r="21" spans="2:243">
      <c r="B21" s="36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7:J17"/>
    <mergeCell ref="C19:J19"/>
    <mergeCell ref="B11:I11"/>
    <mergeCell ref="C12:J12"/>
    <mergeCell ref="C13:J13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3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19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207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42.25">
      <c r="B10" s="11" t="s">
        <v>16</v>
      </c>
      <c r="C10" s="126" t="s">
        <v>276</v>
      </c>
      <c r="D10" s="64" t="s">
        <v>305</v>
      </c>
      <c r="E10" s="13"/>
      <c r="F10" s="13"/>
      <c r="G10" s="65" t="s">
        <v>76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4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33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15" customHeight="1">
      <c r="B17" s="47" t="s">
        <v>16</v>
      </c>
      <c r="C17" s="66" t="s">
        <v>306</v>
      </c>
      <c r="D17" s="67"/>
      <c r="E17" s="32"/>
      <c r="F17" s="68"/>
      <c r="G17" s="69"/>
      <c r="H17" s="45"/>
      <c r="I17" s="45"/>
      <c r="J17" s="45"/>
    </row>
    <row r="18" spans="2:10" ht="15" customHeight="1">
      <c r="B18" s="47" t="s">
        <v>26</v>
      </c>
      <c r="C18" s="67" t="s">
        <v>290</v>
      </c>
      <c r="D18" s="67"/>
      <c r="E18" s="32"/>
      <c r="F18" s="68"/>
      <c r="G18" s="69"/>
      <c r="H18" s="45"/>
      <c r="I18" s="45"/>
      <c r="J18" s="45"/>
    </row>
    <row r="19" spans="2:10" ht="28.5" customHeight="1">
      <c r="B19" s="47" t="s">
        <v>28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10" ht="29.25" customHeight="1">
      <c r="B20" s="47" t="s">
        <v>29</v>
      </c>
      <c r="C20" s="182" t="s">
        <v>79</v>
      </c>
      <c r="D20" s="182"/>
      <c r="E20" s="182"/>
      <c r="F20" s="182"/>
      <c r="G20" s="182"/>
      <c r="H20" s="182"/>
      <c r="I20" s="182"/>
      <c r="J20" s="182"/>
    </row>
    <row r="21" spans="2:10">
      <c r="B21" s="47" t="s">
        <v>32</v>
      </c>
      <c r="C21" s="33" t="s">
        <v>268</v>
      </c>
      <c r="D21" s="23"/>
      <c r="E21" s="32"/>
      <c r="F21" s="68"/>
      <c r="G21" s="68"/>
      <c r="H21" s="45"/>
      <c r="I21" s="45"/>
      <c r="J21" s="45"/>
    </row>
    <row r="22" spans="2:10">
      <c r="B22" s="47" t="s">
        <v>33</v>
      </c>
      <c r="C22" s="137" t="s">
        <v>80</v>
      </c>
      <c r="D22" s="30"/>
      <c r="E22" s="30"/>
      <c r="F22" s="30"/>
      <c r="G22" s="30"/>
      <c r="H22" s="46"/>
      <c r="I22" s="46"/>
      <c r="J22" s="46"/>
    </row>
    <row r="23" spans="2:10" ht="15" customHeight="1">
      <c r="B23" s="47" t="s">
        <v>34</v>
      </c>
      <c r="C23" s="56" t="s">
        <v>81</v>
      </c>
      <c r="D23" s="70" t="s">
        <v>82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9:J19"/>
    <mergeCell ref="C20:J20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7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4.8554687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20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54.5">
      <c r="B10" s="11" t="s">
        <v>16</v>
      </c>
      <c r="C10" s="52" t="s">
        <v>209</v>
      </c>
      <c r="D10" s="53" t="s">
        <v>231</v>
      </c>
      <c r="E10" s="13"/>
      <c r="F10" s="13"/>
      <c r="G10" s="114" t="s">
        <v>210</v>
      </c>
      <c r="H10" s="169">
        <v>7</v>
      </c>
      <c r="I10" s="15"/>
      <c r="J10" s="16">
        <f>H10*I10</f>
        <v>0</v>
      </c>
    </row>
    <row r="11" spans="1:10" s="6" customFormat="1" ht="154.5">
      <c r="B11" s="11" t="s">
        <v>26</v>
      </c>
      <c r="C11" s="127" t="s">
        <v>209</v>
      </c>
      <c r="D11" s="128" t="s">
        <v>230</v>
      </c>
      <c r="E11" s="13"/>
      <c r="F11" s="13"/>
      <c r="G11" s="15" t="s">
        <v>210</v>
      </c>
      <c r="H11" s="169">
        <v>4</v>
      </c>
      <c r="I11" s="15"/>
      <c r="J11" s="16">
        <f t="shared" ref="J11:J15" si="0">H11*I11</f>
        <v>0</v>
      </c>
    </row>
    <row r="12" spans="1:10" s="6" customFormat="1" ht="167.25" customHeight="1">
      <c r="B12" s="11" t="s">
        <v>28</v>
      </c>
      <c r="C12" s="127" t="s">
        <v>209</v>
      </c>
      <c r="D12" s="128" t="s">
        <v>230</v>
      </c>
      <c r="E12" s="13"/>
      <c r="F12" s="13"/>
      <c r="G12" s="15" t="s">
        <v>210</v>
      </c>
      <c r="H12" s="169">
        <v>5</v>
      </c>
      <c r="I12" s="15"/>
      <c r="J12" s="16">
        <f t="shared" si="0"/>
        <v>0</v>
      </c>
    </row>
    <row r="13" spans="1:10" s="6" customFormat="1" ht="105">
      <c r="B13" s="11" t="s">
        <v>29</v>
      </c>
      <c r="C13" s="52" t="s">
        <v>211</v>
      </c>
      <c r="D13" s="53" t="s">
        <v>307</v>
      </c>
      <c r="E13" s="13"/>
      <c r="F13" s="13"/>
      <c r="G13" s="15" t="s">
        <v>213</v>
      </c>
      <c r="H13" s="169">
        <v>3</v>
      </c>
      <c r="I13" s="15"/>
      <c r="J13" s="16">
        <f t="shared" si="0"/>
        <v>0</v>
      </c>
    </row>
    <row r="14" spans="1:10" s="6" customFormat="1" ht="104.25" customHeight="1">
      <c r="B14" s="11" t="s">
        <v>32</v>
      </c>
      <c r="C14" s="129" t="s">
        <v>211</v>
      </c>
      <c r="D14" s="130" t="s">
        <v>214</v>
      </c>
      <c r="E14" s="13"/>
      <c r="F14" s="13"/>
      <c r="G14" s="15" t="s">
        <v>213</v>
      </c>
      <c r="H14" s="169">
        <v>1</v>
      </c>
      <c r="I14" s="15"/>
      <c r="J14" s="16">
        <f t="shared" si="0"/>
        <v>0</v>
      </c>
    </row>
    <row r="15" spans="1:10" s="6" customFormat="1" ht="105" customHeight="1">
      <c r="B15" s="11" t="s">
        <v>33</v>
      </c>
      <c r="C15" s="127" t="s">
        <v>211</v>
      </c>
      <c r="D15" s="128" t="s">
        <v>212</v>
      </c>
      <c r="E15" s="13"/>
      <c r="F15" s="13"/>
      <c r="G15" s="15" t="s">
        <v>213</v>
      </c>
      <c r="H15" s="65">
        <v>1</v>
      </c>
      <c r="I15" s="15"/>
      <c r="J15" s="16">
        <f t="shared" si="0"/>
        <v>0</v>
      </c>
    </row>
    <row r="16" spans="1:10" s="6" customFormat="1" ht="30" customHeight="1">
      <c r="B16" s="198" t="s">
        <v>19</v>
      </c>
      <c r="C16" s="198"/>
      <c r="D16" s="198"/>
      <c r="E16" s="198"/>
      <c r="F16" s="198"/>
      <c r="G16" s="194"/>
      <c r="H16" s="194"/>
      <c r="I16" s="194"/>
      <c r="J16" s="131">
        <f>SUM(J10:J15)</f>
        <v>0</v>
      </c>
    </row>
    <row r="17" spans="1:10" s="6" customFormat="1" ht="33" customHeight="1">
      <c r="B17" s="18" t="s">
        <v>20</v>
      </c>
      <c r="C17" s="195" t="s">
        <v>21</v>
      </c>
      <c r="D17" s="195"/>
      <c r="E17" s="195"/>
      <c r="F17" s="195"/>
      <c r="G17" s="195"/>
      <c r="H17" s="195"/>
      <c r="I17" s="195"/>
      <c r="J17" s="195"/>
    </row>
    <row r="18" spans="1:10" s="6" customFormat="1" ht="33" customHeight="1">
      <c r="B18" s="18" t="s">
        <v>22</v>
      </c>
      <c r="C18" s="186" t="s">
        <v>23</v>
      </c>
      <c r="D18" s="186"/>
      <c r="E18" s="186"/>
      <c r="F18" s="186"/>
      <c r="G18" s="186"/>
      <c r="H18" s="186"/>
      <c r="I18" s="186"/>
      <c r="J18" s="186"/>
    </row>
    <row r="20" spans="1:10" s="20" customFormat="1" ht="11.25" customHeight="1">
      <c r="A20" s="19"/>
      <c r="B20" s="19" t="s">
        <v>24</v>
      </c>
      <c r="C20" s="7"/>
      <c r="D20" s="7"/>
      <c r="E20" s="7"/>
      <c r="F20" s="7"/>
      <c r="G20" s="7"/>
      <c r="H20" s="7"/>
      <c r="I20" s="7"/>
      <c r="J20" s="7"/>
    </row>
    <row r="21" spans="1:10" s="20" customFormat="1" ht="15" customHeight="1">
      <c r="A21" s="21"/>
      <c r="B21" s="21"/>
      <c r="C21" s="22"/>
      <c r="D21" s="23"/>
      <c r="E21" s="23"/>
      <c r="F21" s="23"/>
      <c r="G21" s="24"/>
      <c r="H21" s="24"/>
      <c r="I21" s="24"/>
      <c r="J21" s="22"/>
    </row>
    <row r="22" spans="1:10" ht="30" customHeight="1">
      <c r="B22" s="47" t="s">
        <v>16</v>
      </c>
      <c r="C22" s="182" t="s">
        <v>215</v>
      </c>
      <c r="D22" s="182"/>
      <c r="E22" s="182"/>
      <c r="F22" s="182"/>
      <c r="G22" s="182"/>
      <c r="H22" s="182"/>
      <c r="I22" s="182"/>
      <c r="J22" s="182"/>
    </row>
    <row r="23" spans="1:10" ht="30.75" customHeight="1">
      <c r="B23" s="47" t="s">
        <v>26</v>
      </c>
      <c r="C23" s="182" t="s">
        <v>216</v>
      </c>
      <c r="D23" s="182"/>
      <c r="E23" s="182"/>
      <c r="F23" s="182"/>
      <c r="G23" s="182"/>
      <c r="H23" s="182"/>
      <c r="I23" s="182"/>
      <c r="J23" s="182"/>
    </row>
    <row r="24" spans="1:10" ht="17.25" customHeight="1">
      <c r="B24" s="47" t="s">
        <v>28</v>
      </c>
      <c r="C24" s="182" t="s">
        <v>236</v>
      </c>
      <c r="D24" s="182"/>
      <c r="E24" s="182"/>
      <c r="F24" s="182"/>
      <c r="G24" s="182"/>
      <c r="H24" s="182"/>
      <c r="I24" s="28"/>
      <c r="J24" s="28"/>
    </row>
    <row r="25" spans="1:10" ht="13.5" customHeight="1">
      <c r="B25" s="47" t="s">
        <v>29</v>
      </c>
      <c r="C25" s="56" t="s">
        <v>30</v>
      </c>
      <c r="D25" s="137" t="s">
        <v>241</v>
      </c>
      <c r="E25" s="9"/>
      <c r="F25" s="9"/>
      <c r="G25" s="9"/>
      <c r="H25" s="9"/>
    </row>
    <row r="26" spans="1:10">
      <c r="C26" s="132"/>
      <c r="D26" s="137" t="s">
        <v>242</v>
      </c>
      <c r="E26" s="9"/>
      <c r="F26" s="9"/>
      <c r="G26" s="9"/>
      <c r="H26" s="9"/>
    </row>
    <row r="27" spans="1:10">
      <c r="C27" s="132"/>
      <c r="D27" s="137" t="s">
        <v>243</v>
      </c>
      <c r="E27" s="9"/>
      <c r="F27" s="9"/>
      <c r="G27" s="9"/>
      <c r="H27" s="9"/>
    </row>
  </sheetData>
  <autoFilter ref="A1:J18" xr:uid="{00000000-0009-0000-0000-000014000000}">
    <filterColumn colId="6" showButton="0"/>
    <filterColumn colId="7" showButton="0"/>
    <filterColumn colId="8" showButton="0"/>
  </autoFilter>
  <mergeCells count="20">
    <mergeCell ref="B16:I16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4:H24"/>
    <mergeCell ref="C17:J17"/>
    <mergeCell ref="C18:J18"/>
    <mergeCell ref="C22:J22"/>
    <mergeCell ref="C23:J23"/>
  </mergeCells>
  <pageMargins left="0.7" right="0.7" top="0.75" bottom="0.75" header="0.51180555555555496" footer="0.51180555555555496"/>
  <pageSetup paperSize="9" scale="38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LY31"/>
  <sheetViews>
    <sheetView view="pageBreakPreview" zoomScaleNormal="100" zoomScaleSheetLayoutView="100" workbookViewId="0">
      <selection activeCell="A3" sqref="A3:J3"/>
    </sheetView>
  </sheetViews>
  <sheetFormatPr defaultColWidth="9.140625" defaultRowHeight="15"/>
  <cols>
    <col min="1" max="1" width="5.42578125" style="9" customWidth="1"/>
    <col min="2" max="2" width="5.5703125" style="9" customWidth="1"/>
    <col min="3" max="3" width="22.7109375" style="9" customWidth="1"/>
    <col min="4" max="4" width="42.42578125" style="9" customWidth="1"/>
    <col min="5" max="5" width="19" style="9" customWidth="1"/>
    <col min="6" max="6" width="18.5703125" style="9" customWidth="1"/>
    <col min="7" max="7" width="11.7109375" style="9" customWidth="1"/>
    <col min="8" max="8" width="8.28515625" style="9" customWidth="1"/>
    <col min="9" max="9" width="15.42578125" style="9" customWidth="1"/>
    <col min="10" max="10" width="16.140625" style="9" customWidth="1"/>
    <col min="11" max="1013" width="9.140625" style="9"/>
  </cols>
  <sheetData>
    <row r="1" spans="1:10" s="6" customFormat="1" ht="12.75">
      <c r="B1" s="102"/>
      <c r="C1" s="6" t="str">
        <f>'Część 01'!$C$1</f>
        <v>AGZ.272.4.2025</v>
      </c>
      <c r="D1" s="29"/>
      <c r="E1" s="29"/>
      <c r="F1" s="29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21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8" t="s">
        <v>217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s="6" customFormat="1" ht="12.75">
      <c r="A6" s="173" t="str">
        <f>HYPERLINK("#'Suma'!A1","wstecz")</f>
        <v>wstecz</v>
      </c>
      <c r="B6" s="2"/>
      <c r="C6" s="2"/>
      <c r="D6" s="2"/>
      <c r="E6" s="2"/>
      <c r="F6" s="2"/>
      <c r="G6" s="2"/>
      <c r="H6" s="2"/>
      <c r="I6" s="2"/>
      <c r="J6" s="2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5" customHeight="1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51">
      <c r="B10" s="11" t="s">
        <v>16</v>
      </c>
      <c r="C10" s="48" t="s">
        <v>312</v>
      </c>
      <c r="D10" s="49" t="s">
        <v>219</v>
      </c>
      <c r="E10" s="13"/>
      <c r="F10" s="13"/>
      <c r="G10" s="114" t="s">
        <v>218</v>
      </c>
      <c r="H10" s="65">
        <v>3</v>
      </c>
      <c r="I10" s="15"/>
      <c r="J10" s="16">
        <f>H10*I10</f>
        <v>0</v>
      </c>
    </row>
    <row r="11" spans="1:10" s="6" customFormat="1" ht="105">
      <c r="B11" s="11" t="s">
        <v>26</v>
      </c>
      <c r="C11" s="48" t="s">
        <v>220</v>
      </c>
      <c r="D11" s="49" t="s">
        <v>313</v>
      </c>
      <c r="E11" s="13"/>
      <c r="F11" s="13"/>
      <c r="G11" s="114" t="s">
        <v>221</v>
      </c>
      <c r="H11" s="65">
        <v>3</v>
      </c>
      <c r="I11" s="15"/>
      <c r="J11" s="16">
        <f t="shared" ref="J11:J18" si="0">H11*I11</f>
        <v>0</v>
      </c>
    </row>
    <row r="12" spans="1:10" s="6" customFormat="1" ht="101.25" customHeight="1">
      <c r="B12" s="11" t="s">
        <v>28</v>
      </c>
      <c r="C12" s="129" t="s">
        <v>220</v>
      </c>
      <c r="D12" s="49" t="s">
        <v>222</v>
      </c>
      <c r="E12" s="13"/>
      <c r="F12" s="13"/>
      <c r="G12" s="114" t="s">
        <v>221</v>
      </c>
      <c r="H12" s="65">
        <v>1</v>
      </c>
      <c r="I12" s="15"/>
      <c r="J12" s="16">
        <f t="shared" si="0"/>
        <v>0</v>
      </c>
    </row>
    <row r="13" spans="1:10" s="6" customFormat="1" ht="105">
      <c r="B13" s="11" t="s">
        <v>29</v>
      </c>
      <c r="C13" s="52" t="s">
        <v>220</v>
      </c>
      <c r="D13" s="53" t="s">
        <v>311</v>
      </c>
      <c r="E13" s="13"/>
      <c r="F13" s="13"/>
      <c r="G13" s="15" t="s">
        <v>221</v>
      </c>
      <c r="H13" s="65">
        <v>8</v>
      </c>
      <c r="I13" s="15"/>
      <c r="J13" s="16">
        <f t="shared" si="0"/>
        <v>0</v>
      </c>
    </row>
    <row r="14" spans="1:10" s="6" customFormat="1" ht="105">
      <c r="B14" s="11" t="s">
        <v>32</v>
      </c>
      <c r="C14" s="142" t="s">
        <v>223</v>
      </c>
      <c r="D14" s="153" t="s">
        <v>308</v>
      </c>
      <c r="E14" s="133"/>
      <c r="F14" s="133"/>
      <c r="G14" s="134" t="s">
        <v>221</v>
      </c>
      <c r="H14" s="171">
        <v>6</v>
      </c>
      <c r="I14" s="134"/>
      <c r="J14" s="16">
        <f t="shared" si="0"/>
        <v>0</v>
      </c>
    </row>
    <row r="15" spans="1:10" s="6" customFormat="1" ht="105">
      <c r="B15" s="11" t="s">
        <v>33</v>
      </c>
      <c r="C15" s="52" t="s">
        <v>223</v>
      </c>
      <c r="D15" s="53" t="s">
        <v>310</v>
      </c>
      <c r="E15" s="13"/>
      <c r="F15" s="13"/>
      <c r="G15" s="15" t="s">
        <v>221</v>
      </c>
      <c r="H15" s="65">
        <v>4</v>
      </c>
      <c r="I15" s="15"/>
      <c r="J15" s="16">
        <f t="shared" si="0"/>
        <v>0</v>
      </c>
    </row>
    <row r="16" spans="1:10" s="6" customFormat="1" ht="98.25" customHeight="1">
      <c r="B16" s="11" t="s">
        <v>34</v>
      </c>
      <c r="C16" s="48" t="s">
        <v>223</v>
      </c>
      <c r="D16" s="49" t="s">
        <v>224</v>
      </c>
      <c r="E16" s="13"/>
      <c r="F16" s="13"/>
      <c r="G16" s="114" t="s">
        <v>221</v>
      </c>
      <c r="H16" s="65">
        <v>2</v>
      </c>
      <c r="I16" s="15"/>
      <c r="J16" s="16">
        <f t="shared" si="0"/>
        <v>0</v>
      </c>
    </row>
    <row r="17" spans="1:10" s="6" customFormat="1" ht="90.75">
      <c r="B17" s="11" t="s">
        <v>35</v>
      </c>
      <c r="C17" s="48" t="s">
        <v>225</v>
      </c>
      <c r="D17" s="49" t="s">
        <v>309</v>
      </c>
      <c r="E17" s="13"/>
      <c r="F17" s="13"/>
      <c r="G17" s="15" t="s">
        <v>221</v>
      </c>
      <c r="H17" s="65">
        <v>1</v>
      </c>
      <c r="I17" s="15"/>
      <c r="J17" s="16">
        <f t="shared" si="0"/>
        <v>0</v>
      </c>
    </row>
    <row r="18" spans="1:10" s="6" customFormat="1" ht="93.75" customHeight="1">
      <c r="B18" s="11" t="s">
        <v>46</v>
      </c>
      <c r="C18" s="48" t="s">
        <v>225</v>
      </c>
      <c r="D18" s="49" t="s">
        <v>226</v>
      </c>
      <c r="E18" s="13"/>
      <c r="F18" s="13"/>
      <c r="G18" s="15" t="s">
        <v>221</v>
      </c>
      <c r="H18" s="65">
        <v>2</v>
      </c>
      <c r="I18" s="15"/>
      <c r="J18" s="16">
        <f t="shared" si="0"/>
        <v>0</v>
      </c>
    </row>
    <row r="19" spans="1:10" s="6" customFormat="1" ht="30" customHeight="1">
      <c r="B19" s="209" t="s">
        <v>19</v>
      </c>
      <c r="C19" s="209"/>
      <c r="D19" s="209"/>
      <c r="E19" s="209"/>
      <c r="F19" s="209"/>
      <c r="G19" s="209"/>
      <c r="H19" s="209"/>
      <c r="I19" s="209"/>
      <c r="J19" s="17">
        <f>SUM(J10:J18)</f>
        <v>0</v>
      </c>
    </row>
    <row r="20" spans="1:10" s="6" customFormat="1" ht="30.75" customHeight="1">
      <c r="B20" s="18" t="s">
        <v>20</v>
      </c>
      <c r="C20" s="195" t="s">
        <v>21</v>
      </c>
      <c r="D20" s="195"/>
      <c r="E20" s="195"/>
      <c r="F20" s="195"/>
      <c r="G20" s="195"/>
      <c r="H20" s="195"/>
      <c r="I20" s="195"/>
      <c r="J20" s="195"/>
    </row>
    <row r="21" spans="1:10" s="6" customFormat="1" ht="31.5" customHeight="1">
      <c r="B21" s="18" t="s">
        <v>22</v>
      </c>
      <c r="C21" s="210" t="s">
        <v>23</v>
      </c>
      <c r="D21" s="210"/>
      <c r="E21" s="210"/>
      <c r="F21" s="210"/>
      <c r="G21" s="210"/>
      <c r="H21" s="210"/>
      <c r="I21" s="210"/>
      <c r="J21" s="210"/>
    </row>
    <row r="23" spans="1:10" s="20" customFormat="1" ht="11.25" customHeight="1">
      <c r="A23" s="135"/>
      <c r="B23" s="135" t="s">
        <v>24</v>
      </c>
      <c r="C23" s="102"/>
      <c r="D23" s="102"/>
      <c r="E23" s="102"/>
      <c r="F23" s="102"/>
      <c r="G23" s="102"/>
      <c r="H23" s="102"/>
      <c r="I23" s="102"/>
      <c r="J23" s="102"/>
    </row>
    <row r="24" spans="1:10" s="20" customFormat="1" ht="15" customHeight="1">
      <c r="A24" s="21"/>
      <c r="B24" s="21"/>
      <c r="C24" s="136"/>
      <c r="D24" s="23"/>
      <c r="E24" s="23"/>
      <c r="F24" s="23"/>
      <c r="G24" s="24"/>
      <c r="H24" s="24"/>
      <c r="I24" s="24"/>
      <c r="J24" s="136"/>
    </row>
    <row r="25" spans="1:10" ht="30.75" customHeight="1">
      <c r="B25" s="47" t="s">
        <v>16</v>
      </c>
      <c r="C25" s="182" t="s">
        <v>41</v>
      </c>
      <c r="D25" s="182"/>
      <c r="E25" s="182"/>
      <c r="F25" s="182"/>
      <c r="G25" s="182"/>
      <c r="H25" s="182"/>
      <c r="I25" s="182"/>
      <c r="J25" s="182"/>
    </row>
    <row r="26" spans="1:10" ht="17.25" customHeight="1">
      <c r="B26" s="47" t="s">
        <v>26</v>
      </c>
      <c r="C26" s="182" t="s">
        <v>227</v>
      </c>
      <c r="D26" s="182"/>
      <c r="E26" s="182"/>
      <c r="F26" s="182"/>
      <c r="G26" s="182"/>
      <c r="H26" s="182"/>
      <c r="I26" s="182"/>
      <c r="J26" s="182"/>
    </row>
    <row r="27" spans="1:10" ht="15" customHeight="1">
      <c r="B27" s="47" t="s">
        <v>28</v>
      </c>
      <c r="C27" s="182" t="s">
        <v>27</v>
      </c>
      <c r="D27" s="182"/>
      <c r="E27" s="208"/>
      <c r="F27" s="208"/>
      <c r="G27" s="182"/>
      <c r="H27" s="182"/>
      <c r="I27" s="208"/>
      <c r="J27" s="208"/>
    </row>
    <row r="28" spans="1:10" ht="15" customHeight="1">
      <c r="B28" s="47" t="s">
        <v>29</v>
      </c>
      <c r="C28" s="30" t="s">
        <v>30</v>
      </c>
      <c r="D28" s="137" t="s">
        <v>269</v>
      </c>
    </row>
    <row r="29" spans="1:10">
      <c r="C29" s="62"/>
      <c r="D29" s="137" t="s">
        <v>270</v>
      </c>
    </row>
    <row r="30" spans="1:10">
      <c r="C30" s="6"/>
      <c r="D30" s="137" t="s">
        <v>271</v>
      </c>
    </row>
    <row r="31" spans="1:10">
      <c r="B31" s="47"/>
    </row>
  </sheetData>
  <autoFilter ref="A3:J21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5:J25"/>
    <mergeCell ref="C26:J26"/>
    <mergeCell ref="C27:J27"/>
    <mergeCell ref="B19:I19"/>
    <mergeCell ref="C20:J20"/>
    <mergeCell ref="C21:J21"/>
  </mergeCells>
  <pageMargins left="0.7" right="0.7" top="0.75" bottom="0.75" header="0.51180555555555496" footer="0.51180555555555496"/>
  <pageSetup paperSize="9" scale="52" fitToHeight="0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6"/>
  <sheetViews>
    <sheetView view="pageBreakPreview" zoomScaleNormal="80" zoomScaleSheetLayoutView="100" workbookViewId="0">
      <selection activeCell="C26" sqref="C26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211" t="s">
        <v>314</v>
      </c>
      <c r="H1" s="211"/>
      <c r="I1" s="211"/>
      <c r="J1" s="211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22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250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409.5">
      <c r="B10" s="11" t="s">
        <v>16</v>
      </c>
      <c r="C10" s="174" t="s">
        <v>262</v>
      </c>
      <c r="D10" s="175" t="s">
        <v>315</v>
      </c>
      <c r="E10" s="176"/>
      <c r="F10" s="176"/>
      <c r="G10" s="177" t="s">
        <v>251</v>
      </c>
      <c r="H10" s="170">
        <v>1</v>
      </c>
      <c r="I10" s="114"/>
      <c r="J10" s="115">
        <f>H10*I10</f>
        <v>0</v>
      </c>
    </row>
    <row r="11" spans="1:10" s="6" customFormat="1" ht="315">
      <c r="B11" s="143" t="s">
        <v>26</v>
      </c>
      <c r="C11" s="116" t="s">
        <v>252</v>
      </c>
      <c r="D11" s="117" t="s">
        <v>317</v>
      </c>
      <c r="E11" s="112"/>
      <c r="F11" s="112"/>
      <c r="G11" s="113" t="s">
        <v>253</v>
      </c>
      <c r="H11" s="170">
        <v>1</v>
      </c>
      <c r="I11" s="114"/>
      <c r="J11" s="115">
        <f>H11*I11</f>
        <v>0</v>
      </c>
    </row>
    <row r="12" spans="1:10" s="6" customFormat="1" ht="292.5">
      <c r="B12" s="77" t="s">
        <v>28</v>
      </c>
      <c r="C12" s="140" t="s">
        <v>254</v>
      </c>
      <c r="D12" s="117" t="s">
        <v>316</v>
      </c>
      <c r="E12" s="112"/>
      <c r="F12" s="112"/>
      <c r="G12" s="113" t="s">
        <v>239</v>
      </c>
      <c r="H12" s="170">
        <v>1</v>
      </c>
      <c r="I12" s="114"/>
      <c r="J12" s="115">
        <f>H12*I12</f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1.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6" spans="1:10" s="6" customFormat="1" ht="32.25" customHeight="1">
      <c r="B16" s="18" t="s">
        <v>64</v>
      </c>
      <c r="C16" s="199" t="s">
        <v>195</v>
      </c>
      <c r="D16" s="199"/>
      <c r="E16" s="199"/>
      <c r="F16" s="199"/>
      <c r="G16" s="199"/>
      <c r="H16" s="199"/>
      <c r="I16" s="199"/>
      <c r="J16" s="199"/>
    </row>
    <row r="18" spans="1:10" s="20" customFormat="1" ht="11.25" customHeight="1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 s="20" customFormat="1" ht="15" customHeight="1">
      <c r="A19" s="21"/>
      <c r="B19" s="21"/>
      <c r="C19" s="22"/>
      <c r="D19" s="23"/>
      <c r="E19" s="23"/>
      <c r="F19" s="23"/>
      <c r="G19" s="24"/>
      <c r="H19" s="24"/>
      <c r="I19" s="24"/>
      <c r="J19" s="22"/>
    </row>
    <row r="20" spans="1:10" s="20" customFormat="1" ht="15" customHeight="1">
      <c r="A20" s="21"/>
      <c r="B20" s="47" t="s">
        <v>16</v>
      </c>
      <c r="C20" s="118" t="s">
        <v>197</v>
      </c>
      <c r="D20" s="23"/>
      <c r="E20" s="23"/>
      <c r="F20" s="23"/>
      <c r="G20" s="24"/>
      <c r="H20" s="24"/>
      <c r="I20" s="24"/>
      <c r="J20" s="22"/>
    </row>
    <row r="21" spans="1:10" s="20" customFormat="1" ht="15" customHeight="1">
      <c r="A21" s="21"/>
      <c r="B21" s="47" t="s">
        <v>26</v>
      </c>
      <c r="C21" s="67" t="s">
        <v>318</v>
      </c>
      <c r="D21" s="23"/>
      <c r="E21" s="23"/>
      <c r="F21" s="23"/>
      <c r="G21" s="24"/>
      <c r="H21" s="24"/>
      <c r="I21" s="24"/>
      <c r="J21" s="22"/>
    </row>
    <row r="22" spans="1:10" ht="30.75" customHeight="1">
      <c r="B22" s="47" t="s">
        <v>28</v>
      </c>
      <c r="C22" s="182" t="s">
        <v>78</v>
      </c>
      <c r="D22" s="182"/>
      <c r="E22" s="182"/>
      <c r="F22" s="182"/>
      <c r="G22" s="182"/>
      <c r="H22" s="182"/>
      <c r="I22" s="182"/>
      <c r="J22" s="182"/>
    </row>
    <row r="23" spans="1:10" ht="28.5" customHeight="1">
      <c r="B23" s="47" t="s">
        <v>29</v>
      </c>
      <c r="C23" s="182" t="s">
        <v>79</v>
      </c>
      <c r="D23" s="182"/>
      <c r="E23" s="182"/>
      <c r="F23" s="182"/>
      <c r="G23" s="182"/>
      <c r="H23" s="182"/>
      <c r="I23" s="182"/>
      <c r="J23" s="182"/>
    </row>
    <row r="24" spans="1:10" ht="14.25" customHeight="1">
      <c r="B24" s="47" t="s">
        <v>32</v>
      </c>
      <c r="C24" s="183" t="s">
        <v>198</v>
      </c>
      <c r="D24" s="183"/>
      <c r="E24" s="183"/>
      <c r="F24" s="183"/>
      <c r="G24" s="183"/>
      <c r="H24" s="183"/>
      <c r="I24" s="183"/>
      <c r="J24" s="183"/>
    </row>
    <row r="25" spans="1:10">
      <c r="B25" s="47" t="s">
        <v>33</v>
      </c>
      <c r="C25" s="35" t="s">
        <v>320</v>
      </c>
      <c r="D25" s="119"/>
      <c r="E25" s="120"/>
      <c r="F25" s="121"/>
      <c r="G25" s="122"/>
      <c r="H25" s="46"/>
      <c r="I25" s="46"/>
      <c r="J25" s="46"/>
    </row>
    <row r="26" spans="1:10">
      <c r="B26" s="47" t="s">
        <v>34</v>
      </c>
      <c r="C26" s="30" t="s">
        <v>98</v>
      </c>
      <c r="D26" s="137" t="s">
        <v>199</v>
      </c>
    </row>
  </sheetData>
  <mergeCells count="21">
    <mergeCell ref="C24:J24"/>
    <mergeCell ref="C14:J14"/>
    <mergeCell ref="C15:J15"/>
    <mergeCell ref="C16:J16"/>
    <mergeCell ref="C22:J22"/>
    <mergeCell ref="C23:J23"/>
    <mergeCell ref="B13:I13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honeticPr fontId="32" type="noConversion"/>
  <pageMargins left="0.7" right="0.7" top="0.75" bottom="0.75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02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36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5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3.75">
      <c r="B10" s="77" t="s">
        <v>16</v>
      </c>
      <c r="C10" s="50" t="s">
        <v>37</v>
      </c>
      <c r="D10" s="51" t="s">
        <v>38</v>
      </c>
      <c r="E10" s="13"/>
      <c r="F10" s="13"/>
      <c r="G10" s="39" t="s">
        <v>39</v>
      </c>
      <c r="H10" s="65">
        <v>13</v>
      </c>
      <c r="I10" s="15"/>
      <c r="J10" s="16">
        <f>H10*I10</f>
        <v>0</v>
      </c>
    </row>
    <row r="11" spans="1:10" s="6" customFormat="1" ht="63.75">
      <c r="B11" s="11" t="s">
        <v>26</v>
      </c>
      <c r="C11" s="40" t="s">
        <v>37</v>
      </c>
      <c r="D11" s="41" t="s">
        <v>38</v>
      </c>
      <c r="E11" s="13"/>
      <c r="F11" s="13"/>
      <c r="G11" s="39" t="s">
        <v>39</v>
      </c>
      <c r="H11" s="65">
        <v>7</v>
      </c>
      <c r="I11" s="15"/>
      <c r="J11" s="16">
        <f>H11*I11</f>
        <v>0</v>
      </c>
    </row>
    <row r="12" spans="1:10" s="6" customFormat="1" ht="63.75">
      <c r="B12" s="11" t="s">
        <v>28</v>
      </c>
      <c r="C12" s="43" t="s">
        <v>37</v>
      </c>
      <c r="D12" s="44" t="s">
        <v>40</v>
      </c>
      <c r="E12" s="13"/>
      <c r="F12" s="13"/>
      <c r="G12" s="39" t="s">
        <v>39</v>
      </c>
      <c r="H12" s="65">
        <v>8</v>
      </c>
      <c r="I12" s="15"/>
      <c r="J12" s="16">
        <f>H12*I12</f>
        <v>0</v>
      </c>
    </row>
    <row r="13" spans="1:10" s="6" customFormat="1" ht="30" customHeight="1">
      <c r="B13" s="194" t="s">
        <v>19</v>
      </c>
      <c r="C13" s="194"/>
      <c r="D13" s="194"/>
      <c r="E13" s="194"/>
      <c r="F13" s="194"/>
      <c r="G13" s="194"/>
      <c r="H13" s="194"/>
      <c r="I13" s="194"/>
      <c r="J13" s="131">
        <f>SUM(J10:J12)</f>
        <v>0</v>
      </c>
    </row>
    <row r="14" spans="1:10" s="6" customFormat="1" ht="30.7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29.25" customHeight="1">
      <c r="B19" s="47" t="s">
        <v>16</v>
      </c>
      <c r="C19" s="182" t="s">
        <v>41</v>
      </c>
      <c r="D19" s="182"/>
      <c r="E19" s="182"/>
      <c r="F19" s="182"/>
      <c r="G19" s="182"/>
      <c r="H19" s="182"/>
      <c r="I19" s="182"/>
      <c r="J19" s="182"/>
    </row>
    <row r="20" spans="1:10" ht="16.5" customHeight="1">
      <c r="B20" s="47" t="s">
        <v>26</v>
      </c>
      <c r="C20" s="182" t="s">
        <v>42</v>
      </c>
      <c r="D20" s="182"/>
      <c r="E20" s="182"/>
      <c r="F20" s="182"/>
      <c r="G20" s="182"/>
      <c r="H20" s="182"/>
      <c r="I20" s="182"/>
      <c r="J20" s="182"/>
    </row>
    <row r="21" spans="1:10" ht="29.25" customHeight="1">
      <c r="B21" s="47" t="s">
        <v>28</v>
      </c>
      <c r="C21" s="182" t="s">
        <v>43</v>
      </c>
      <c r="D21" s="182"/>
      <c r="E21" s="182"/>
      <c r="F21" s="182"/>
      <c r="G21" s="182"/>
      <c r="H21" s="182"/>
      <c r="I21" s="182"/>
      <c r="J21" s="182"/>
    </row>
    <row r="22" spans="1:10" ht="15" customHeight="1">
      <c r="B22" s="47" t="s">
        <v>29</v>
      </c>
      <c r="C22" s="183" t="s">
        <v>44</v>
      </c>
      <c r="D22" s="183"/>
      <c r="E22" s="183"/>
      <c r="F22" s="183"/>
      <c r="G22" s="183"/>
      <c r="H22" s="183"/>
      <c r="I22" s="30"/>
      <c r="J22" s="30"/>
    </row>
    <row r="23" spans="1:10" ht="15" customHeight="1">
      <c r="B23" s="159" t="s">
        <v>32</v>
      </c>
      <c r="C23" s="30" t="s">
        <v>30</v>
      </c>
      <c r="D23" s="137" t="s">
        <v>288</v>
      </c>
    </row>
    <row r="24" spans="1:10">
      <c r="B24" s="161"/>
      <c r="C24" s="6"/>
      <c r="D24" s="137" t="s">
        <v>289</v>
      </c>
    </row>
    <row r="25" spans="1:10">
      <c r="B25" s="161"/>
      <c r="C25" s="6"/>
      <c r="D25" s="137" t="s">
        <v>45</v>
      </c>
    </row>
  </sheetData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1:J21"/>
    <mergeCell ref="C22:H22"/>
    <mergeCell ref="B13:I13"/>
    <mergeCell ref="C14:J14"/>
    <mergeCell ref="C15:J15"/>
    <mergeCell ref="C19:J19"/>
    <mergeCell ref="C20:J20"/>
  </mergeCells>
  <pageMargins left="0.7" right="0.7" top="0.75" bottom="0.75" header="0.51180555555555496" footer="0.51180555555555496"/>
  <pageSetup paperSize="9" scale="4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03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244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7" t="str">
        <f>HYPERLINK("#'Suma'!A1","wstecz")</f>
        <v>wstecz</v>
      </c>
      <c r="B6" s="158"/>
      <c r="C6" s="158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45" customHeight="1">
      <c r="B10" s="11" t="s">
        <v>16</v>
      </c>
      <c r="C10" s="48" t="s">
        <v>229</v>
      </c>
      <c r="D10" s="49" t="s">
        <v>245</v>
      </c>
      <c r="E10" s="13"/>
      <c r="F10" s="13"/>
      <c r="G10" s="14" t="s">
        <v>47</v>
      </c>
      <c r="H10" s="65">
        <v>2</v>
      </c>
      <c r="I10" s="15"/>
      <c r="J10" s="16">
        <f>H10*I10</f>
        <v>0</v>
      </c>
    </row>
    <row r="11" spans="1:10" s="6" customFormat="1" ht="45" customHeight="1">
      <c r="B11" s="11" t="s">
        <v>26</v>
      </c>
      <c r="C11" s="48" t="s">
        <v>229</v>
      </c>
      <c r="D11" s="49" t="s">
        <v>245</v>
      </c>
      <c r="E11" s="13"/>
      <c r="F11" s="13"/>
      <c r="G11" s="14" t="s">
        <v>47</v>
      </c>
      <c r="H11" s="156">
        <v>2</v>
      </c>
      <c r="I11" s="15"/>
      <c r="J11" s="16">
        <f t="shared" ref="J11:J17" si="0">H11*I11</f>
        <v>0</v>
      </c>
    </row>
    <row r="12" spans="1:10" s="6" customFormat="1" ht="114.75">
      <c r="B12" s="11" t="s">
        <v>28</v>
      </c>
      <c r="C12" s="37" t="s">
        <v>48</v>
      </c>
      <c r="D12" s="38" t="s">
        <v>246</v>
      </c>
      <c r="E12" s="13"/>
      <c r="F12" s="13"/>
      <c r="G12" s="14" t="s">
        <v>49</v>
      </c>
      <c r="H12" s="65">
        <v>4</v>
      </c>
      <c r="I12" s="15"/>
      <c r="J12" s="16">
        <f t="shared" si="0"/>
        <v>0</v>
      </c>
    </row>
    <row r="13" spans="1:10" s="6" customFormat="1" ht="114.75">
      <c r="B13" s="11" t="s">
        <v>29</v>
      </c>
      <c r="C13" s="48" t="s">
        <v>48</v>
      </c>
      <c r="D13" s="49" t="s">
        <v>246</v>
      </c>
      <c r="E13" s="13"/>
      <c r="F13" s="13"/>
      <c r="G13" s="14" t="s">
        <v>49</v>
      </c>
      <c r="H13" s="156">
        <v>2</v>
      </c>
      <c r="I13" s="15"/>
      <c r="J13" s="16">
        <f t="shared" si="0"/>
        <v>0</v>
      </c>
    </row>
    <row r="14" spans="1:10" s="6" customFormat="1" ht="76.5">
      <c r="B14" s="11" t="s">
        <v>32</v>
      </c>
      <c r="C14" s="50" t="s">
        <v>228</v>
      </c>
      <c r="D14" s="51" t="s">
        <v>247</v>
      </c>
      <c r="E14" s="13"/>
      <c r="F14" s="13"/>
      <c r="G14" s="14" t="s">
        <v>50</v>
      </c>
      <c r="H14" s="65">
        <v>8</v>
      </c>
      <c r="I14" s="15"/>
      <c r="J14" s="16">
        <f t="shared" si="0"/>
        <v>0</v>
      </c>
    </row>
    <row r="15" spans="1:10" s="6" customFormat="1" ht="76.5">
      <c r="B15" s="11" t="s">
        <v>33</v>
      </c>
      <c r="C15" s="48" t="s">
        <v>228</v>
      </c>
      <c r="D15" s="49" t="s">
        <v>247</v>
      </c>
      <c r="E15" s="13"/>
      <c r="F15" s="13"/>
      <c r="G15" s="14" t="s">
        <v>50</v>
      </c>
      <c r="H15" s="156">
        <v>4</v>
      </c>
      <c r="I15" s="15"/>
      <c r="J15" s="16">
        <f t="shared" si="0"/>
        <v>0</v>
      </c>
    </row>
    <row r="16" spans="1:10" s="6" customFormat="1" ht="89.25">
      <c r="B16" s="11" t="s">
        <v>34</v>
      </c>
      <c r="C16" s="52" t="s">
        <v>51</v>
      </c>
      <c r="D16" s="53" t="s">
        <v>248</v>
      </c>
      <c r="E16" s="13"/>
      <c r="F16" s="13"/>
      <c r="G16" s="14" t="s">
        <v>52</v>
      </c>
      <c r="H16" s="156">
        <v>2</v>
      </c>
      <c r="I16" s="15"/>
      <c r="J16" s="16">
        <f t="shared" si="0"/>
        <v>0</v>
      </c>
    </row>
    <row r="17" spans="1:10" s="6" customFormat="1" ht="89.25">
      <c r="B17" s="11" t="s">
        <v>35</v>
      </c>
      <c r="C17" s="37" t="s">
        <v>51</v>
      </c>
      <c r="D17" s="38" t="s">
        <v>248</v>
      </c>
      <c r="E17" s="13"/>
      <c r="F17" s="13"/>
      <c r="G17" s="14" t="s">
        <v>52</v>
      </c>
      <c r="H17" s="65">
        <v>4</v>
      </c>
      <c r="I17" s="15"/>
      <c r="J17" s="16">
        <f t="shared" si="0"/>
        <v>0</v>
      </c>
    </row>
    <row r="18" spans="1:10" s="6" customFormat="1" ht="30" customHeight="1">
      <c r="B18" s="198" t="s">
        <v>19</v>
      </c>
      <c r="C18" s="198"/>
      <c r="D18" s="198"/>
      <c r="E18" s="198"/>
      <c r="F18" s="198"/>
      <c r="G18" s="198"/>
      <c r="H18" s="198"/>
      <c r="I18" s="198"/>
      <c r="J18" s="17">
        <f>SUM(J10:J17)</f>
        <v>0</v>
      </c>
    </row>
    <row r="19" spans="1:10" s="6" customFormat="1" ht="31.5" customHeight="1">
      <c r="B19" s="18" t="s">
        <v>20</v>
      </c>
      <c r="C19" s="195" t="s">
        <v>21</v>
      </c>
      <c r="D19" s="195"/>
      <c r="E19" s="195"/>
      <c r="F19" s="195"/>
      <c r="G19" s="195"/>
      <c r="H19" s="195"/>
      <c r="I19" s="195"/>
      <c r="J19" s="195"/>
    </row>
    <row r="20" spans="1:10" s="6" customFormat="1" ht="30" customHeight="1">
      <c r="B20" s="18" t="s">
        <v>22</v>
      </c>
      <c r="C20" s="186" t="s">
        <v>23</v>
      </c>
      <c r="D20" s="186"/>
      <c r="E20" s="186"/>
      <c r="F20" s="186"/>
      <c r="G20" s="186"/>
      <c r="H20" s="186"/>
      <c r="I20" s="186"/>
      <c r="J20" s="186"/>
    </row>
    <row r="22" spans="1:10" s="20" customFormat="1" ht="11.25" customHeight="1">
      <c r="A22" s="19"/>
      <c r="B22" s="19" t="s">
        <v>24</v>
      </c>
      <c r="C22" s="7"/>
      <c r="D22" s="7"/>
      <c r="E22" s="7"/>
      <c r="F22" s="7"/>
      <c r="G22" s="7"/>
      <c r="H22" s="7"/>
      <c r="I22" s="7"/>
      <c r="J22" s="7"/>
    </row>
    <row r="23" spans="1:10" s="20" customFormat="1" ht="15" customHeight="1">
      <c r="A23" s="21"/>
      <c r="B23" s="21"/>
      <c r="C23" s="22"/>
      <c r="D23" s="23"/>
      <c r="E23" s="23"/>
      <c r="F23" s="23"/>
      <c r="G23" s="24"/>
      <c r="H23" s="24"/>
      <c r="I23" s="24"/>
      <c r="J23" s="22"/>
    </row>
    <row r="24" spans="1:10" ht="29.25" customHeight="1">
      <c r="B24" s="47" t="s">
        <v>16</v>
      </c>
      <c r="C24" s="182" t="s">
        <v>41</v>
      </c>
      <c r="D24" s="182"/>
      <c r="E24" s="182"/>
      <c r="F24" s="182"/>
      <c r="G24" s="182"/>
      <c r="H24" s="182"/>
      <c r="I24" s="182"/>
      <c r="J24" s="182"/>
    </row>
    <row r="25" spans="1:10" ht="28.5" customHeight="1">
      <c r="B25" s="47" t="s">
        <v>26</v>
      </c>
      <c r="C25" s="182" t="s">
        <v>53</v>
      </c>
      <c r="D25" s="182"/>
      <c r="E25" s="182"/>
      <c r="F25" s="182"/>
      <c r="G25" s="182"/>
      <c r="H25" s="182"/>
      <c r="I25" s="182"/>
      <c r="J25" s="182"/>
    </row>
    <row r="26" spans="1:10">
      <c r="B26" s="47" t="s">
        <v>28</v>
      </c>
      <c r="C26" s="28" t="s">
        <v>54</v>
      </c>
      <c r="D26" s="26"/>
      <c r="E26" s="124"/>
      <c r="F26" s="106"/>
      <c r="G26" s="146"/>
      <c r="H26" s="146"/>
      <c r="I26" s="146"/>
      <c r="J26" s="146"/>
    </row>
    <row r="27" spans="1:10" ht="15" customHeight="1">
      <c r="B27" s="47" t="s">
        <v>29</v>
      </c>
      <c r="C27" s="182" t="s">
        <v>55</v>
      </c>
      <c r="D27" s="182"/>
      <c r="E27" s="182"/>
      <c r="F27" s="182"/>
      <c r="G27" s="182"/>
      <c r="H27" s="182"/>
      <c r="I27" s="182"/>
      <c r="J27" s="182"/>
    </row>
    <row r="28" spans="1:10" ht="15" customHeight="1">
      <c r="B28" s="47" t="s">
        <v>32</v>
      </c>
      <c r="C28" s="182" t="s">
        <v>274</v>
      </c>
      <c r="D28" s="182"/>
      <c r="E28" s="182"/>
      <c r="F28" s="182"/>
      <c r="G28" s="146"/>
      <c r="H28" s="146"/>
      <c r="I28" s="146"/>
      <c r="J28" s="146"/>
    </row>
    <row r="29" spans="1:10" ht="15" customHeight="1">
      <c r="B29" s="47" t="s">
        <v>33</v>
      </c>
      <c r="C29" s="182" t="s">
        <v>264</v>
      </c>
      <c r="D29" s="182"/>
      <c r="E29" s="182"/>
      <c r="F29" s="182"/>
      <c r="G29" s="146"/>
      <c r="H29" s="146"/>
      <c r="I29" s="146"/>
      <c r="J29" s="146"/>
    </row>
    <row r="30" spans="1:10" ht="15" customHeight="1">
      <c r="B30" s="159" t="s">
        <v>34</v>
      </c>
      <c r="C30" s="56" t="s">
        <v>30</v>
      </c>
      <c r="D30" s="35" t="s">
        <v>286</v>
      </c>
    </row>
    <row r="31" spans="1:10">
      <c r="B31" s="159"/>
      <c r="C31" s="160"/>
      <c r="D31" s="35" t="s">
        <v>287</v>
      </c>
    </row>
  </sheetData>
  <autoFilter ref="A4:J20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B18:I18"/>
    <mergeCell ref="C28:F28"/>
    <mergeCell ref="C29:F29"/>
    <mergeCell ref="C19:J19"/>
    <mergeCell ref="C20:J20"/>
    <mergeCell ref="C24:J24"/>
    <mergeCell ref="C25:J25"/>
    <mergeCell ref="C27:J27"/>
  </mergeCells>
  <pageMargins left="0.70833333333333304" right="0.70833333333333304" top="0.74791666666666701" bottom="0.74791666666666701" header="0.51180555555555496" footer="0.51180555555555496"/>
  <pageSetup paperSize="9" scale="4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8" t="str">
        <f ca="1">MID(CELL("nazwa_pliku",A1),FIND("]",CELL("nazwa_pliku",A1),1)+1,100)</f>
        <v>Część 04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58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59</v>
      </c>
      <c r="H7" s="192" t="s">
        <v>60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43.75">
      <c r="B10" s="11" t="s">
        <v>16</v>
      </c>
      <c r="C10" s="151" t="s">
        <v>61</v>
      </c>
      <c r="D10" s="152" t="s">
        <v>285</v>
      </c>
      <c r="E10" s="13"/>
      <c r="F10" s="13"/>
      <c r="G10" s="58" t="s">
        <v>62</v>
      </c>
      <c r="H10" s="65">
        <v>29</v>
      </c>
      <c r="I10" s="15"/>
      <c r="J10" s="16">
        <f>H10*I10</f>
        <v>0</v>
      </c>
    </row>
    <row r="11" spans="1:10" s="6" customFormat="1" ht="237.75" customHeight="1">
      <c r="B11" s="11" t="s">
        <v>26</v>
      </c>
      <c r="C11" s="43" t="s">
        <v>61</v>
      </c>
      <c r="D11" s="44" t="s">
        <v>283</v>
      </c>
      <c r="E11" s="13"/>
      <c r="F11" s="13"/>
      <c r="G11" s="59" t="s">
        <v>63</v>
      </c>
      <c r="H11" s="65">
        <v>8</v>
      </c>
      <c r="I11" s="15"/>
      <c r="J11" s="16">
        <f t="shared" ref="J11:J12" si="0">H11*I11</f>
        <v>0</v>
      </c>
    </row>
    <row r="12" spans="1:10" s="6" customFormat="1" ht="239.25" customHeight="1">
      <c r="B12" s="11" t="s">
        <v>28</v>
      </c>
      <c r="C12" s="43" t="s">
        <v>61</v>
      </c>
      <c r="D12" s="44" t="s">
        <v>284</v>
      </c>
      <c r="E12" s="13"/>
      <c r="F12" s="13"/>
      <c r="G12" s="14" t="s">
        <v>63</v>
      </c>
      <c r="H12" s="65">
        <v>5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2.2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31.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6" spans="1:10" s="6" customFormat="1" ht="54" customHeight="1">
      <c r="B16" s="18" t="s">
        <v>64</v>
      </c>
      <c r="C16" s="199" t="s">
        <v>65</v>
      </c>
      <c r="D16" s="199"/>
      <c r="E16" s="199"/>
      <c r="F16" s="199"/>
      <c r="G16" s="199"/>
      <c r="H16" s="199"/>
      <c r="I16" s="199"/>
      <c r="J16" s="199"/>
    </row>
    <row r="18" spans="1:10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>
      <c r="A19" s="21"/>
      <c r="B19" s="21"/>
      <c r="C19" s="22"/>
      <c r="D19" s="23"/>
      <c r="E19" s="23"/>
      <c r="F19" s="23"/>
      <c r="G19" s="24"/>
      <c r="H19" s="24"/>
      <c r="I19" s="24"/>
      <c r="J19" s="22"/>
    </row>
    <row r="20" spans="1:10" ht="28.5" customHeight="1">
      <c r="B20" s="47" t="s">
        <v>16</v>
      </c>
      <c r="C20" s="182" t="s">
        <v>66</v>
      </c>
      <c r="D20" s="182"/>
      <c r="E20" s="182"/>
      <c r="F20" s="182"/>
      <c r="G20" s="182"/>
      <c r="H20" s="182"/>
      <c r="I20" s="182"/>
      <c r="J20" s="182"/>
    </row>
    <row r="21" spans="1:10" ht="15" customHeight="1">
      <c r="B21" s="47" t="s">
        <v>26</v>
      </c>
      <c r="C21" s="182" t="s">
        <v>67</v>
      </c>
      <c r="D21" s="182"/>
      <c r="E21" s="182"/>
      <c r="F21" s="182"/>
      <c r="G21" s="182"/>
      <c r="H21" s="182"/>
      <c r="I21" s="182"/>
      <c r="J21" s="182"/>
    </row>
    <row r="22" spans="1:10">
      <c r="B22" s="47"/>
      <c r="C22" s="26" t="s">
        <v>68</v>
      </c>
      <c r="D22" s="26"/>
      <c r="E22" s="26"/>
      <c r="F22" s="26"/>
      <c r="G22" s="26"/>
      <c r="H22" s="26"/>
      <c r="I22" s="26"/>
      <c r="J22" s="26"/>
    </row>
    <row r="23" spans="1:10">
      <c r="B23" s="47"/>
      <c r="C23" s="26" t="s">
        <v>69</v>
      </c>
      <c r="D23" s="26"/>
      <c r="E23" s="26"/>
      <c r="F23" s="26"/>
      <c r="G23" s="26"/>
      <c r="H23" s="26"/>
      <c r="I23" s="26"/>
      <c r="J23" s="26"/>
    </row>
    <row r="24" spans="1:10">
      <c r="B24" s="47"/>
      <c r="C24" s="26" t="s">
        <v>70</v>
      </c>
      <c r="D24" s="26"/>
      <c r="E24" s="26"/>
      <c r="F24" s="26"/>
      <c r="G24" s="26"/>
      <c r="H24" s="26"/>
      <c r="I24" s="26"/>
      <c r="J24" s="26"/>
    </row>
    <row r="25" spans="1:10">
      <c r="B25" s="47"/>
      <c r="C25" s="28" t="s">
        <v>71</v>
      </c>
      <c r="D25" s="26"/>
      <c r="E25" s="26"/>
      <c r="F25" s="26"/>
      <c r="G25" s="26"/>
      <c r="H25" s="26"/>
      <c r="I25" s="26"/>
      <c r="J25" s="26"/>
    </row>
    <row r="26" spans="1:10">
      <c r="B26" s="47"/>
      <c r="C26" s="28" t="s">
        <v>72</v>
      </c>
      <c r="D26" s="26"/>
      <c r="E26" s="26"/>
      <c r="F26" s="26"/>
      <c r="G26" s="26"/>
      <c r="H26" s="26"/>
      <c r="I26" s="26"/>
      <c r="J26" s="26"/>
    </row>
    <row r="27" spans="1:10">
      <c r="B27" s="47" t="s">
        <v>28</v>
      </c>
      <c r="C27" s="36" t="s">
        <v>265</v>
      </c>
      <c r="D27" s="36"/>
      <c r="E27" s="36"/>
      <c r="F27" s="36"/>
      <c r="G27" s="36"/>
      <c r="H27" s="36"/>
      <c r="I27" s="36"/>
      <c r="J27" s="36"/>
    </row>
    <row r="28" spans="1:10" ht="15" customHeight="1">
      <c r="B28" s="47" t="s">
        <v>29</v>
      </c>
      <c r="C28" s="30" t="s">
        <v>30</v>
      </c>
      <c r="D28" s="35" t="s">
        <v>73</v>
      </c>
    </row>
    <row r="29" spans="1:10" ht="15" customHeight="1">
      <c r="B29" s="60"/>
      <c r="C29" s="61"/>
      <c r="D29" s="35" t="s">
        <v>74</v>
      </c>
    </row>
    <row r="30" spans="1:10" ht="15" customHeight="1">
      <c r="B30" s="60"/>
      <c r="C30" s="62"/>
      <c r="D30" s="35" t="s">
        <v>45</v>
      </c>
    </row>
    <row r="31" spans="1:10" hidden="1">
      <c r="A31" s="20"/>
      <c r="B31" s="47" t="s">
        <v>32</v>
      </c>
      <c r="C31" s="20"/>
      <c r="D31" s="20"/>
      <c r="E31" s="20"/>
      <c r="F31" s="20"/>
      <c r="G31" s="20"/>
      <c r="H31" s="20"/>
      <c r="I31" s="24"/>
      <c r="J31" s="22"/>
    </row>
    <row r="32" spans="1:10" hidden="1">
      <c r="A32" s="20"/>
      <c r="B32" s="47" t="s">
        <v>33</v>
      </c>
      <c r="C32" s="20"/>
      <c r="D32" s="20"/>
      <c r="E32" s="20"/>
      <c r="F32" s="20"/>
      <c r="G32" s="20"/>
      <c r="H32" s="20"/>
      <c r="I32" s="24"/>
      <c r="J32" s="22"/>
    </row>
    <row r="33" spans="1:10" hidden="1">
      <c r="A33" s="20"/>
      <c r="B33" s="47" t="s">
        <v>34</v>
      </c>
      <c r="C33" s="22"/>
      <c r="D33" s="23"/>
      <c r="E33" s="23"/>
      <c r="F33" s="23"/>
      <c r="G33" s="24"/>
      <c r="H33" s="24"/>
      <c r="I33" s="24"/>
      <c r="J33" s="22"/>
    </row>
    <row r="34" spans="1:10" hidden="1">
      <c r="A34" s="20"/>
      <c r="B34" s="47" t="s">
        <v>35</v>
      </c>
      <c r="C34" s="22"/>
      <c r="D34" s="23"/>
      <c r="E34" s="23"/>
      <c r="F34" s="23"/>
      <c r="G34" s="24"/>
      <c r="H34" s="24"/>
      <c r="I34" s="24"/>
      <c r="J34" s="22"/>
    </row>
    <row r="35" spans="1:10" hidden="1"/>
    <row r="36" spans="1:10" hidden="1"/>
    <row r="37" spans="1:10" hidden="1"/>
    <row r="38" spans="1:10" hidden="1"/>
  </sheetData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6:J16"/>
    <mergeCell ref="C20:J20"/>
    <mergeCell ref="C21:J21"/>
    <mergeCell ref="B13:I13"/>
    <mergeCell ref="C14:J14"/>
    <mergeCell ref="C15:J15"/>
  </mergeCells>
  <pageMargins left="0.7" right="0.7" top="0.75" bottom="0.75" header="0.51180555555555496" footer="0.51180555555555496"/>
  <pageSetup paperSize="9" scale="4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05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75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67.75">
      <c r="B10" s="11" t="s">
        <v>16</v>
      </c>
      <c r="C10" s="63" t="s">
        <v>278</v>
      </c>
      <c r="D10" s="64" t="s">
        <v>240</v>
      </c>
      <c r="E10" s="13"/>
      <c r="F10" s="13"/>
      <c r="G10" s="65" t="s">
        <v>76</v>
      </c>
      <c r="H10" s="65">
        <v>3</v>
      </c>
      <c r="I10" s="15"/>
      <c r="J10" s="16">
        <f>H10*I10</f>
        <v>0</v>
      </c>
    </row>
    <row r="11" spans="1:10" s="6" customFormat="1" ht="30" customHeight="1">
      <c r="B11" s="198" t="s">
        <v>77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0.7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31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>
      <c r="B17" s="47" t="s">
        <v>16</v>
      </c>
      <c r="C17" s="66" t="s">
        <v>197</v>
      </c>
      <c r="D17" s="67"/>
      <c r="E17" s="32"/>
      <c r="F17" s="68"/>
      <c r="G17" s="69"/>
      <c r="H17" s="45"/>
      <c r="I17" s="45"/>
      <c r="J17" s="45"/>
    </row>
    <row r="18" spans="2:10">
      <c r="B18" s="47" t="s">
        <v>26</v>
      </c>
      <c r="C18" s="67" t="s">
        <v>290</v>
      </c>
      <c r="D18" s="67"/>
      <c r="E18" s="32"/>
      <c r="F18" s="68"/>
      <c r="G18" s="69"/>
      <c r="H18" s="45"/>
      <c r="I18" s="45"/>
      <c r="J18" s="45"/>
    </row>
    <row r="19" spans="2:10" ht="28.5" customHeight="1">
      <c r="B19" s="47" t="s">
        <v>28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10" ht="29.25" customHeight="1">
      <c r="B20" s="47" t="s">
        <v>29</v>
      </c>
      <c r="C20" s="182" t="s">
        <v>79</v>
      </c>
      <c r="D20" s="182"/>
      <c r="E20" s="182"/>
      <c r="F20" s="182"/>
      <c r="G20" s="182"/>
      <c r="H20" s="182"/>
      <c r="I20" s="182"/>
      <c r="J20" s="182"/>
    </row>
    <row r="21" spans="2:10" s="57" customFormat="1" ht="15" customHeight="1">
      <c r="B21" s="47" t="s">
        <v>32</v>
      </c>
      <c r="C21" s="28" t="s">
        <v>275</v>
      </c>
      <c r="D21" s="27"/>
      <c r="E21" s="124"/>
      <c r="F21" s="106"/>
      <c r="G21" s="106"/>
      <c r="H21" s="55"/>
      <c r="I21" s="55"/>
      <c r="J21" s="55"/>
    </row>
    <row r="22" spans="2:10" ht="16.5" customHeight="1">
      <c r="B22" s="47" t="s">
        <v>33</v>
      </c>
      <c r="C22" s="137" t="s">
        <v>80</v>
      </c>
      <c r="D22" s="30"/>
      <c r="E22" s="30"/>
      <c r="F22" s="30"/>
      <c r="G22" s="30"/>
      <c r="H22" s="46"/>
      <c r="I22" s="46"/>
      <c r="J22" s="46"/>
    </row>
    <row r="23" spans="2:10" ht="15" customHeight="1">
      <c r="B23" s="47" t="s">
        <v>34</v>
      </c>
      <c r="C23" s="56" t="s">
        <v>81</v>
      </c>
      <c r="D23" s="70" t="s">
        <v>82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9:J19"/>
    <mergeCell ref="C20:J20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06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83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8.25" customHeight="1">
      <c r="B10" s="11" t="s">
        <v>16</v>
      </c>
      <c r="C10" s="63" t="s">
        <v>84</v>
      </c>
      <c r="D10" s="141" t="s">
        <v>85</v>
      </c>
      <c r="E10" s="13"/>
      <c r="F10" s="13"/>
      <c r="G10" s="71" t="s">
        <v>277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28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7.7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28.5" customHeight="1">
      <c r="B17" s="47" t="s">
        <v>16</v>
      </c>
      <c r="C17" s="182" t="s">
        <v>41</v>
      </c>
      <c r="D17" s="182"/>
      <c r="E17" s="182"/>
      <c r="F17" s="182"/>
      <c r="G17" s="182"/>
      <c r="H17" s="182"/>
      <c r="I17" s="182"/>
      <c r="J17" s="182"/>
    </row>
    <row r="18" spans="2:10" ht="29.25" customHeight="1">
      <c r="B18" s="47" t="s">
        <v>26</v>
      </c>
      <c r="C18" s="182" t="s">
        <v>86</v>
      </c>
      <c r="D18" s="182"/>
      <c r="E18" s="182"/>
      <c r="F18" s="182"/>
      <c r="G18" s="182"/>
      <c r="H18" s="182"/>
      <c r="I18" s="182"/>
      <c r="J18" s="182"/>
    </row>
    <row r="19" spans="2:10" ht="15" customHeight="1">
      <c r="B19" s="47" t="s">
        <v>28</v>
      </c>
      <c r="C19" s="182" t="s">
        <v>233</v>
      </c>
      <c r="D19" s="182"/>
      <c r="E19" s="182"/>
      <c r="F19" s="182"/>
      <c r="G19" s="182"/>
      <c r="H19" s="182"/>
      <c r="I19" s="182"/>
      <c r="J19" s="182"/>
    </row>
    <row r="20" spans="2:10">
      <c r="B20" s="47" t="s">
        <v>29</v>
      </c>
      <c r="C20" s="137" t="s">
        <v>80</v>
      </c>
      <c r="D20" s="30"/>
      <c r="E20" s="30"/>
      <c r="F20" s="30"/>
      <c r="G20" s="30"/>
      <c r="H20" s="30"/>
      <c r="I20" s="30"/>
      <c r="J20" s="30"/>
    </row>
    <row r="21" spans="2:10" ht="15" customHeight="1">
      <c r="B21" s="47" t="s">
        <v>32</v>
      </c>
      <c r="C21" s="56" t="s">
        <v>81</v>
      </c>
      <c r="D21" s="70" t="s">
        <v>87</v>
      </c>
    </row>
  </sheetData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7:J17"/>
    <mergeCell ref="C18:J18"/>
    <mergeCell ref="C19:J19"/>
    <mergeCell ref="B11:I11"/>
    <mergeCell ref="C12:J12"/>
    <mergeCell ref="C13:J13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2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I1" s="187" t="s">
        <v>3</v>
      </c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07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88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3.75">
      <c r="B10" s="11" t="s">
        <v>16</v>
      </c>
      <c r="C10" s="72" t="s">
        <v>89</v>
      </c>
      <c r="D10" s="73" t="s">
        <v>90</v>
      </c>
      <c r="E10" s="13"/>
      <c r="F10" s="13"/>
      <c r="G10" s="15" t="s">
        <v>91</v>
      </c>
      <c r="H10" s="65">
        <v>6</v>
      </c>
      <c r="I10" s="15"/>
      <c r="J10" s="16">
        <f>H10*I10</f>
        <v>0</v>
      </c>
    </row>
    <row r="11" spans="1:10" s="6" customFormat="1" ht="102">
      <c r="B11" s="11" t="s">
        <v>26</v>
      </c>
      <c r="C11" s="43" t="s">
        <v>92</v>
      </c>
      <c r="D11" s="44" t="s">
        <v>291</v>
      </c>
      <c r="E11" s="13"/>
      <c r="F11" s="13"/>
      <c r="G11" s="14" t="s">
        <v>93</v>
      </c>
      <c r="H11" s="65">
        <v>7</v>
      </c>
      <c r="I11" s="15"/>
      <c r="J11" s="16">
        <f t="shared" ref="J11:J16" si="0">H11*I11</f>
        <v>0</v>
      </c>
    </row>
    <row r="12" spans="1:10" s="6" customFormat="1" ht="102">
      <c r="B12" s="11" t="s">
        <v>28</v>
      </c>
      <c r="C12" s="43" t="s">
        <v>92</v>
      </c>
      <c r="D12" s="44" t="s">
        <v>291</v>
      </c>
      <c r="E12" s="13"/>
      <c r="F12" s="13"/>
      <c r="G12" s="14" t="s">
        <v>93</v>
      </c>
      <c r="H12" s="65">
        <v>8</v>
      </c>
      <c r="I12" s="15"/>
      <c r="J12" s="16">
        <f t="shared" si="0"/>
        <v>0</v>
      </c>
    </row>
    <row r="13" spans="1:10" s="6" customFormat="1" ht="102">
      <c r="B13" s="11" t="s">
        <v>29</v>
      </c>
      <c r="C13" s="37" t="s">
        <v>92</v>
      </c>
      <c r="D13" s="38" t="s">
        <v>291</v>
      </c>
      <c r="E13" s="13"/>
      <c r="F13" s="13"/>
      <c r="G13" s="14" t="s">
        <v>93</v>
      </c>
      <c r="H13" s="65">
        <v>7</v>
      </c>
      <c r="I13" s="15"/>
      <c r="J13" s="16">
        <f t="shared" si="0"/>
        <v>0</v>
      </c>
    </row>
    <row r="14" spans="1:10" s="6" customFormat="1" ht="76.5">
      <c r="B14" s="11" t="s">
        <v>32</v>
      </c>
      <c r="C14" s="43" t="s">
        <v>94</v>
      </c>
      <c r="D14" s="44" t="s">
        <v>292</v>
      </c>
      <c r="E14" s="13"/>
      <c r="F14" s="13"/>
      <c r="G14" s="14" t="s">
        <v>259</v>
      </c>
      <c r="H14" s="65">
        <v>1</v>
      </c>
      <c r="I14" s="15"/>
      <c r="J14" s="16">
        <f t="shared" si="0"/>
        <v>0</v>
      </c>
    </row>
    <row r="15" spans="1:10" s="6" customFormat="1" ht="76.5">
      <c r="B15" s="11" t="s">
        <v>33</v>
      </c>
      <c r="C15" s="43" t="s">
        <v>94</v>
      </c>
      <c r="D15" s="44" t="s">
        <v>95</v>
      </c>
      <c r="E15" s="13"/>
      <c r="F15" s="13"/>
      <c r="G15" s="14" t="s">
        <v>259</v>
      </c>
      <c r="H15" s="65">
        <v>1</v>
      </c>
      <c r="I15" s="15"/>
      <c r="J15" s="16">
        <f>H15*I15</f>
        <v>0</v>
      </c>
    </row>
    <row r="16" spans="1:10" s="6" customFormat="1" ht="76.5">
      <c r="B16" s="11" t="s">
        <v>34</v>
      </c>
      <c r="C16" s="43" t="s">
        <v>94</v>
      </c>
      <c r="D16" s="44" t="s">
        <v>95</v>
      </c>
      <c r="E16" s="13"/>
      <c r="F16" s="13"/>
      <c r="G16" s="14" t="s">
        <v>259</v>
      </c>
      <c r="H16" s="65">
        <v>1</v>
      </c>
      <c r="I16" s="15"/>
      <c r="J16" s="16">
        <f t="shared" si="0"/>
        <v>0</v>
      </c>
    </row>
    <row r="17" spans="1:10" s="6" customFormat="1" ht="30" customHeight="1">
      <c r="B17" s="198" t="s">
        <v>19</v>
      </c>
      <c r="C17" s="198"/>
      <c r="D17" s="198"/>
      <c r="E17" s="198"/>
      <c r="F17" s="198"/>
      <c r="G17" s="198"/>
      <c r="H17" s="198"/>
      <c r="I17" s="74"/>
      <c r="J17" s="17">
        <f>SUM(J10:J16)</f>
        <v>0</v>
      </c>
    </row>
    <row r="18" spans="1:10" s="6" customFormat="1" ht="29.25" customHeight="1">
      <c r="B18" s="18" t="s">
        <v>20</v>
      </c>
      <c r="C18" s="185" t="s">
        <v>21</v>
      </c>
      <c r="D18" s="185"/>
      <c r="E18" s="185"/>
      <c r="F18" s="185"/>
      <c r="G18" s="185"/>
      <c r="H18" s="185"/>
      <c r="I18" s="185"/>
      <c r="J18" s="185"/>
    </row>
    <row r="19" spans="1:10" s="6" customFormat="1" ht="30.75" customHeight="1">
      <c r="B19" s="18" t="s">
        <v>22</v>
      </c>
      <c r="C19" s="186" t="s">
        <v>23</v>
      </c>
      <c r="D19" s="186"/>
      <c r="E19" s="186"/>
      <c r="F19" s="186"/>
      <c r="G19" s="186"/>
      <c r="H19" s="186"/>
      <c r="I19" s="186"/>
      <c r="J19" s="186"/>
    </row>
    <row r="21" spans="1:10" s="20" customFormat="1" ht="11.25" customHeight="1">
      <c r="A21" s="19"/>
      <c r="B21" s="19" t="s">
        <v>24</v>
      </c>
      <c r="C21" s="7"/>
      <c r="D21" s="7"/>
      <c r="E21" s="7"/>
      <c r="F21" s="7"/>
      <c r="G21" s="7"/>
      <c r="H21" s="7"/>
      <c r="I21" s="7"/>
      <c r="J21" s="7"/>
    </row>
    <row r="22" spans="1:10" s="20" customFormat="1" ht="15" customHeight="1">
      <c r="A22" s="21"/>
      <c r="B22" s="21"/>
      <c r="C22" s="22"/>
      <c r="D22" s="23"/>
      <c r="E22" s="23"/>
      <c r="F22" s="23"/>
      <c r="G22" s="24"/>
      <c r="H22" s="24"/>
      <c r="I22" s="24"/>
      <c r="J22" s="24"/>
    </row>
    <row r="23" spans="1:10" ht="30" customHeight="1">
      <c r="B23" s="47" t="s">
        <v>16</v>
      </c>
      <c r="C23" s="200" t="s">
        <v>41</v>
      </c>
      <c r="D23" s="200"/>
      <c r="E23" s="200"/>
      <c r="F23" s="200"/>
      <c r="G23" s="200"/>
      <c r="H23" s="200"/>
      <c r="I23" s="200"/>
      <c r="J23" s="200"/>
    </row>
    <row r="24" spans="1:10" ht="29.25" customHeight="1">
      <c r="B24" s="47" t="s">
        <v>26</v>
      </c>
      <c r="C24" s="182" t="s">
        <v>96</v>
      </c>
      <c r="D24" s="182"/>
      <c r="E24" s="182"/>
      <c r="F24" s="182"/>
      <c r="G24" s="182"/>
      <c r="H24" s="182"/>
      <c r="I24" s="182"/>
      <c r="J24" s="182"/>
    </row>
    <row r="25" spans="1:10" ht="15" customHeight="1">
      <c r="B25" s="47" t="s">
        <v>28</v>
      </c>
      <c r="C25" s="182" t="s">
        <v>97</v>
      </c>
      <c r="D25" s="182"/>
      <c r="E25" s="182"/>
      <c r="F25" s="182"/>
      <c r="G25" s="182"/>
      <c r="H25" s="182"/>
      <c r="I25" s="182"/>
      <c r="J25" s="182"/>
    </row>
    <row r="26" spans="1:10">
      <c r="B26" s="47" t="s">
        <v>29</v>
      </c>
      <c r="C26" s="30" t="s">
        <v>98</v>
      </c>
      <c r="D26" s="20" t="s">
        <v>99</v>
      </c>
      <c r="E26" s="20"/>
      <c r="F26" s="20"/>
      <c r="G26" s="6"/>
      <c r="H26" s="6"/>
      <c r="I26" s="6"/>
      <c r="J26" s="6"/>
    </row>
    <row r="27" spans="1:10">
      <c r="C27" s="30"/>
      <c r="D27" s="20" t="s">
        <v>100</v>
      </c>
      <c r="E27" s="20"/>
      <c r="F27" s="20"/>
      <c r="G27" s="6"/>
      <c r="H27" s="6"/>
      <c r="I27" s="6"/>
      <c r="J27" s="6"/>
    </row>
    <row r="28" spans="1:10">
      <c r="C28" s="147"/>
      <c r="D28" s="137" t="s">
        <v>101</v>
      </c>
      <c r="E28" s="30"/>
      <c r="F28" s="30"/>
      <c r="G28" s="6"/>
      <c r="H28" s="6"/>
      <c r="I28" s="6"/>
      <c r="J28" s="6"/>
    </row>
    <row r="29" spans="1:10">
      <c r="B29" s="47"/>
    </row>
    <row r="30" spans="1:10">
      <c r="B30" s="60"/>
    </row>
    <row r="31" spans="1:10">
      <c r="B31" s="60"/>
    </row>
    <row r="32" spans="1:10">
      <c r="B32" s="60"/>
    </row>
  </sheetData>
  <autoFilter ref="A3:J19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E8:E9"/>
    <mergeCell ref="F8:F9"/>
    <mergeCell ref="B17:H17"/>
    <mergeCell ref="I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5:J25"/>
    <mergeCell ref="C18:J18"/>
    <mergeCell ref="C19:J19"/>
    <mergeCell ref="C23:J23"/>
    <mergeCell ref="C24:J24"/>
  </mergeCells>
  <pageMargins left="0.7" right="0.7" top="0.75" bottom="0.75" header="0.51180555555555496" footer="0.51180555555555496"/>
  <pageSetup paperSize="9" scale="51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08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102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62"/>
      <c r="D6" s="163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75.5" customHeight="1">
      <c r="B10" s="75" t="s">
        <v>16</v>
      </c>
      <c r="C10" s="50" t="s">
        <v>103</v>
      </c>
      <c r="D10" s="76" t="s">
        <v>104</v>
      </c>
      <c r="E10" s="13"/>
      <c r="F10" s="13"/>
      <c r="G10" s="42" t="s">
        <v>93</v>
      </c>
      <c r="H10" s="156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SUM(J10)</f>
        <v>0</v>
      </c>
    </row>
    <row r="12" spans="1:10" s="6" customFormat="1" ht="28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8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92.25" customHeight="1">
      <c r="B17" s="47" t="s">
        <v>16</v>
      </c>
      <c r="C17" s="182" t="s">
        <v>105</v>
      </c>
      <c r="D17" s="182"/>
      <c r="E17" s="182"/>
      <c r="F17" s="182"/>
      <c r="G17" s="182"/>
      <c r="H17" s="182"/>
      <c r="I17" s="182"/>
      <c r="J17" s="182"/>
    </row>
    <row r="18" spans="2:10" ht="15.75" customHeight="1">
      <c r="B18" s="47" t="s">
        <v>26</v>
      </c>
      <c r="C18" s="182" t="s">
        <v>106</v>
      </c>
      <c r="D18" s="182"/>
      <c r="E18" s="182"/>
      <c r="F18" s="182"/>
      <c r="G18" s="182"/>
      <c r="H18" s="182"/>
      <c r="I18" s="182"/>
      <c r="J18" s="182"/>
    </row>
    <row r="19" spans="2:10" ht="15" customHeight="1">
      <c r="B19" s="47" t="s">
        <v>28</v>
      </c>
      <c r="C19" s="182" t="s">
        <v>97</v>
      </c>
      <c r="D19" s="182"/>
      <c r="E19" s="182"/>
      <c r="F19" s="182"/>
      <c r="G19" s="182"/>
      <c r="H19" s="182"/>
      <c r="I19" s="182"/>
      <c r="J19" s="182"/>
    </row>
    <row r="20" spans="2:10" ht="15" customHeight="1">
      <c r="B20" s="47" t="s">
        <v>29</v>
      </c>
      <c r="C20" s="30" t="s">
        <v>30</v>
      </c>
      <c r="D20" s="137" t="s">
        <v>255</v>
      </c>
    </row>
  </sheetData>
  <mergeCells count="20">
    <mergeCell ref="E8:E9"/>
    <mergeCell ref="F8:F9"/>
    <mergeCell ref="B11:I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9:J19"/>
    <mergeCell ref="C12:J12"/>
    <mergeCell ref="C13:J13"/>
    <mergeCell ref="C17:J17"/>
    <mergeCell ref="C18:J18"/>
  </mergeCells>
  <pageMargins left="0.7" right="0.7" top="0.75" bottom="0.75" header="0.51180555555555496" footer="0.51180555555555496"/>
  <pageSetup paperSize="9" scale="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Nazwane zakresy</vt:lpstr>
      </vt:variant>
      <vt:variant>
        <vt:i4>23</vt:i4>
      </vt:variant>
    </vt:vector>
  </HeadingPairs>
  <TitlesOfParts>
    <vt:vector size="46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Suma!Obszar_wydruku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Błach</dc:creator>
  <dc:description/>
  <cp:lastModifiedBy>Aneta Bojdo</cp:lastModifiedBy>
  <cp:revision>6</cp:revision>
  <cp:lastPrinted>2025-02-27T12:01:26Z</cp:lastPrinted>
  <dcterms:created xsi:type="dcterms:W3CDTF">2022-05-19T07:08:26Z</dcterms:created>
  <dcterms:modified xsi:type="dcterms:W3CDTF">2025-03-07T09:14:52Z</dcterms:modified>
  <dc:language>pl-PL</dc:language>
</cp:coreProperties>
</file>