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przetarg/"/>
    </mc:Choice>
  </mc:AlternateContent>
  <xr:revisionPtr revIDLastSave="2230" documentId="8_{848B1D2D-6EB6-436F-B987-6B2F1345A450}" xr6:coauthVersionLast="47" xr6:coauthVersionMax="47" xr10:uidLastSave="{364B9977-ABF9-4FE8-B21F-CD37E399A4D3}"/>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firstSheet="3" activeTab="7"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ogólne'!$A$3:$E$67</definedName>
    <definedName name="_xlnm._FilterDatabase" localSheetId="1" hidden="1">'1.2.Wymagania szczegółowe'!$C$1:$C$183</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szczegółowe'!$C$166</definedName>
    <definedName name="_xlnm.Print_Area" localSheetId="0">'1.1.Wymagania ogólne'!$A$3:$E$74</definedName>
    <definedName name="_xlnm.Print_Area" localSheetId="1">'1.2.Wymagania szczegółowe'!$A$3:$E$183</definedName>
    <definedName name="_xlnm.Print_Area" localSheetId="3">'1.4.Integracja'!$A$3:$E$35</definedName>
    <definedName name="_xlnm.Print_Area" localSheetId="5">'1.6.Prawo'!$A$3:$E$29</definedName>
    <definedName name="_xlnm.Print_Area" localSheetId="6">'1.7.Gwarancja jakości'!$A$3:$E$45</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 l="1"/>
  <c r="D45" i="5"/>
  <c r="D44" i="5"/>
  <c r="D43" i="5"/>
  <c r="D42" i="5"/>
  <c r="D41" i="5"/>
  <c r="D40" i="5"/>
  <c r="D29" i="7"/>
  <c r="D28" i="7"/>
  <c r="D27" i="7"/>
  <c r="D26" i="7"/>
  <c r="D25" i="7"/>
  <c r="D24" i="7"/>
  <c r="D66" i="4"/>
  <c r="D65" i="4"/>
  <c r="D64" i="4"/>
  <c r="D63" i="4"/>
  <c r="D62" i="4"/>
  <c r="D61" i="4"/>
  <c r="D35" i="3"/>
  <c r="D34" i="3"/>
  <c r="D33" i="3"/>
  <c r="D32" i="3"/>
  <c r="D31" i="3"/>
  <c r="D30" i="3"/>
  <c r="D34" i="11"/>
  <c r="D33" i="11"/>
  <c r="D32" i="11"/>
  <c r="D31" i="11"/>
  <c r="D30" i="11"/>
  <c r="D29" i="11"/>
  <c r="D183" i="2"/>
  <c r="D182" i="2"/>
  <c r="D181" i="2"/>
  <c r="D180" i="2"/>
  <c r="D179" i="2"/>
  <c r="D178" i="2"/>
  <c r="D74" i="1"/>
  <c r="D73" i="1"/>
  <c r="D72" i="1"/>
  <c r="D71" i="1"/>
  <c r="D70" i="1"/>
  <c r="C34" i="11" l="1"/>
  <c r="C33" i="11"/>
  <c r="C32" i="11"/>
  <c r="C31" i="11"/>
  <c r="D38" i="8" s="1"/>
  <c r="C30" i="11"/>
  <c r="C29" i="11"/>
  <c r="C183" i="2"/>
  <c r="C182" i="2"/>
  <c r="C181" i="2"/>
  <c r="C180" i="2"/>
  <c r="D37" i="8" s="1"/>
  <c r="C179" i="2"/>
  <c r="C178" i="2"/>
  <c r="C45" i="5" l="1"/>
  <c r="C44" i="5"/>
  <c r="C43" i="5"/>
  <c r="C42" i="5"/>
  <c r="D42" i="8" s="1"/>
  <c r="C40" i="5"/>
  <c r="C41" i="5"/>
  <c r="C29" i="7"/>
  <c r="C28" i="7"/>
  <c r="E41" i="8" s="1"/>
  <c r="C27" i="7"/>
  <c r="C26" i="7"/>
  <c r="D41" i="8" s="1"/>
  <c r="C25" i="7"/>
  <c r="C24" i="7"/>
  <c r="C66" i="4"/>
  <c r="C65" i="4"/>
  <c r="E40" i="8" s="1"/>
  <c r="C64" i="4"/>
  <c r="C63" i="4"/>
  <c r="D40" i="8" s="1"/>
  <c r="C62" i="4"/>
  <c r="C61" i="4"/>
  <c r="C35" i="3"/>
  <c r="C32" i="3"/>
  <c r="D39" i="8" s="1"/>
  <c r="C31" i="3"/>
  <c r="C30" i="3"/>
  <c r="C34" i="3"/>
  <c r="E39" i="8" s="1"/>
  <c r="C33" i="3"/>
  <c r="E38" i="8"/>
  <c r="E42" i="8" l="1"/>
  <c r="E37" i="8"/>
  <c r="C69" i="1"/>
  <c r="C70" i="1"/>
  <c r="C71" i="1"/>
  <c r="D36" i="8" s="1"/>
  <c r="C72" i="1"/>
  <c r="C73" i="1"/>
  <c r="E36" i="8" s="1"/>
  <c r="C74" i="1"/>
  <c r="E43" i="8" l="1"/>
  <c r="D43" i="8"/>
</calcChain>
</file>

<file path=xl/sharedStrings.xml><?xml version="1.0" encoding="utf-8"?>
<sst xmlns="http://schemas.openxmlformats.org/spreadsheetml/2006/main" count="1591" uniqueCount="824">
  <si>
    <t>Załącznik: 1.1.Wymagania ogólne</t>
  </si>
  <si>
    <t>W przypadku, gdyby niniejszym dokumencie  Zamawiający określił Przedmiot Zamówienia poprzez wskazanie znaków towarowych, patentów lub pochodzenia, źródła lub szczególnego procesu, który charakteryzuje produkty lub usługi dostarczane przez konkretnego wykonawcę, Zamawiający dopuszcza możliwość składania ofert uwzględniających  rozwiązania równoważne w stosunku do wymagań określonych niniejszym dokumentem</t>
  </si>
  <si>
    <t>L.p.</t>
  </si>
  <si>
    <t>Opis parametru (wymagania Zamawiającego)</t>
  </si>
  <si>
    <t>Wartość parametru - określona przez Zamawiającego</t>
  </si>
  <si>
    <t>Wartość parametru  - odpowiedź Wykonawcy</t>
  </si>
  <si>
    <t>Opis Wykonawcy w zakresie oferowanego parametru</t>
  </si>
  <si>
    <t>HASŁO DO ODBLOKOWANIA ZAKRESU KOLUMNY nr 3a: 3a     HASŁO DO ODBLOKOWANIA ZAKRESU KOLUMNY nr 4 : 4</t>
  </si>
  <si>
    <t>3a</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</si>
  <si>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</si>
  <si>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</si>
  <si>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</si>
  <si>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</si>
  <si>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</si>
  <si>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</si>
  <si>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</si>
  <si>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</si>
  <si>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</si>
  <si>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</si>
  <si>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</si>
  <si>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</si>
  <si>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</si>
  <si>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</si>
  <si>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</si>
  <si>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</si>
  <si>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</si>
  <si>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</si>
  <si>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</si>
  <si>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</si>
  <si>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</si>
  <si>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</si>
  <si>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</si>
  <si>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</si>
  <si>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</si>
  <si>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</si>
  <si>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</si>
  <si>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</si>
  <si>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</si>
  <si>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</si>
  <si>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</si>
  <si>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</si>
  <si>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</si>
  <si>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</si>
  <si>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</si>
  <si>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</si>
  <si>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</si>
  <si>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</si>
  <si>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</si>
  <si>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</si>
  <si>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</si>
  <si>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</si>
  <si>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</si>
  <si>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</si>
  <si>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t>
  </si>
  <si>
    <t>1.1.20</t>
  </si>
  <si>
    <t>Możliwość uruchomienia i rozwijania asystenta AI w WMS w oparciu o LLM (Large Language Model).</t>
  </si>
  <si>
    <t>1.2.</t>
  </si>
  <si>
    <t>Podstawowe wymagania dotyczące autentykacji (logowania się) oraz autoryzacji (zarządzania uprawnieniami) w systemie WMS.</t>
  </si>
  <si>
    <t>1.2.1</t>
  </si>
  <si>
    <r>
      <t xml:space="preserve">Możliwość wykorzystania bezpiecznego protokołu autentykacji (logowania się) użytkownika. </t>
    </r>
    <r>
      <rPr>
        <i/>
        <sz val="10"/>
        <color theme="1"/>
        <rFont val="Arial"/>
        <family val="2"/>
        <charset val="238"/>
      </rPr>
      <t>Jeżeli system zapewnia możliwość integracji z Active Directory to logowanie SSO jest zalecane. W przypadku braku integracji z AD wymagany jest niezależny bezpieczny mechanizm autoryzacji.</t>
    </r>
  </si>
  <si>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</si>
  <si>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</si>
  <si>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</si>
  <si>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</si>
  <si>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</si>
  <si>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</si>
  <si>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</si>
  <si>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</si>
  <si>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</si>
  <si>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</si>
  <si>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</si>
  <si>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</si>
  <si>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</si>
  <si>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</si>
  <si>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</si>
  <si>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</si>
  <si>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</si>
  <si>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</si>
  <si>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</si>
  <si>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</si>
  <si>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</si>
  <si>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</si>
  <si>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</si>
  <si>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</si>
  <si>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</si>
  <si>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</si>
  <si>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</si>
  <si>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</si>
  <si>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</si>
  <si>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</si>
  <si>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</si>
  <si>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</si>
  <si>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</si>
  <si>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</si>
  <si>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</si>
  <si>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</si>
  <si>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</si>
  <si>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</si>
  <si>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</si>
  <si>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</si>
  <si>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</si>
  <si>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 xml:space="preserve">Aplikacja na Terminal (dla pracowników magazynowych) w technologiach natywnych dla OS (Android) , nie jako aplikacja webowa. </t>
  </si>
  <si>
    <t>1.4.5</t>
  </si>
  <si>
    <t>Aplikacja dla operatora w wersji Desktop powinna działać na stacjach roboczych z systemem operacyjnym Microsoft Windows w wersji 11 lub nowszej.</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</si>
  <si>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</si>
  <si>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</si>
  <si>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</si>
  <si>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</si>
  <si>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</si>
  <si>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</si>
  <si>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</si>
  <si>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</si>
  <si>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</si>
  <si>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</si>
  <si>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</si>
  <si>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</si>
  <si>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</si>
  <si>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System daje możliwość eksportowania danych z Raportów do pliku (export danych do MS Excel).</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</si>
  <si>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</si>
  <si>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</si>
  <si>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</si>
  <si>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</si>
  <si>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</si>
  <si>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</si>
  <si>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</si>
  <si>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</si>
  <si>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</si>
  <si>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</si>
  <si>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</si>
  <si>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</si>
  <si>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1.6.3</t>
  </si>
  <si>
    <t>Wszystkie moduły systemu zaopatrzone są w graficzny interfejs użytkownika. Graficzny interfejs systemu WMS (GUI) musi być oparty o nową technologie która jest aktualnie wspierana i rozwijana. 
Interfejs użytkownika ma zapewnić kompatybilność z aktualnymi oraz przyszłymi technologiami, powinien posiadać nowoczesny interfejs graficzny (intuicyjne GUI, duże możliwości konfiguracyjne, łatwiejsze tworzenie wydruków i raportów). Powinien posiadać narzędzia analityczne: grupowanie danych, tabele przestawne, kostki OLAP, dynamiczne wykresy.</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</si>
  <si>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</si>
  <si>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</si>
  <si>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</si>
  <si>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</si>
  <si>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</si>
  <si>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</si>
  <si>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</si>
  <si>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</si>
  <si>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</si>
  <si>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</si>
  <si>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</si>
  <si>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</si>
  <si>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</si>
  <si>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</si>
  <si>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</si>
  <si>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</si>
  <si>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</si>
  <si>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</si>
  <si>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</si>
  <si>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</si>
  <si>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</si>
  <si>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</si>
  <si>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</si>
  <si>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</si>
  <si>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</si>
  <si>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</si>
  <si>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</si>
  <si>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</si>
  <si>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</si>
  <si>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</si>
  <si>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</si>
  <si>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</si>
  <si>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</si>
  <si>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</si>
  <si>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</si>
  <si>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</si>
  <si>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</si>
  <si>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</si>
  <si>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</si>
  <si>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</si>
  <si>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</si>
  <si>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</si>
  <si>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</si>
  <si>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</si>
  <si>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</si>
  <si>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</si>
  <si>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</si>
  <si>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</si>
  <si>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</si>
  <si>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</si>
  <si>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</si>
  <si>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</si>
  <si>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</si>
  <si>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</si>
  <si>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</si>
  <si>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</si>
  <si>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</si>
  <si>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</si>
  <si>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</si>
  <si>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</si>
  <si>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</si>
  <si>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</si>
  <si>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</si>
  <si>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</si>
  <si>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</si>
  <si>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</si>
  <si>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</si>
  <si>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</si>
  <si>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</si>
  <si>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</si>
  <si>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</si>
  <si>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</si>
  <si>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</si>
  <si>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</si>
  <si>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</si>
  <si>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</si>
  <si>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Możliwość zdefiniowania konfiguracji funkcjonalnej magazynu, która będzie umożliwiać podział magazynu na obszary, strefy, bufory, sektory o określonej funkcjonalności.</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</si>
  <si>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</si>
  <si>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</si>
  <si>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</si>
  <si>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</si>
  <si>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</si>
  <si>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</si>
  <si>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</si>
  <si>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</si>
  <si>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</si>
  <si>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</si>
  <si>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</si>
  <si>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</si>
  <si>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</si>
  <si>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</si>
  <si>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</si>
  <si>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</si>
  <si>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</si>
  <si>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</si>
  <si>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</si>
  <si>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</si>
  <si>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</si>
  <si>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</si>
  <si>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</si>
  <si>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Możliwość definiowania stref kontroli wyjściowej dla przeprowadzania kontroli wyjściowej towarów przed ich wysłaniem do odbiorców.</t>
  </si>
  <si>
    <t>2.4.11</t>
  </si>
  <si>
    <t>Możliwość definiowania buforów „Do wyjaśnienia” dla składowania jednostek magazynowych/kompletacyjnych, które wymagają wyjaśnienia.</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</si>
  <si>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</si>
  <si>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</si>
  <si>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</si>
  <si>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</si>
  <si>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</si>
  <si>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</si>
  <si>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</si>
  <si>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</si>
  <si>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</si>
  <si>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Definiowanie typów jednostek ładunkowych.</t>
  </si>
  <si>
    <t>2.5.3</t>
  </si>
  <si>
    <t>Definiowanie masy jednostki paletowej netto/brutto.</t>
  </si>
  <si>
    <t>2.5.4</t>
  </si>
  <si>
    <t>Konfiguracja opakowania zbiorczego: wymiary.</t>
  </si>
  <si>
    <t>2.5.5</t>
  </si>
  <si>
    <t xml:space="preserve">Konfiguracja opakowania zbiorczego:  masa brutto/netto. </t>
  </si>
  <si>
    <t>2.5.6</t>
  </si>
  <si>
    <t>Konfiguracja opakowania zbiorczego: ilość w opakowaniu.</t>
  </si>
  <si>
    <t>2.5.7</t>
  </si>
  <si>
    <t>Konfiguracja opakowania zbiorczego: EAN opakowania (możliwość podania wielu kodów EAN).</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</si>
  <si>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</si>
  <si>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</si>
  <si>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</si>
  <si>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</si>
  <si>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</si>
  <si>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</si>
  <si>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</si>
  <si>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</si>
  <si>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</si>
  <si>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</si>
  <si>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</si>
  <si>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</si>
  <si>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</si>
  <si>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</si>
  <si>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</si>
  <si>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</si>
  <si>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</si>
  <si>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</si>
  <si>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</si>
  <si>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</si>
  <si>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</si>
  <si>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</si>
  <si>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</si>
  <si>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</si>
  <si>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</si>
  <si>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</si>
  <si>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</si>
  <si>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</si>
  <si>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</si>
  <si>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</si>
  <si>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</si>
  <si>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</si>
  <si>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Możliwość konfiguracji rejonów pracy oraz przypisywania profili pracy poszczególnych pracowników magazynowych do rejonów pracy.</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</si>
  <si>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</si>
  <si>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</si>
  <si>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</si>
  <si>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</si>
  <si>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</si>
  <si>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</si>
  <si>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</si>
  <si>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</si>
  <si>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</si>
  <si>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</si>
  <si>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</si>
  <si>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Możliwość konfiguracji parametrów kartotek partnerów handlowych (kontrahentów) w zakresie co najmniej: sposobu pakowania oraz minimalnej wymaganej daty ważności.</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</si>
  <si>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</si>
  <si>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</si>
  <si>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</si>
  <si>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</si>
  <si>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</si>
  <si>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</si>
  <si>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</si>
  <si>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</si>
  <si>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</si>
  <si>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</si>
  <si>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</si>
  <si>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</si>
  <si>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</si>
  <si>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</si>
  <si>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</si>
  <si>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</si>
  <si>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</si>
  <si>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</si>
  <si>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</si>
  <si>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</si>
  <si>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</si>
  <si>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</si>
  <si>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</si>
  <si>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</si>
  <si>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</si>
  <si>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</si>
  <si>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</si>
  <si>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</si>
  <si>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</si>
  <si>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Obsługa przyjęcia metodą kasową (sztuka po sztuce) oraz metodą zbiorczą poprzez podanie ilości sztuk / ilości opakowań zbiorczych / palet.</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</si>
  <si>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</si>
  <si>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</si>
  <si>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</si>
  <si>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</si>
  <si>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</si>
  <si>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</si>
  <si>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</si>
  <si>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</si>
  <si>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</si>
  <si>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</si>
  <si>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</si>
  <si>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</si>
  <si>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</si>
  <si>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</si>
  <si>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</si>
  <si>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</si>
  <si>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</si>
  <si>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</si>
  <si>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</si>
  <si>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</si>
  <si>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</si>
  <si>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</si>
  <si>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</si>
  <si>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</si>
  <si>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</si>
  <si>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</si>
  <si>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</si>
  <si>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</si>
  <si>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</si>
  <si>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</si>
  <si>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</si>
  <si>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Odstawienie skompletowanych jednostek do buforów konsolidacji, bezpośrednio do określonych stanowisk kontroli wyjściowej lub do lokacji pośrednich.</t>
  </si>
  <si>
    <t>2.11.12</t>
  </si>
  <si>
    <t>Konsolidacja zleceń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</si>
  <si>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</si>
  <si>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</si>
  <si>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</si>
  <si>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</si>
  <si>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</si>
  <si>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</si>
  <si>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</si>
  <si>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</si>
  <si>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</si>
  <si>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</si>
  <si>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</si>
  <si>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</si>
  <si>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</si>
  <si>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</si>
  <si>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</si>
  <si>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</si>
  <si>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</si>
  <si>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Możliwość kontroli wyjściowej pojedynczych jednostek na zlecenia oraz według miejsca odbioru.</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</si>
  <si>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</si>
  <si>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</si>
  <si>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</si>
  <si>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</si>
  <si>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</si>
  <si>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 xml:space="preserve">Załadunek na zewnętrzne środki transportu (bezpośrednio do samochodu lub z wykorzystaniem buforów wyjściowych) z uwzględnieniem: 
kontroli poprawności załadunku poprzez skanowanie każdej jednostki transportowej oraz identyfikację (skanowanie) samochodu, do którego odbywa się załadunek. </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</si>
  <si>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</si>
  <si>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</si>
  <si>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</si>
  <si>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</si>
  <si>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</si>
  <si>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</si>
  <si>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</si>
  <si>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</si>
  <si>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</si>
  <si>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</si>
  <si>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</si>
  <si>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</si>
  <si>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</si>
  <si>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</si>
  <si>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</si>
  <si>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</si>
  <si>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</si>
  <si>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</si>
  <si>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</si>
  <si>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</si>
  <si>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</si>
  <si>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</si>
  <si>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</si>
  <si>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</si>
  <si>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</si>
  <si>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</si>
  <si>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</si>
  <si>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</si>
  <si>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</si>
  <si>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</si>
  <si>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</si>
  <si>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</si>
  <si>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</si>
  <si>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</si>
  <si>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</si>
  <si>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</si>
  <si>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</si>
  <si>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</si>
  <si>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</si>
  <si>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</si>
  <si>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</si>
  <si>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</si>
  <si>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</si>
  <si>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</si>
  <si>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</si>
  <si>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</si>
  <si>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</si>
  <si>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</si>
  <si>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</si>
  <si>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</si>
  <si>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</si>
  <si>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</si>
  <si>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</si>
  <si>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</si>
  <si>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</si>
  <si>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</si>
  <si>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</si>
  <si>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</si>
  <si>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</si>
  <si>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</si>
  <si>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</si>
  <si>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Procesowa obsługa wózków autonomicznych.</t>
  </si>
  <si>
    <t>2.12.15</t>
  </si>
  <si>
    <t>Procesowa obsługa wózków systemowych (VNA) z uwzględnieniem punktów zdawczo / odbiorczych.</t>
  </si>
  <si>
    <t>2.12.16</t>
  </si>
  <si>
    <t>Obsługa zwrotów wewnętrznych – wycofanie z wysyłki.</t>
  </si>
  <si>
    <t>2.12.17</t>
  </si>
  <si>
    <t xml:space="preserve">Obsługa wycofania do magazynu towarów ze skompletowanych zleceń gotowych do wysyłki. </t>
  </si>
  <si>
    <t>2.12.18</t>
  </si>
  <si>
    <t>Obsługa zwrotów zewnętrznych.</t>
  </si>
  <si>
    <t>2.12.19</t>
  </si>
  <si>
    <t>Obsługa zwrotów od odbiorców.</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</si>
  <si>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</si>
  <si>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</si>
  <si>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</si>
  <si>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</si>
  <si>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</si>
  <si>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</si>
  <si>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</si>
  <si>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</si>
  <si>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</si>
  <si>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</si>
  <si>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</si>
  <si>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</si>
  <si>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</si>
  <si>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</si>
  <si>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</si>
  <si>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</si>
  <si>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</si>
  <si>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</si>
  <si>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</si>
  <si>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</si>
  <si>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</si>
  <si>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</si>
  <si>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</si>
  <si>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</si>
  <si>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</si>
  <si>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</si>
  <si>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</si>
  <si>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</si>
  <si>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</si>
  <si>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</si>
  <si>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</si>
  <si>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</si>
  <si>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</si>
  <si>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</si>
  <si>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</si>
  <si>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</si>
  <si>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</si>
  <si>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</si>
  <si>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</si>
  <si>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</si>
  <si>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 należy przyjąć serwery bazodanowe jako fizyczne i serwery aplikacji/WWW jako zwirtualizowane.</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</si>
  <si>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</si>
  <si>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</si>
  <si>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</si>
  <si>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 w Ofercie.</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</si>
  <si>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</si>
  <si>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</si>
  <si>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</si>
  <si>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</si>
  <si>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</si>
  <si>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</si>
  <si>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</si>
  <si>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</si>
  <si>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</si>
  <si>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</si>
  <si>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</si>
  <si>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</si>
  <si>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</si>
  <si>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</si>
  <si>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szesnasto-rdzeniowy  o bazowym taktowaniu 2,4 GHz i 3,4 GHz w trybie turbo. Pamięć cache 24 MB, TDP 135W. Procesor ma obsługiwać technologie HT Możliwość instalacji drugiego procesora na płycie głównej.</t>
  </si>
  <si>
    <t>3.2.3</t>
  </si>
  <si>
    <t>Ilość pamięci RAM min 128GB z możliwością rozbudowy do 512GB z rozdzieleniem na fizyczne procesory.</t>
  </si>
  <si>
    <t>3.2.4</t>
  </si>
  <si>
    <t>Przestrzeń dyskowa na oprogramowanie operacyjne minimum 480GB w raid 1. Rodzaj wykorzystanych dysków SSD M2.SATA. Możliwość wymiany uszkodzonych dysków podczas pracy serwera.</t>
  </si>
  <si>
    <t>3.2.5</t>
  </si>
  <si>
    <r>
      <rPr>
        <sz val="10"/>
        <color rgb="FF000000"/>
        <rFont val="Arial"/>
        <family val="2"/>
        <charset val="238"/>
      </rPr>
      <t>Serwer wyposażony w:
- Minimum dwa porty</t>
    </r>
    <r>
      <rPr>
        <sz val="10"/>
        <color rgb="FFFF0000"/>
        <rFont val="Arial"/>
        <family val="2"/>
        <charset val="238"/>
      </rPr>
      <t xml:space="preserve"> </t>
    </r>
    <r>
      <rPr>
        <sz val="10"/>
        <color theme="1"/>
        <rFont val="Arial"/>
        <family val="2"/>
        <charset val="238"/>
      </rPr>
      <t>SPF+ o prze</t>
    </r>
    <r>
      <rPr>
        <sz val="10"/>
        <color rgb="FF000000"/>
        <rFont val="Arial"/>
        <family val="2"/>
        <charset val="238"/>
      </rPr>
      <t>pustowości 25Gb/s;
- Minimum dwa porty RJ45 o przepustowości 10GB/s.</t>
    </r>
  </si>
  <si>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</si>
  <si>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</si>
  <si>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</si>
  <si>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Serwer domyślnie pracujący w trybie ACTIVE powinien być objęty gwarancją producenta z czasem reakcji 4 godziny na okres 60 miesięcy. Serwer domyślnie pracujący w trybie StandBy powinien być objęty gwarancją producenta z czasem reakcji następny dzień roboczy na okres 60 miesięcy. Gwarancja na dyski powinna uwzględniać możliwość wymiany bez konieczności zwrotu uszkodzonego dysku.</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</si>
  <si>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</si>
  <si>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</si>
  <si>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</si>
  <si>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</si>
  <si>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</si>
  <si>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</si>
  <si>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</si>
  <si>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</si>
  <si>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</si>
  <si>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</si>
  <si>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</si>
  <si>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</si>
  <si>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</si>
  <si>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</si>
  <si>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</si>
  <si>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</si>
  <si>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</si>
  <si>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</si>
  <si>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</si>
  <si>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</si>
  <si>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</si>
  <si>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</si>
  <si>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System daje możliwość budowania własnych interfejsów, według własnych szablonów do eksportowania danych do pliku (export danych do MS Excel).</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</si>
  <si>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</si>
  <si>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</si>
  <si>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</si>
  <si>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</si>
  <si>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</si>
  <si>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</si>
  <si>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</si>
  <si>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</si>
  <si>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</si>
  <si>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System posiada możliwość integracji  z systemami zewnętrznych firm kurierskich dedykowanych do obsługi dystrybucji farmaceutycznej: np. POLTRAF, Pharmalink. Powinna być możliwość dołączania kolejnych systemów firm kurierskich.</t>
  </si>
  <si>
    <t>4.2.4.</t>
  </si>
  <si>
    <t>System posiada możliwość integracji z platformami e-commerce.</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</si>
  <si>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</si>
  <si>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</si>
  <si>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</si>
  <si>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</si>
  <si>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</si>
  <si>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</si>
  <si>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</si>
  <si>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</si>
  <si>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</si>
  <si>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</si>
  <si>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</si>
  <si>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System powinien mieć możliwość integracji z wagą magazynową.</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</si>
  <si>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</si>
  <si>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</si>
  <si>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</si>
  <si>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</si>
  <si>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</si>
  <si>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</si>
  <si>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</si>
  <si>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</si>
  <si>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</si>
  <si>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</si>
  <si>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</si>
  <si>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</si>
  <si>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</si>
  <si>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</si>
  <si>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</si>
  <si>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</si>
  <si>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</si>
  <si>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</si>
  <si>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</si>
  <si>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</si>
  <si>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</si>
  <si>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</si>
  <si>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</si>
  <si>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</si>
  <si>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</si>
  <si>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</si>
  <si>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</si>
  <si>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</si>
  <si>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</si>
  <si>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</si>
  <si>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</si>
  <si>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</si>
  <si>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</si>
  <si>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</si>
  <si>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</si>
  <si>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</si>
  <si>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</si>
  <si>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</si>
  <si>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</si>
  <si>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</si>
  <si>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</si>
  <si>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</si>
  <si>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</si>
  <si>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</si>
  <si>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</si>
  <si>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</si>
  <si>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</si>
  <si>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</si>
  <si>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</si>
  <si>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</si>
  <si>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</si>
  <si>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</si>
  <si>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</si>
  <si>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</si>
  <si>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</si>
  <si>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</si>
  <si>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</si>
  <si>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</si>
  <si>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</si>
  <si>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</si>
  <si>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</si>
  <si>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</si>
  <si>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</si>
  <si>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</si>
  <si>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</si>
  <si>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</si>
  <si>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</si>
  <si>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</si>
  <si>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</si>
  <si>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</si>
  <si>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</si>
  <si>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</si>
  <si>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</si>
  <si>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</si>
  <si>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</si>
  <si>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</si>
  <si>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</si>
  <si>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</si>
  <si>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</si>
  <si>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</si>
  <si>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</si>
  <si>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</si>
  <si>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</si>
  <si>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</si>
  <si>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</si>
  <si>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</si>
  <si>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</si>
  <si>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</si>
  <si>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</si>
  <si>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</si>
  <si>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</si>
  <si>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</si>
  <si>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</si>
  <si>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</si>
  <si>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</si>
  <si>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</si>
  <si>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</si>
  <si>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specyfikację parametrów ( operacyjnych , sprzętowych , innych) związanych z zachowaniem systemu podczas awarii lub zdarzenia losowego, w tym m.in.: </t>
  </si>
  <si>
    <t xml:space="preserve"> - reakcja systemu na utratę i przywrócenie zasilania;</t>
  </si>
  <si>
    <t xml:space="preserve"> - alarmy i komunikaty systemowe.</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</si>
  <si>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</si>
  <si>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</si>
  <si>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</si>
  <si>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</si>
  <si>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</si>
  <si>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</si>
  <si>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</si>
  <si>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</si>
  <si>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</si>
  <si>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</si>
  <si>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</si>
  <si>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</si>
  <si>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</si>
  <si>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</si>
  <si>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</si>
  <si>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</si>
  <si>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</si>
  <si>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</si>
  <si>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</si>
  <si>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</si>
  <si>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</si>
  <si>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</si>
  <si>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</si>
  <si>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</si>
  <si>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</si>
  <si>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</si>
  <si>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</si>
  <si>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</si>
  <si>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</si>
  <si>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</si>
  <si>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</si>
  <si>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</si>
  <si>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</si>
  <si>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</si>
  <si>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</si>
  <si>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</si>
  <si>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</si>
  <si>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</si>
  <si>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</si>
  <si>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</si>
  <si>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</si>
  <si>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</si>
  <si>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</si>
  <si>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</si>
  <si>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</si>
  <si>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</si>
  <si>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</si>
  <si>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</si>
  <si>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</si>
  <si>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</si>
  <si>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</si>
  <si>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</si>
  <si>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</si>
  <si>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</si>
  <si>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</si>
  <si>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</si>
  <si>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</si>
  <si>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</si>
  <si>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</si>
  <si>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</si>
  <si>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</si>
  <si>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</si>
  <si>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</si>
  <si>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</si>
  <si>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</si>
  <si>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</si>
  <si>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</si>
  <si>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</si>
  <si>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</si>
  <si>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</si>
  <si>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</si>
  <si>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</si>
  <si>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</si>
  <si>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</si>
  <si>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</si>
  <si>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</si>
  <si>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</si>
  <si>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Pilny i Incydent Standardowy.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</si>
  <si>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</si>
  <si>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</si>
  <si>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</si>
  <si>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</si>
  <si>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</si>
  <si>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</si>
  <si>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</si>
  <si>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</si>
  <si>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</si>
  <si>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</si>
  <si>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</si>
  <si>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</si>
  <si>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</si>
  <si>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</si>
  <si>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</si>
  <si>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</si>
  <si>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</si>
  <si>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</si>
  <si>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</si>
  <si>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</si>
  <si>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</si>
  <si>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</si>
  <si>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</si>
  <si>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</si>
  <si>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</si>
  <si>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</si>
  <si>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 </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</si>
  <si>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</si>
  <si>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</si>
  <si>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</si>
  <si>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</si>
  <si>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</si>
  <si>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</si>
  <si>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</si>
  <si>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</si>
  <si>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</si>
  <si>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</si>
  <si>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</si>
  <si>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</si>
  <si>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</si>
  <si>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</si>
  <si>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</si>
  <si>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</si>
  <si>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</si>
  <si>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</si>
  <si>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</si>
  <si>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</si>
  <si>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</si>
  <si>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</si>
  <si>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</si>
  <si>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</si>
  <si>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</si>
  <si>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</si>
  <si>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</si>
  <si>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</si>
  <si>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</si>
  <si>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</si>
  <si>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</si>
  <si>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</si>
  <si>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</si>
  <si>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</si>
  <si>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</si>
  <si>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</si>
  <si>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</si>
  <si>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</si>
  <si>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</si>
  <si>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Załącznik: 1.7.Gwarancja jakości</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</si>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</sst>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i/>
      <sz val="10"/>
      <color theme="1"/>
      <name val="Arial"/>
      <family val="2"/>
      <charset val="238"/>
    </font>
    <font>
      <sz val="10"/>
      <color rgb="FF000000"/>
      <name val="Arial"/>
      <family val="2"/>
      <charset val="238"/>
    </font>
    <font>
      <b/>
      <sz val="10"/>
      <color rgb="FF000000"/>
      <name val="Arial"/>
      <family val="2"/>
      <charset val="238"/>
    </font>
    <font>
      <b/>
      <sz val="11"/>
      <color rgb="FF000000"/>
      <name val="Calibri"/>
      <family val="2"/>
      <charset val="238"/>
    </font>
    <font>
      <sz val="12"/>
      <name val="Times New Roman"/>
      <family val="1"/>
      <charset val="1"/>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bottom style="thin">
        <color indexe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322">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0" fillId="0" borderId="0" xfId="1" applyFont="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10" fillId="2" borderId="3" xfId="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0" borderId="3" xfId="1" applyFont="1" applyBorder="1" applyAlignment="1">
      <alignment horizontal="left" vertical="center" wrapText="1"/>
    </xf>
    <xf numFmtId="0" fontId="8" fillId="5" borderId="3" xfId="1" applyFont="1" applyFill="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top" wrapText="1"/>
    </xf>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0" fillId="0" borderId="0" xfId="1" applyFont="1" applyAlignment="1">
      <alignmen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10" fillId="0" borderId="3" xfId="0" applyFont="1" applyBorder="1" applyAlignment="1">
      <alignment vertical="center" wrapText="1"/>
    </xf>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0" fillId="4" borderId="0" xfId="1" applyFont="1" applyFill="1" applyAlignment="1">
      <alignmen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8" fillId="4" borderId="0" xfId="0" applyFont="1" applyFill="1" applyAlignment="1">
      <alignment horizontal="left" vertical="center" wrapText="1"/>
    </xf>
    <xf numFmtId="0" fontId="6" fillId="4" borderId="8"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21" xfId="1" applyFont="1" applyBorder="1" applyAlignment="1">
      <alignment wrapText="1"/>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0" fillId="4" borderId="20" xfId="0" applyFill="1" applyBorder="1" applyAlignment="1">
      <alignment horizontal="left"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11" fillId="2" borderId="3" xfId="1"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1" xfId="1" applyFont="1" applyBorder="1" applyAlignment="1">
      <alignment horizontal="right" vertical="center" wrapText="1"/>
    </xf>
    <xf numFmtId="0" fontId="6" fillId="0" borderId="11" xfId="1" applyFont="1" applyBorder="1" applyAlignment="1">
      <alignment horizontal="right" vertical="center" wrapText="1"/>
    </xf>
    <xf numFmtId="0" fontId="4" fillId="0" borderId="11" xfId="1" applyFont="1" applyBorder="1" applyAlignment="1">
      <alignment horizontal="right" vertical="center" wrapText="1"/>
    </xf>
    <xf numFmtId="0" fontId="3" fillId="0" borderId="11"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22" xfId="0" applyFont="1" applyBorder="1" applyAlignment="1">
      <alignment vertical="center" wrapText="1"/>
    </xf>
    <xf numFmtId="0" fontId="11" fillId="0" borderId="5" xfId="0" applyFont="1" applyBorder="1" applyAlignment="1">
      <alignment vertical="center" wrapText="1"/>
    </xf>
    <xf numFmtId="0" fontId="8" fillId="2" borderId="2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11" fillId="0" borderId="24" xfId="0" applyFont="1" applyBorder="1" applyAlignment="1">
      <alignment vertical="center" wrapText="1"/>
    </xf>
    <xf numFmtId="0" fontId="8" fillId="2" borderId="4" xfId="1" applyFont="1" applyFill="1" applyBorder="1" applyAlignment="1">
      <alignment horizontal="lef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1" xfId="1" applyFont="1" applyFill="1" applyBorder="1" applyAlignment="1">
      <alignment horizontal="left" vertical="center" wrapText="1"/>
    </xf>
    <xf numFmtId="0" fontId="6" fillId="6" borderId="10" xfId="1" applyFont="1" applyFill="1" applyBorder="1" applyAlignment="1">
      <alignment horizontal="center" vertical="center" wrapText="1"/>
    </xf>
    <xf numFmtId="0" fontId="8" fillId="6" borderId="9" xfId="1" applyFont="1" applyFill="1" applyBorder="1" applyAlignment="1">
      <alignment horizontal="left" vertical="top" wrapText="1"/>
    </xf>
    <xf numFmtId="0" fontId="8" fillId="6" borderId="7" xfId="1" applyFont="1" applyFill="1" applyBorder="1" applyAlignment="1">
      <alignment horizontal="center" vertical="center" wrapText="1"/>
    </xf>
    <xf numFmtId="0" fontId="8" fillId="6" borderId="6" xfId="1" applyFont="1" applyFill="1" applyBorder="1" applyAlignment="1">
      <alignment horizontal="left" vertical="top" wrapText="1"/>
    </xf>
    <xf numFmtId="49" fontId="6" fillId="6" borderId="3" xfId="1" applyNumberFormat="1" applyFont="1" applyFill="1" applyBorder="1" applyAlignment="1">
      <alignment horizontal="center" vertical="center"/>
    </xf>
    <xf numFmtId="0" fontId="6" fillId="6" borderId="14"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left" vertical="center" wrapText="1"/>
    </xf>
    <xf numFmtId="49" fontId="6" fillId="6" borderId="13"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6" fillId="6" borderId="20"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6"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5" xfId="5" applyNumberFormat="1" applyFont="1" applyFill="1" applyBorder="1" applyAlignment="1">
      <alignment horizontal="center" vertical="center"/>
    </xf>
    <xf numFmtId="0" fontId="0" fillId="0" borderId="3" xfId="0" applyBorder="1" applyAlignment="1">
      <alignment horizontal="left"/>
    </xf>
    <xf numFmtId="0" fontId="4" fillId="4" borderId="22" xfId="1" applyFont="1" applyFill="1" applyBorder="1" applyAlignment="1">
      <alignment horizontal="right" vertical="center" wrapText="1"/>
    </xf>
    <xf numFmtId="0" fontId="4" fillId="4" borderId="22"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22"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0" fontId="8" fillId="0" borderId="0" xfId="1" applyFont="1" applyAlignment="1">
      <alignment horizontal="left" vertical="top" wrapText="1"/>
    </xf>
    <xf numFmtId="0" fontId="8" fillId="0" borderId="0" xfId="1" applyFont="1" applyAlignment="1">
      <alignment vertical="top" wrapText="1"/>
    </xf>
    <xf numFmtId="49" fontId="8" fillId="8" borderId="4" xfId="0" applyNumberFormat="1" applyFont="1" applyFill="1" applyBorder="1" applyAlignment="1">
      <alignment horizontal="left"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8" fillId="0" borderId="3" xfId="0" applyFont="1" applyBorder="1" applyAlignment="1">
      <alignment vertical="center" wrapText="1"/>
    </xf>
    <xf numFmtId="49" fontId="8" fillId="8" borderId="5" xfId="0" applyNumberFormat="1" applyFont="1" applyFill="1" applyBorder="1" applyAlignment="1">
      <alignment horizontal="left" vertical="center" wrapText="1"/>
    </xf>
    <xf numFmtId="49" fontId="8" fillId="8" borderId="19" xfId="0" applyNumberFormat="1" applyFont="1" applyFill="1" applyBorder="1" applyAlignment="1">
      <alignment horizontal="left" vertical="center" wrapText="1"/>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0" fontId="8" fillId="2" borderId="22"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49" fontId="2" fillId="0" borderId="26" xfId="0" applyNumberFormat="1" applyFont="1" applyBorder="1" applyAlignment="1">
      <alignment horizontal="center" vertical="center"/>
    </xf>
    <xf numFmtId="49" fontId="8" fillId="8" borderId="13" xfId="0" applyNumberFormat="1" applyFont="1" applyFill="1" applyBorder="1" applyAlignment="1">
      <alignment horizontal="left" vertical="center" wrapText="1"/>
    </xf>
    <xf numFmtId="49" fontId="2" fillId="0" borderId="22" xfId="1" applyNumberFormat="1" applyFont="1" applyBorder="1" applyAlignment="1">
      <alignment horizontal="center" vertical="center"/>
    </xf>
    <xf numFmtId="0" fontId="0" fillId="0" borderId="22" xfId="1" applyFont="1" applyBorder="1" applyAlignment="1">
      <alignment horizontal="left" vertical="center" wrapText="1"/>
    </xf>
    <xf numFmtId="49" fontId="6" fillId="6" borderId="5" xfId="0" applyNumberFormat="1" applyFont="1" applyFill="1" applyBorder="1" applyAlignment="1">
      <alignment horizontal="center" vertical="center"/>
    </xf>
    <xf numFmtId="0" fontId="19" fillId="0" borderId="22" xfId="1" applyFont="1" applyBorder="1" applyAlignment="1">
      <alignment horizontal="left" vertical="center" wrapText="1"/>
    </xf>
    <xf numFmtId="0" fontId="8" fillId="0" borderId="3" xfId="0" applyFont="1" applyBorder="1" applyAlignment="1">
      <alignment horizontal="left" vertical="center" wrapText="1"/>
    </xf>
    <xf numFmtId="49" fontId="0" fillId="8" borderId="3" xfId="0" applyNumberFormat="1" applyFill="1" applyBorder="1" applyAlignment="1">
      <alignment horizontal="left"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19"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2" xfId="0" applyNumberFormat="1" applyFont="1" applyBorder="1" applyAlignment="1">
      <alignment horizontal="center" vertical="center"/>
    </xf>
    <xf numFmtId="0" fontId="8" fillId="4" borderId="3" xfId="5" applyFont="1" applyFill="1" applyBorder="1" applyAlignment="1">
      <alignment vertical="center" wrapText="1"/>
    </xf>
    <xf numFmtId="0" fontId="8" fillId="0" borderId="13" xfId="1" applyFont="1" applyBorder="1" applyAlignment="1">
      <alignment horizontal="left" vertical="center" wrapText="1"/>
    </xf>
    <xf numFmtId="49" fontId="11" fillId="4" borderId="3" xfId="0" applyNumberFormat="1" applyFont="1" applyFill="1" applyBorder="1" applyAlignment="1">
      <alignment horizontal="left" vertical="center" wrapText="1"/>
    </xf>
    <xf numFmtId="0" fontId="8" fillId="4" borderId="13" xfId="1" applyFont="1" applyFill="1" applyBorder="1" applyAlignment="1">
      <alignment horizontal="left" vertical="center" wrapText="1"/>
    </xf>
    <xf numFmtId="0" fontId="11" fillId="0" borderId="13" xfId="1" applyFont="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0" fontId="19" fillId="0" borderId="3" xfId="0" applyFont="1" applyBorder="1" applyAlignment="1">
      <alignment vertical="center" wrapText="1"/>
    </xf>
    <xf numFmtId="49" fontId="20" fillId="6" borderId="20" xfId="0" applyNumberFormat="1" applyFont="1" applyFill="1" applyBorder="1" applyAlignment="1">
      <alignment horizontal="left" vertical="center" wrapText="1"/>
    </xf>
    <xf numFmtId="49" fontId="8" fillId="8" borderId="21" xfId="0" applyNumberFormat="1" applyFont="1" applyFill="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0" fontId="2" fillId="11" borderId="0" xfId="1" applyFont="1" applyFill="1" applyAlignment="1">
      <alignment horizontal="center" vertical="center" wrapText="1"/>
    </xf>
    <xf numFmtId="0" fontId="8" fillId="11" borderId="0" xfId="1" applyFont="1" applyFill="1" applyAlignment="1">
      <alignment horizontal="left" vertical="top"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0" fillId="0" borderId="3" xfId="0" applyFont="1" applyBorder="1" applyAlignment="1">
      <alignment horizontal="center"/>
    </xf>
    <xf numFmtId="0" fontId="19" fillId="0" borderId="22" xfId="0" applyFont="1" applyBorder="1"/>
    <xf numFmtId="0" fontId="0" fillId="9" borderId="4" xfId="0" applyFill="1" applyBorder="1" applyAlignment="1">
      <alignment wrapText="1"/>
    </xf>
    <xf numFmtId="49" fontId="23" fillId="8" borderId="3" xfId="0" applyNumberFormat="1" applyFont="1" applyFill="1" applyBorder="1" applyAlignment="1">
      <alignment horizontal="left" vertical="center" wrapText="1"/>
    </xf>
    <xf numFmtId="49" fontId="8" fillId="8" borderId="30" xfId="0" applyNumberFormat="1" applyFont="1" applyFill="1" applyBorder="1" applyAlignment="1">
      <alignment horizontal="left" vertical="center" wrapText="1"/>
    </xf>
    <xf numFmtId="0" fontId="6" fillId="0" borderId="32" xfId="1" applyFont="1" applyBorder="1" applyAlignment="1">
      <alignment horizontal="center" vertical="center"/>
    </xf>
    <xf numFmtId="0" fontId="6" fillId="6" borderId="15" xfId="0" applyFont="1" applyFill="1" applyBorder="1" applyAlignment="1">
      <alignment horizontal="left" vertical="center" wrapText="1"/>
    </xf>
    <xf numFmtId="0" fontId="6" fillId="6" borderId="13" xfId="0" applyFont="1" applyFill="1" applyBorder="1" applyAlignment="1">
      <alignment horizontal="left" vertical="center" wrapText="1"/>
    </xf>
    <xf numFmtId="49" fontId="2" fillId="0" borderId="13" xfId="0" applyNumberFormat="1" applyFont="1" applyBorder="1" applyAlignment="1">
      <alignment horizontal="center" vertical="center"/>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xf>
    <xf numFmtId="0" fontId="6" fillId="0" borderId="3" xfId="1" applyFont="1" applyBorder="1" applyAlignment="1">
      <alignment horizontal="center" vertical="center"/>
    </xf>
    <xf numFmtId="0" fontId="22" fillId="0" borderId="31" xfId="0" applyFont="1" applyBorder="1" applyAlignment="1">
      <alignment wrapText="1"/>
    </xf>
    <xf numFmtId="0" fontId="0" fillId="0" borderId="25" xfId="0" applyBorder="1" applyAlignment="1">
      <alignment horizontal="left" vertical="center" wrapText="1"/>
    </xf>
    <xf numFmtId="0" fontId="0" fillId="9" borderId="26" xfId="0" applyFill="1" applyBorder="1" applyAlignment="1">
      <alignment horizontal="center" vertical="center" wrapText="1"/>
    </xf>
    <xf numFmtId="0" fontId="24" fillId="0" borderId="0" xfId="1" applyFont="1" applyAlignment="1">
      <alignment wrapText="1"/>
    </xf>
    <xf numFmtId="0" fontId="11" fillId="0" borderId="0" xfId="5" applyFont="1" applyAlignment="1">
      <alignment wrapText="1"/>
    </xf>
    <xf numFmtId="0" fontId="10" fillId="2" borderId="22" xfId="1" applyFont="1" applyFill="1" applyBorder="1"/>
    <xf numFmtId="0" fontId="26"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9" fillId="0" borderId="12"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22" xfId="0" applyNumberFormat="1" applyFont="1" applyBorder="1" applyAlignment="1">
      <alignment vertical="center"/>
    </xf>
    <xf numFmtId="0" fontId="0" fillId="10" borderId="22" xfId="0" applyFill="1" applyBorder="1" applyAlignment="1">
      <alignment wrapText="1"/>
    </xf>
    <xf numFmtId="0" fontId="0" fillId="10" borderId="22" xfId="0" applyFill="1" applyBorder="1" applyAlignment="1">
      <alignment vertical="center" wrapText="1"/>
    </xf>
    <xf numFmtId="0" fontId="5" fillId="0" borderId="0" xfId="1" applyFont="1" applyAlignment="1">
      <alignment horizontal="left" vertical="center"/>
    </xf>
    <xf numFmtId="0" fontId="19" fillId="0" borderId="0" xfId="0" applyFont="1"/>
    <xf numFmtId="0" fontId="19" fillId="0" borderId="0" xfId="0" applyFont="1" applyAlignment="1">
      <alignment wrapText="1"/>
    </xf>
    <xf numFmtId="0" fontId="19" fillId="0" borderId="34"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22"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5" xfId="1" applyFont="1" applyBorder="1" applyAlignment="1">
      <alignment horizontal="center" vertical="center" wrapText="1"/>
    </xf>
    <xf numFmtId="0" fontId="20" fillId="12" borderId="30" xfId="0" applyFont="1" applyFill="1" applyBorder="1" applyAlignment="1">
      <alignment horizontal="left" vertical="center"/>
    </xf>
    <xf numFmtId="0" fontId="8" fillId="0" borderId="5"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3" xfId="1" applyFont="1" applyBorder="1" applyAlignment="1">
      <alignment horizontal="center" vertical="center" wrapText="1"/>
    </xf>
    <xf numFmtId="49" fontId="28" fillId="8" borderId="3" xfId="0" applyNumberFormat="1" applyFont="1" applyFill="1" applyBorder="1" applyAlignment="1">
      <alignment horizontal="left" vertical="center"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49" fontId="10" fillId="11" borderId="29" xfId="1"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5" xfId="1" applyFont="1" applyFill="1" applyBorder="1" applyAlignment="1">
      <alignment horizontal="left" wrapText="1"/>
    </xf>
    <xf numFmtId="0" fontId="6" fillId="6" borderId="14" xfId="1" applyFont="1" applyFill="1" applyBorder="1" applyAlignment="1">
      <alignment horizontal="left" wrapText="1"/>
    </xf>
    <xf numFmtId="49" fontId="2" fillId="0" borderId="1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49" fontId="2" fillId="0" borderId="1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49" fontId="19" fillId="0" borderId="18"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6" fillId="6" borderId="16" xfId="5" applyFont="1" applyFill="1" applyBorder="1" applyAlignment="1">
      <alignment horizontal="left" vertical="center" wrapText="1"/>
    </xf>
    <xf numFmtId="0" fontId="6" fillId="6" borderId="27" xfId="5" applyFont="1" applyFill="1" applyBorder="1" applyAlignment="1">
      <alignment horizontal="left" vertical="center" wrapText="1"/>
    </xf>
    <xf numFmtId="0" fontId="6" fillId="6" borderId="17"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16" fillId="0" borderId="15" xfId="1" applyFont="1" applyBorder="1" applyAlignment="1">
      <alignment horizontal="left"/>
    </xf>
    <xf numFmtId="0" fontId="16" fillId="0" borderId="14" xfId="1" applyFont="1" applyBorder="1" applyAlignment="1">
      <alignment horizontal="left"/>
    </xf>
    <xf numFmtId="0" fontId="16"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49" fontId="10" fillId="11" borderId="0" xfId="1" applyNumberFormat="1" applyFont="1" applyFill="1" applyAlignment="1">
      <alignment horizontal="left" vertical="center" wrapText="1"/>
    </xf>
    <xf numFmtId="0" fontId="10" fillId="0" borderId="0" xfId="1" applyFont="1" applyAlignment="1">
      <alignment horizontal="left" vertical="center" wrapText="1"/>
    </xf>
    <xf numFmtId="0" fontId="0" fillId="0" borderId="0" xfId="1" applyFont="1" applyAlignment="1">
      <alignment horizontal="left" vertical="center" wrapText="1"/>
    </xf>
    <xf numFmtId="0" fontId="26" fillId="0" borderId="0" xfId="0" applyFont="1" applyAlignment="1">
      <alignment horizontal="left" vertical="center" wrapText="1"/>
    </xf>
    <xf numFmtId="0" fontId="0" fillId="0" borderId="0" xfId="1" applyFont="1" applyAlignment="1">
      <alignment horizontal="left" wrapText="1"/>
    </xf>
    <xf numFmtId="0" fontId="19" fillId="0" borderId="0" xfId="1" applyFont="1" applyAlignment="1">
      <alignment horizontal="left" vertical="center" wrapText="1"/>
    </xf>
    <xf numFmtId="0" fontId="6" fillId="0" borderId="0" xfId="1" applyFont="1" applyAlignment="1">
      <alignment horizontal="left"/>
    </xf>
    <xf numFmtId="0" fontId="19" fillId="0" borderId="0" xfId="1" applyFont="1" applyAlignment="1">
      <alignment horizontal="left"/>
    </xf>
    <xf numFmtId="0" fontId="0" fillId="0" borderId="0" xfId="1" applyFont="1" applyAlignment="1">
      <alignment horizontal="left"/>
    </xf>
    <xf numFmtId="0" fontId="19" fillId="0" borderId="3" xfId="0" applyFont="1" applyBorder="1" applyAlignment="1">
      <alignment horizontal="left" vertical="center" wrapText="1"/>
    </xf>
    <xf numFmtId="0" fontId="20" fillId="0" borderId="0" xfId="0" applyFont="1"/>
    <xf numFmtId="0" fontId="20" fillId="12" borderId="3" xfId="0" applyFont="1" applyFill="1" applyBorder="1" applyAlignment="1">
      <alignment horizontal="left" vertical="center"/>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FA74"/>
  <sheetViews>
    <sheetView zoomScaleNormal="100" workbookViewId="0">
      <pane xSplit="5" ySplit="4" topLeftCell="F5" activePane="bottomRight" state="frozen"/>
      <selection pane="topRight" activeCell="F1" sqref="F1"/>
      <selection pane="bottomLeft" activeCell="A4" sqref="A4"/>
      <selection pane="bottomRight" activeCell="C8" sqref="C8"/>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1" customWidth="1"/>
    <col min="6" max="6" width="55.88671875" style="1" customWidth="1"/>
    <col min="7" max="16384" width="10" style="1"/>
  </cols>
  <sheetData>
    <row r="1" spans="1:6" ht="12.6" customHeight="1">
      <c r="A1" s="261" t="s">
        <v>0</v>
      </c>
      <c r="B1" s="261"/>
      <c r="C1" s="216"/>
      <c r="D1" s="216"/>
      <c r="E1" s="217"/>
    </row>
    <row r="2" spans="1:6" ht="58.95"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s="27" customFormat="1" ht="13.2">
      <c r="A4" s="147">
        <v>1</v>
      </c>
      <c r="B4" s="29">
        <v>2</v>
      </c>
      <c r="C4" s="29">
        <v>3</v>
      </c>
      <c r="D4" s="29" t="s">
        <v>8</v>
      </c>
      <c r="E4" s="28">
        <v>4</v>
      </c>
    </row>
    <row r="5" spans="1:6" ht="26.4">
      <c r="A5" s="142">
        <v>1</v>
      </c>
      <c r="B5" s="129" t="s">
        <v>9</v>
      </c>
      <c r="C5" s="130"/>
      <c r="D5" s="130"/>
      <c r="E5" s="131"/>
    </row>
    <row r="6" spans="1:6" ht="13.2">
      <c r="A6" s="148" t="s">
        <v>10</v>
      </c>
      <c r="B6" s="129" t="s">
        <v>11</v>
      </c>
      <c r="C6" s="132"/>
      <c r="D6" s="132"/>
      <c r="E6" s="133"/>
    </row>
    <row r="7" spans="1:6" s="24" customFormat="1" ht="42" customHeight="1">
      <c r="A7" s="149" t="s">
        <v>12</v>
      </c>
      <c r="B7" s="81" t="s">
        <v>13</v>
      </c>
      <c r="C7" s="252" t="s">
        <v>14</v>
      </c>
      <c r="D7" s="252" t="s">
        <v>14</v>
      </c>
      <c r="E7" s="18"/>
    </row>
    <row r="8" spans="1:6" s="24" customFormat="1" ht="26.4">
      <c r="A8" s="149" t="s">
        <v>15</v>
      </c>
      <c r="B8" s="81" t="s">
        <v>16</v>
      </c>
      <c r="C8" s="253" t="s">
        <v>17</v>
      </c>
      <c r="D8" s="253" t="s">
        <v>17</v>
      </c>
      <c r="E8" s="21"/>
    </row>
    <row r="9" spans="1:6" s="24" customFormat="1" ht="26.4">
      <c r="A9" s="149" t="s">
        <v>18</v>
      </c>
      <c r="B9" s="81" t="s">
        <v>19</v>
      </c>
      <c r="C9" s="252" t="s">
        <v>14</v>
      </c>
      <c r="D9" s="252" t="s">
        <v>14</v>
      </c>
      <c r="E9" s="21"/>
    </row>
    <row r="10" spans="1:6" s="24" customFormat="1" ht="13.2">
      <c r="A10" s="149" t="s">
        <v>20</v>
      </c>
      <c r="B10" s="81" t="s">
        <v>21</v>
      </c>
      <c r="C10" s="253" t="s">
        <v>17</v>
      </c>
      <c r="D10" s="253" t="s">
        <v>17</v>
      </c>
      <c r="E10" s="21"/>
    </row>
    <row r="11" spans="1:6" s="24" customFormat="1" ht="13.2">
      <c r="A11" s="149" t="s">
        <v>22</v>
      </c>
      <c r="B11" s="81" t="s">
        <v>23</v>
      </c>
      <c r="C11" s="253" t="s">
        <v>17</v>
      </c>
      <c r="D11" s="253" t="s">
        <v>17</v>
      </c>
      <c r="E11" s="21"/>
    </row>
    <row r="12" spans="1:6" s="24" customFormat="1" ht="13.2">
      <c r="A12" s="149" t="s">
        <v>24</v>
      </c>
      <c r="B12" s="81" t="s">
        <v>25</v>
      </c>
      <c r="C12" s="253" t="s">
        <v>17</v>
      </c>
      <c r="D12" s="253" t="s">
        <v>17</v>
      </c>
      <c r="E12" s="21"/>
    </row>
    <row r="13" spans="1:6" s="24" customFormat="1" ht="26.4">
      <c r="A13" s="149" t="s">
        <v>26</v>
      </c>
      <c r="B13" s="81" t="s">
        <v>27</v>
      </c>
      <c r="C13" s="252" t="s">
        <v>14</v>
      </c>
      <c r="D13" s="252" t="s">
        <v>14</v>
      </c>
      <c r="E13" s="117"/>
    </row>
    <row r="14" spans="1:6" s="24" customFormat="1" ht="26.4">
      <c r="A14" s="149" t="s">
        <v>28</v>
      </c>
      <c r="B14" s="81" t="s">
        <v>29</v>
      </c>
      <c r="C14" s="252" t="s">
        <v>14</v>
      </c>
      <c r="D14" s="252" t="s">
        <v>14</v>
      </c>
      <c r="E14" s="116"/>
    </row>
    <row r="15" spans="1:6" s="25" customFormat="1" ht="26.4">
      <c r="A15" s="150" t="s">
        <v>30</v>
      </c>
      <c r="B15" s="101" t="s">
        <v>31</v>
      </c>
      <c r="C15" s="252" t="s">
        <v>14</v>
      </c>
      <c r="D15" s="252" t="s">
        <v>14</v>
      </c>
      <c r="E15" s="237"/>
    </row>
    <row r="16" spans="1:6" s="25" customFormat="1" ht="13.2">
      <c r="A16" s="150" t="s">
        <v>32</v>
      </c>
      <c r="B16" s="101" t="s">
        <v>33</v>
      </c>
      <c r="C16" s="253" t="s">
        <v>17</v>
      </c>
      <c r="D16" s="253" t="s">
        <v>17</v>
      </c>
      <c r="E16" s="237"/>
    </row>
    <row r="17" spans="1:5" s="24" customFormat="1" ht="39.6">
      <c r="A17" s="149" t="s">
        <v>34</v>
      </c>
      <c r="B17" s="22" t="s">
        <v>35</v>
      </c>
      <c r="C17" s="253" t="s">
        <v>17</v>
      </c>
      <c r="D17" s="253" t="s">
        <v>17</v>
      </c>
      <c r="E17" s="119"/>
    </row>
    <row r="18" spans="1:5" s="24" customFormat="1" ht="13.2">
      <c r="A18" s="149" t="s">
        <v>36</v>
      </c>
      <c r="B18" s="22" t="s">
        <v>37</v>
      </c>
      <c r="C18" s="253" t="s">
        <v>17</v>
      </c>
      <c r="D18" s="253" t="s">
        <v>17</v>
      </c>
      <c r="E18" s="21"/>
    </row>
    <row r="19" spans="1:5" s="25" customFormat="1" ht="39.6">
      <c r="A19" s="149" t="s">
        <v>38</v>
      </c>
      <c r="B19" s="100" t="s">
        <v>39</v>
      </c>
      <c r="C19" s="252" t="s">
        <v>14</v>
      </c>
      <c r="D19" s="252" t="s">
        <v>14</v>
      </c>
      <c r="E19" s="18"/>
    </row>
    <row r="20" spans="1:5" s="25" customFormat="1" ht="30.75" customHeight="1">
      <c r="A20" s="149" t="s">
        <v>40</v>
      </c>
      <c r="B20" s="100" t="s">
        <v>41</v>
      </c>
      <c r="C20" s="252" t="s">
        <v>14</v>
      </c>
      <c r="D20" s="252" t="s">
        <v>14</v>
      </c>
      <c r="E20" s="18"/>
    </row>
    <row r="21" spans="1:5" s="25" customFormat="1" ht="26.4">
      <c r="A21" s="149" t="s">
        <v>42</v>
      </c>
      <c r="B21" s="100" t="s">
        <v>43</v>
      </c>
      <c r="C21" s="252" t="s">
        <v>14</v>
      </c>
      <c r="D21" s="252" t="s">
        <v>14</v>
      </c>
      <c r="E21" s="18"/>
    </row>
    <row r="22" spans="1:5" s="126" customFormat="1" ht="26.4">
      <c r="A22" s="149" t="s">
        <v>44</v>
      </c>
      <c r="B22" s="125" t="s">
        <v>45</v>
      </c>
      <c r="C22" s="252" t="s">
        <v>14</v>
      </c>
      <c r="D22" s="252" t="s">
        <v>14</v>
      </c>
      <c r="E22" s="103"/>
    </row>
    <row r="23" spans="1:5" s="126" customFormat="1" ht="13.2">
      <c r="A23" s="149" t="s">
        <v>46</v>
      </c>
      <c r="B23" s="222" t="s">
        <v>47</v>
      </c>
      <c r="C23" s="253" t="s">
        <v>17</v>
      </c>
      <c r="D23" s="253" t="s">
        <v>17</v>
      </c>
      <c r="E23" s="103"/>
    </row>
    <row r="24" spans="1:5" s="126" customFormat="1" ht="13.2">
      <c r="A24" s="149" t="s">
        <v>48</v>
      </c>
      <c r="B24" s="222" t="s">
        <v>49</v>
      </c>
      <c r="C24" s="253" t="s">
        <v>17</v>
      </c>
      <c r="D24" s="253" t="s">
        <v>17</v>
      </c>
      <c r="E24" s="103"/>
    </row>
    <row r="25" spans="1:5" s="25" customFormat="1" ht="13.2">
      <c r="A25" s="149" t="s">
        <v>50</v>
      </c>
      <c r="B25" s="101" t="s">
        <v>51</v>
      </c>
      <c r="C25" s="253" t="s">
        <v>17</v>
      </c>
      <c r="D25" s="253" t="s">
        <v>17</v>
      </c>
      <c r="E25" s="18"/>
    </row>
    <row r="26" spans="1:5" s="25" customFormat="1" ht="26.4">
      <c r="A26" s="149" t="s">
        <v>52</v>
      </c>
      <c r="B26" s="101" t="s">
        <v>53</v>
      </c>
      <c r="C26" s="253" t="s">
        <v>17</v>
      </c>
      <c r="D26" s="253" t="s">
        <v>17</v>
      </c>
      <c r="E26" s="18"/>
    </row>
    <row r="27" spans="1:5" s="25" customFormat="1" ht="13.2">
      <c r="A27" s="149" t="s">
        <v>54</v>
      </c>
      <c r="B27" s="101" t="s">
        <v>55</v>
      </c>
      <c r="C27" s="253" t="s">
        <v>17</v>
      </c>
      <c r="D27" s="253" t="s">
        <v>17</v>
      </c>
      <c r="E27" s="18"/>
    </row>
    <row r="28" spans="1:5" s="24" customFormat="1" ht="13.2">
      <c r="A28" s="134" t="s">
        <v>56</v>
      </c>
      <c r="B28" s="263" t="s">
        <v>57</v>
      </c>
      <c r="C28" s="263"/>
      <c r="D28" s="263"/>
      <c r="E28" s="263"/>
    </row>
    <row r="29" spans="1:5" s="24" customFormat="1" ht="39.6">
      <c r="A29" s="149" t="s">
        <v>58</v>
      </c>
      <c r="B29" s="101" t="s">
        <v>59</v>
      </c>
      <c r="C29" s="252" t="s">
        <v>14</v>
      </c>
      <c r="D29" s="252" t="s">
        <v>14</v>
      </c>
      <c r="E29" s="21"/>
    </row>
    <row r="30" spans="1:5" s="24" customFormat="1" ht="26.4">
      <c r="A30" s="149" t="s">
        <v>60</v>
      </c>
      <c r="B30" s="101" t="s">
        <v>61</v>
      </c>
      <c r="C30" s="252" t="s">
        <v>14</v>
      </c>
      <c r="D30" s="252" t="s">
        <v>14</v>
      </c>
      <c r="E30" s="21"/>
    </row>
    <row r="31" spans="1:5" s="24" customFormat="1" ht="26.4">
      <c r="A31" s="149" t="s">
        <v>62</v>
      </c>
      <c r="B31" s="101" t="s">
        <v>63</v>
      </c>
      <c r="C31" s="252" t="s">
        <v>14</v>
      </c>
      <c r="D31" s="252" t="s">
        <v>14</v>
      </c>
      <c r="E31" s="21"/>
    </row>
    <row r="32" spans="1:5" s="24" customFormat="1" ht="26.4">
      <c r="A32" s="149" t="s">
        <v>64</v>
      </c>
      <c r="B32" s="81" t="s">
        <v>65</v>
      </c>
      <c r="C32" s="252" t="s">
        <v>14</v>
      </c>
      <c r="D32" s="252" t="s">
        <v>14</v>
      </c>
      <c r="E32" s="21"/>
    </row>
    <row r="33" spans="1:5" s="24" customFormat="1" ht="26.4">
      <c r="A33" s="149" t="s">
        <v>66</v>
      </c>
      <c r="B33" s="81" t="s">
        <v>67</v>
      </c>
      <c r="C33" s="252" t="s">
        <v>14</v>
      </c>
      <c r="D33" s="252" t="s">
        <v>14</v>
      </c>
      <c r="E33" s="21"/>
    </row>
    <row r="34" spans="1:5" s="24" customFormat="1" ht="52.8">
      <c r="A34" s="149" t="s">
        <v>68</v>
      </c>
      <c r="B34" s="81" t="s">
        <v>69</v>
      </c>
      <c r="C34" s="252" t="s">
        <v>14</v>
      </c>
      <c r="D34" s="252" t="s">
        <v>14</v>
      </c>
      <c r="E34" s="21"/>
    </row>
    <row r="35" spans="1:5" s="24" customFormat="1" ht="26.4">
      <c r="A35" s="149" t="s">
        <v>70</v>
      </c>
      <c r="B35" s="81" t="s">
        <v>71</v>
      </c>
      <c r="C35" s="252" t="s">
        <v>14</v>
      </c>
      <c r="D35" s="252" t="s">
        <v>14</v>
      </c>
      <c r="E35" s="21"/>
    </row>
    <row r="36" spans="1:5" s="24" customFormat="1" ht="39.6">
      <c r="A36" s="168" t="s">
        <v>72</v>
      </c>
      <c r="B36" s="115" t="s">
        <v>73</v>
      </c>
      <c r="C36" s="253" t="s">
        <v>17</v>
      </c>
      <c r="D36" s="253" t="s">
        <v>17</v>
      </c>
      <c r="E36" s="117"/>
    </row>
    <row r="37" spans="1:5" s="24" customFormat="1" ht="35.25" customHeight="1">
      <c r="A37" s="169" t="s">
        <v>74</v>
      </c>
      <c r="B37" s="114" t="s">
        <v>75</v>
      </c>
      <c r="C37" s="253" t="s">
        <v>17</v>
      </c>
      <c r="D37" s="253" t="s">
        <v>17</v>
      </c>
      <c r="E37" s="116"/>
    </row>
    <row r="38" spans="1:5" s="24" customFormat="1" ht="26.4">
      <c r="A38" s="170" t="s">
        <v>76</v>
      </c>
      <c r="B38" s="118" t="s">
        <v>77</v>
      </c>
      <c r="C38" s="252" t="s">
        <v>14</v>
      </c>
      <c r="D38" s="252" t="s">
        <v>14</v>
      </c>
      <c r="E38" s="119"/>
    </row>
    <row r="39" spans="1:5" s="24" customFormat="1" ht="26.4">
      <c r="A39" s="170" t="s">
        <v>78</v>
      </c>
      <c r="B39" s="114" t="s">
        <v>79</v>
      </c>
      <c r="C39" s="252" t="s">
        <v>14</v>
      </c>
      <c r="D39" s="252" t="s">
        <v>14</v>
      </c>
      <c r="E39" s="21"/>
    </row>
    <row r="40" spans="1:5" s="24" customFormat="1" ht="13.2">
      <c r="A40" s="151" t="s">
        <v>80</v>
      </c>
      <c r="B40" s="264" t="s">
        <v>81</v>
      </c>
      <c r="C40" s="263"/>
      <c r="D40" s="263"/>
      <c r="E40" s="263"/>
    </row>
    <row r="41" spans="1:5" s="24" customFormat="1" ht="26.4">
      <c r="A41" s="149" t="s">
        <v>82</v>
      </c>
      <c r="B41" s="22" t="s">
        <v>83</v>
      </c>
      <c r="C41" s="252" t="s">
        <v>14</v>
      </c>
      <c r="D41" s="252" t="s">
        <v>14</v>
      </c>
      <c r="E41" s="21"/>
    </row>
    <row r="42" spans="1:5" s="24" customFormat="1" ht="26.4">
      <c r="A42" s="149" t="s">
        <v>84</v>
      </c>
      <c r="B42" s="101" t="s">
        <v>85</v>
      </c>
      <c r="C42" s="252" t="s">
        <v>14</v>
      </c>
      <c r="D42" s="252" t="s">
        <v>14</v>
      </c>
      <c r="E42" s="21"/>
    </row>
    <row r="43" spans="1:5" s="24" customFormat="1" ht="26.4">
      <c r="A43" s="149" t="s">
        <v>86</v>
      </c>
      <c r="B43" s="101" t="s">
        <v>87</v>
      </c>
      <c r="C43" s="252" t="s">
        <v>14</v>
      </c>
      <c r="D43" s="252" t="s">
        <v>14</v>
      </c>
      <c r="E43" s="21"/>
    </row>
    <row r="44" spans="1:5" s="24" customFormat="1" ht="26.4">
      <c r="A44" s="149" t="s">
        <v>88</v>
      </c>
      <c r="B44" s="101" t="s">
        <v>89</v>
      </c>
      <c r="C44" s="252" t="s">
        <v>14</v>
      </c>
      <c r="D44" s="252" t="s">
        <v>14</v>
      </c>
      <c r="E44" s="21"/>
    </row>
    <row r="45" spans="1:5" s="24" customFormat="1" ht="13.2">
      <c r="A45" s="134" t="s">
        <v>90</v>
      </c>
      <c r="B45" s="263" t="s">
        <v>91</v>
      </c>
      <c r="C45" s="263"/>
      <c r="D45" s="263"/>
      <c r="E45" s="263"/>
    </row>
    <row r="46" spans="1:5" s="24" customFormat="1" ht="13.2">
      <c r="A46" s="149" t="s">
        <v>92</v>
      </c>
      <c r="B46" s="26" t="s">
        <v>93</v>
      </c>
      <c r="C46" s="253" t="s">
        <v>17</v>
      </c>
      <c r="D46" s="253" t="s">
        <v>17</v>
      </c>
      <c r="E46" s="21"/>
    </row>
    <row r="47" spans="1:5" s="24" customFormat="1" ht="26.4">
      <c r="A47" s="149" t="s">
        <v>94</v>
      </c>
      <c r="B47" s="100" t="s">
        <v>95</v>
      </c>
      <c r="C47" s="252" t="s">
        <v>14</v>
      </c>
      <c r="D47" s="252" t="s">
        <v>14</v>
      </c>
      <c r="E47" s="21"/>
    </row>
    <row r="48" spans="1:5" s="24" customFormat="1" ht="26.4">
      <c r="A48" s="149" t="s">
        <v>96</v>
      </c>
      <c r="B48" s="26" t="s">
        <v>97</v>
      </c>
      <c r="C48" s="253" t="s">
        <v>17</v>
      </c>
      <c r="D48" s="253" t="s">
        <v>17</v>
      </c>
      <c r="E48" s="21"/>
    </row>
    <row r="49" spans="1:5" s="24" customFormat="1" ht="39.6">
      <c r="A49" s="149" t="s">
        <v>98</v>
      </c>
      <c r="B49" s="26" t="s">
        <v>99</v>
      </c>
      <c r="C49" s="253" t="s">
        <v>17</v>
      </c>
      <c r="D49" s="253" t="s">
        <v>17</v>
      </c>
      <c r="E49" s="18"/>
    </row>
    <row r="50" spans="1:5" s="24" customFormat="1" ht="26.4">
      <c r="A50" s="149" t="s">
        <v>100</v>
      </c>
      <c r="B50" s="120" t="s">
        <v>101</v>
      </c>
      <c r="C50" s="252" t="s">
        <v>14</v>
      </c>
      <c r="D50" s="252" t="s">
        <v>14</v>
      </c>
      <c r="E50" s="21"/>
    </row>
    <row r="51" spans="1:5" s="24" customFormat="1" ht="26.4">
      <c r="A51" s="149" t="s">
        <v>102</v>
      </c>
      <c r="B51" s="26" t="s">
        <v>103</v>
      </c>
      <c r="C51" s="252" t="s">
        <v>14</v>
      </c>
      <c r="D51" s="252" t="s">
        <v>14</v>
      </c>
      <c r="E51" s="21"/>
    </row>
    <row r="52" spans="1:5" s="24" customFormat="1" ht="13.2">
      <c r="A52" s="134" t="s">
        <v>104</v>
      </c>
      <c r="B52" s="265" t="s">
        <v>105</v>
      </c>
      <c r="C52" s="265"/>
      <c r="D52" s="265"/>
      <c r="E52" s="265"/>
    </row>
    <row r="53" spans="1:5" s="24" customFormat="1" ht="26.4">
      <c r="A53" s="149" t="s">
        <v>106</v>
      </c>
      <c r="B53" s="26" t="s">
        <v>107</v>
      </c>
      <c r="C53" s="253" t="s">
        <v>17</v>
      </c>
      <c r="D53" s="253" t="s">
        <v>17</v>
      </c>
      <c r="E53" s="21"/>
    </row>
    <row r="54" spans="1:5" s="24" customFormat="1" ht="26.4">
      <c r="A54" s="149" t="s">
        <v>108</v>
      </c>
      <c r="B54" s="26" t="s">
        <v>109</v>
      </c>
      <c r="C54" s="253" t="s">
        <v>17</v>
      </c>
      <c r="D54" s="253" t="s">
        <v>17</v>
      </c>
      <c r="E54" s="21"/>
    </row>
    <row r="55" spans="1:5" s="24" customFormat="1" ht="47.25" customHeight="1">
      <c r="A55" s="149" t="s">
        <v>110</v>
      </c>
      <c r="B55" s="26" t="s">
        <v>111</v>
      </c>
      <c r="C55" s="252" t="s">
        <v>14</v>
      </c>
      <c r="D55" s="252" t="s">
        <v>14</v>
      </c>
      <c r="E55" s="21"/>
    </row>
    <row r="56" spans="1:5" s="24" customFormat="1" ht="26.4">
      <c r="A56" s="149" t="s">
        <v>112</v>
      </c>
      <c r="B56" s="26" t="s">
        <v>113</v>
      </c>
      <c r="C56" s="253" t="s">
        <v>17</v>
      </c>
      <c r="D56" s="253" t="s">
        <v>17</v>
      </c>
      <c r="E56" s="21"/>
    </row>
    <row r="57" spans="1:5" s="24" customFormat="1" ht="26.4">
      <c r="A57" s="149" t="s">
        <v>114</v>
      </c>
      <c r="B57" s="100" t="s">
        <v>115</v>
      </c>
      <c r="C57" s="253" t="s">
        <v>17</v>
      </c>
      <c r="D57" s="253" t="s">
        <v>17</v>
      </c>
      <c r="E57" s="21"/>
    </row>
    <row r="58" spans="1:5" s="24" customFormat="1" ht="13.2">
      <c r="A58" s="149" t="s">
        <v>116</v>
      </c>
      <c r="B58" s="100" t="s">
        <v>117</v>
      </c>
      <c r="C58" s="253" t="s">
        <v>17</v>
      </c>
      <c r="D58" s="253" t="s">
        <v>17</v>
      </c>
      <c r="E58" s="21"/>
    </row>
    <row r="59" spans="1:5" s="24" customFormat="1" ht="13.2">
      <c r="A59" s="149" t="s">
        <v>118</v>
      </c>
      <c r="B59" s="100" t="s">
        <v>119</v>
      </c>
      <c r="C59" s="253" t="s">
        <v>17</v>
      </c>
      <c r="D59" s="253" t="s">
        <v>17</v>
      </c>
      <c r="E59" s="21"/>
    </row>
    <row r="60" spans="1:5" s="24" customFormat="1" ht="26.4">
      <c r="A60" s="149" t="s">
        <v>120</v>
      </c>
      <c r="B60" s="100" t="s">
        <v>121</v>
      </c>
      <c r="C60" s="253" t="s">
        <v>17</v>
      </c>
      <c r="D60" s="253" t="s">
        <v>17</v>
      </c>
      <c r="E60" s="21"/>
    </row>
    <row r="61" spans="1:5" s="24" customFormat="1" ht="39.6">
      <c r="A61" s="149" t="s">
        <v>122</v>
      </c>
      <c r="B61" s="102" t="s">
        <v>123</v>
      </c>
      <c r="C61" s="252" t="s">
        <v>14</v>
      </c>
      <c r="D61" s="252" t="s">
        <v>14</v>
      </c>
      <c r="E61" s="23"/>
    </row>
    <row r="62" spans="1:5" s="24" customFormat="1" ht="13.2">
      <c r="A62" s="134" t="s">
        <v>124</v>
      </c>
      <c r="B62" s="265" t="s">
        <v>125</v>
      </c>
      <c r="C62" s="265"/>
      <c r="D62" s="265"/>
      <c r="E62" s="265"/>
    </row>
    <row r="63" spans="1:5" s="24" customFormat="1" ht="39.6">
      <c r="A63" s="149" t="s">
        <v>126</v>
      </c>
      <c r="B63" s="100" t="s">
        <v>127</v>
      </c>
      <c r="C63" s="253" t="s">
        <v>17</v>
      </c>
      <c r="D63" s="253" t="s">
        <v>17</v>
      </c>
      <c r="E63" s="21"/>
    </row>
    <row r="64" spans="1:5" s="24" customFormat="1" ht="39.6">
      <c r="A64" s="149" t="s">
        <v>128</v>
      </c>
      <c r="B64" s="100" t="s">
        <v>129</v>
      </c>
      <c r="C64" s="253" t="s">
        <v>17</v>
      </c>
      <c r="D64" s="253" t="s">
        <v>17</v>
      </c>
      <c r="E64" s="21"/>
    </row>
    <row r="65" spans="1:16381" s="24" customFormat="1" ht="79.2">
      <c r="A65" s="149" t="s">
        <v>130</v>
      </c>
      <c r="B65" s="81" t="s">
        <v>131</v>
      </c>
      <c r="C65" s="252" t="s">
        <v>14</v>
      </c>
      <c r="D65" s="252" t="s">
        <v>14</v>
      </c>
      <c r="E65" s="21"/>
    </row>
    <row r="66" spans="1:16381" s="24" customFormat="1" ht="13.2">
      <c r="A66" s="152" t="s">
        <v>132</v>
      </c>
      <c r="B66" s="262" t="s">
        <v>133</v>
      </c>
      <c r="C66" s="262"/>
      <c r="D66" s="262"/>
      <c r="E66" s="262"/>
    </row>
    <row r="67" spans="1:16381" s="24" customFormat="1" ht="50.25" customHeight="1">
      <c r="A67" s="150" t="s">
        <v>134</v>
      </c>
      <c r="B67" s="100" t="s">
        <v>135</v>
      </c>
      <c r="C67" s="252" t="s">
        <v>14</v>
      </c>
      <c r="D67" s="252" t="s">
        <v>14</v>
      </c>
      <c r="E67" s="103"/>
    </row>
    <row r="68" spans="1:16381" ht="13.8">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c r="XEZ68" s="4"/>
      <c r="XFA68" s="4"/>
    </row>
    <row r="69" spans="1:16381" s="4" customFormat="1" ht="13.8" hidden="1">
      <c r="A69" s="144"/>
      <c r="B69" s="17" t="s">
        <v>136</v>
      </c>
      <c r="C69" s="16">
        <f>COUNTIF(C7:C67,"Warunek graniczny")</f>
        <v>29</v>
      </c>
      <c r="D69" s="16">
        <f>COUNTIF(D7:D67,"Warunek graniczny")</f>
        <v>29</v>
      </c>
      <c r="E69" s="172"/>
    </row>
    <row r="70" spans="1:16381" s="4" customFormat="1" ht="13.8" hidden="1">
      <c r="A70" s="144"/>
      <c r="B70" s="15" t="s">
        <v>137</v>
      </c>
      <c r="C70" s="14">
        <f>COUNTIF(C7:C67,"NIE")</f>
        <v>0</v>
      </c>
      <c r="D70" s="14">
        <f>COUNTIF(D7:D67,"NIE")</f>
        <v>0</v>
      </c>
      <c r="E70" s="172"/>
    </row>
    <row r="71" spans="1:16381" s="4" customFormat="1" ht="13.8" hidden="1">
      <c r="A71" s="144"/>
      <c r="B71" s="13" t="s">
        <v>138</v>
      </c>
      <c r="C71" s="12">
        <f>COUNTIF(C7:C67,"Opcja")+COUNTIF(C7:C67,"Jest")+COUNTIF(C7:C67,"Nie ma")</f>
        <v>26</v>
      </c>
      <c r="D71" s="12">
        <f>COUNTIF(D7:D67,"Opcja")+COUNTIF(D7:D67,"Jest")+COUNTIF(D7:D67,"Nie ma")</f>
        <v>26</v>
      </c>
      <c r="E71" s="172"/>
    </row>
    <row r="72" spans="1:16381" s="4" customFormat="1" ht="13.8" hidden="1">
      <c r="A72" s="144"/>
      <c r="B72" s="11" t="s">
        <v>139</v>
      </c>
      <c r="C72" s="10">
        <f>COUNTIF(C7:C67,"Opcja")</f>
        <v>26</v>
      </c>
      <c r="D72" s="10">
        <f>COUNTIF(D7:D67,"Opcja")</f>
        <v>26</v>
      </c>
      <c r="E72" s="172"/>
    </row>
    <row r="73" spans="1:16381" s="4" customFormat="1" ht="13.8" hidden="1">
      <c r="A73" s="144"/>
      <c r="B73" s="9" t="s">
        <v>140</v>
      </c>
      <c r="C73" s="8">
        <f>COUNTIF(C7:C67,"Jest")</f>
        <v>0</v>
      </c>
      <c r="D73" s="8">
        <f>COUNTIF(D7:D67,"Jest")</f>
        <v>0</v>
      </c>
      <c r="E73" s="172"/>
    </row>
    <row r="74" spans="1:16381" s="4" customFormat="1" ht="13.8" hidden="1">
      <c r="A74" s="144"/>
      <c r="B74" s="7" t="s">
        <v>141</v>
      </c>
      <c r="C74" s="6">
        <f>COUNTIF(C7:C67,"Nie ma")</f>
        <v>0</v>
      </c>
      <c r="D74" s="6">
        <f>COUNTIF(D7:D67,"Nie ma")</f>
        <v>0</v>
      </c>
      <c r="E74" s="17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c r="XEZ74" s="1"/>
      <c r="XFA74" s="1"/>
    </row>
  </sheetData>
  <sheetProtection algorithmName="SHA-512" hashValue="sgZ+3HmFNbtE01gTXbqoWwBFstn3Ba1b8pl+uE5P7cxi9c1BCT+EbzYpOtWb1iREvXWla4WX5rcVPajAUkVV8A==" saltValue="XmbLWc32Yh/wOVN6vIv1Hg==" spinCount="100000" sheet="1" objects="1" scenarios="1" formatRows="0"/>
  <protectedRanges>
    <protectedRange algorithmName="SHA-512" hashValue="RNAldxV0Wm3IVoXe2y3/RVX2szq7JuDBMJGalIbAfnc1DV/3FWgRV5DfLeostG7mHBKvSS6KkKYj1ToBTfbwIw==" saltValue="ySVAN1KrMSP0yJqB/etGdQ==" spinCount="100000" sqref="D1:D1048576" name="kolumna 3a"/>
    <protectedRange algorithmName="SHA-512" hashValue="vZ9+cBbnxX8WdZ4kP20H/Pm+0DCnetG7BmoQxTw+/BleCH9w/yJBwH9/T5cSPWgpu2DMrMGCrGwhoOxkptREFQ==" saltValue="wbaD1ZyDnqWitt3MjHUTIA==" spinCount="100000" sqref="E1:E1048576" name="Kolumna 4"/>
  </protectedRanges>
  <mergeCells count="8">
    <mergeCell ref="A1:B1"/>
    <mergeCell ref="B66:E66"/>
    <mergeCell ref="B28:E28"/>
    <mergeCell ref="B40:E40"/>
    <mergeCell ref="B45:E45"/>
    <mergeCell ref="B52:E52"/>
    <mergeCell ref="B62:E62"/>
    <mergeCell ref="A2:C2"/>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7:D7 C9:D9 C13:D15 C19:D22 C29:D35 C38:D39 C41:D44 C47:D47 C50:D51 C55:D55 C61:D61 C65:D65 C67:D67" xr:uid="{8319D474-7CBE-4996-BE1A-DE17CD1D7B57}">
      <formula1>"Warunek graniczny,TAK,NIE"</formula1>
    </dataValidation>
    <dataValidation type="list" allowBlank="1" showInputMessage="1" showErrorMessage="1" errorTitle="Błędna wartość" error="Możesz podać jedynie wartości z listy wyboru, tj. Nie ma, Będzie, Jest." sqref="C8:D8 C10:D12 C16:D18 C23:D27 C36:D37 C46:D46 C48:D49 C53:D54 C56:D60 C63:D64"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F184"/>
  <sheetViews>
    <sheetView showGridLines="0" workbookViewId="0">
      <pane xSplit="5" ySplit="4" topLeftCell="F5" activePane="bottomRight" state="frozen"/>
      <selection pane="topRight" activeCell="F1" sqref="F1"/>
      <selection pane="bottomLeft" activeCell="A4" sqref="A4"/>
      <selection pane="bottomRight" activeCell="F3" sqref="F3"/>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5" customWidth="1"/>
    <col min="6" max="6" width="54.5546875" style="1" customWidth="1"/>
    <col min="7" max="16384" width="10" style="1"/>
  </cols>
  <sheetData>
    <row r="1" spans="1:6" ht="12.75" customHeight="1">
      <c r="A1" s="261" t="s">
        <v>142</v>
      </c>
      <c r="B1" s="261"/>
      <c r="C1" s="216"/>
      <c r="D1" s="216"/>
      <c r="E1" s="217"/>
    </row>
    <row r="2" spans="1:6" ht="59.4"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s="27" customFormat="1" ht="13.2">
      <c r="A4" s="121">
        <v>1</v>
      </c>
      <c r="B4" s="45">
        <v>2</v>
      </c>
      <c r="C4" s="44">
        <v>3</v>
      </c>
      <c r="D4" s="44" t="s">
        <v>8</v>
      </c>
      <c r="E4" s="29">
        <v>4</v>
      </c>
    </row>
    <row r="5" spans="1:6" s="24" customFormat="1" ht="13.2">
      <c r="A5" s="153" t="s">
        <v>143</v>
      </c>
      <c r="B5" s="268" t="s">
        <v>144</v>
      </c>
      <c r="C5" s="269"/>
      <c r="D5" s="269"/>
      <c r="E5" s="270"/>
    </row>
    <row r="6" spans="1:6" s="42" customFormat="1" ht="13.2">
      <c r="A6" s="153" t="s">
        <v>145</v>
      </c>
      <c r="B6" s="268" t="s">
        <v>146</v>
      </c>
      <c r="C6" s="269"/>
      <c r="D6" s="269"/>
      <c r="E6" s="270"/>
    </row>
    <row r="7" spans="1:6" s="41" customFormat="1" ht="26.4">
      <c r="A7" s="154" t="s">
        <v>147</v>
      </c>
      <c r="B7" s="63" t="s">
        <v>148</v>
      </c>
      <c r="C7" s="254" t="s">
        <v>14</v>
      </c>
      <c r="D7" s="254" t="s">
        <v>14</v>
      </c>
      <c r="E7" s="81"/>
    </row>
    <row r="8" spans="1:6" s="41" customFormat="1" ht="39.6">
      <c r="A8" s="154" t="s">
        <v>149</v>
      </c>
      <c r="B8" s="63" t="s">
        <v>150</v>
      </c>
      <c r="C8" s="254" t="s">
        <v>14</v>
      </c>
      <c r="D8" s="254" t="s">
        <v>14</v>
      </c>
      <c r="E8" s="19"/>
    </row>
    <row r="9" spans="1:6" s="41" customFormat="1" ht="26.4">
      <c r="A9" s="154" t="s">
        <v>151</v>
      </c>
      <c r="B9" s="63" t="s">
        <v>152</v>
      </c>
      <c r="C9" s="254" t="s">
        <v>17</v>
      </c>
      <c r="D9" s="254" t="s">
        <v>17</v>
      </c>
      <c r="E9" s="19"/>
    </row>
    <row r="10" spans="1:6" s="41" customFormat="1" ht="26.4">
      <c r="A10" s="154" t="s">
        <v>153</v>
      </c>
      <c r="B10" s="63" t="s">
        <v>154</v>
      </c>
      <c r="C10" s="254" t="s">
        <v>14</v>
      </c>
      <c r="D10" s="254" t="s">
        <v>14</v>
      </c>
      <c r="E10" s="19"/>
    </row>
    <row r="11" spans="1:6" s="41" customFormat="1" ht="26.4">
      <c r="A11" s="154" t="s">
        <v>155</v>
      </c>
      <c r="B11" s="63" t="s">
        <v>156</v>
      </c>
      <c r="C11" s="254" t="s">
        <v>14</v>
      </c>
      <c r="D11" s="254" t="s">
        <v>14</v>
      </c>
      <c r="E11" s="43"/>
    </row>
    <row r="12" spans="1:6" s="41" customFormat="1" ht="26.4">
      <c r="A12" s="154" t="s">
        <v>157</v>
      </c>
      <c r="B12" s="63" t="s">
        <v>158</v>
      </c>
      <c r="C12" s="254" t="s">
        <v>17</v>
      </c>
      <c r="D12" s="254" t="s">
        <v>17</v>
      </c>
      <c r="E12" s="19"/>
    </row>
    <row r="13" spans="1:6" s="41" customFormat="1" ht="39.6">
      <c r="A13" s="154" t="s">
        <v>159</v>
      </c>
      <c r="B13" s="63" t="s">
        <v>160</v>
      </c>
      <c r="C13" s="254" t="s">
        <v>14</v>
      </c>
      <c r="D13" s="254" t="s">
        <v>14</v>
      </c>
      <c r="E13" s="19"/>
    </row>
    <row r="14" spans="1:6" s="41" customFormat="1" ht="26.4">
      <c r="A14" s="154" t="s">
        <v>161</v>
      </c>
      <c r="B14" s="199" t="s">
        <v>162</v>
      </c>
      <c r="C14" s="254" t="s">
        <v>17</v>
      </c>
      <c r="D14" s="254" t="s">
        <v>17</v>
      </c>
      <c r="E14" s="193"/>
    </row>
    <row r="15" spans="1:6" s="41" customFormat="1" ht="26.4">
      <c r="A15" s="154" t="s">
        <v>163</v>
      </c>
      <c r="B15" s="199" t="s">
        <v>164</v>
      </c>
      <c r="C15" s="254" t="s">
        <v>14</v>
      </c>
      <c r="D15" s="254" t="s">
        <v>14</v>
      </c>
      <c r="E15" s="193"/>
    </row>
    <row r="16" spans="1:6" s="41" customFormat="1" ht="26.4">
      <c r="A16" s="154" t="s">
        <v>165</v>
      </c>
      <c r="B16" s="199" t="s">
        <v>166</v>
      </c>
      <c r="C16" s="254" t="s">
        <v>17</v>
      </c>
      <c r="D16" s="254" t="s">
        <v>17</v>
      </c>
      <c r="E16" s="193"/>
    </row>
    <row r="17" spans="1:5" s="41" customFormat="1" ht="33" customHeight="1">
      <c r="A17" s="154" t="s">
        <v>167</v>
      </c>
      <c r="B17" s="199" t="s">
        <v>168</v>
      </c>
      <c r="C17" s="254" t="s">
        <v>17</v>
      </c>
      <c r="D17" s="254" t="s">
        <v>17</v>
      </c>
      <c r="E17" s="193"/>
    </row>
    <row r="18" spans="1:5" s="41" customFormat="1" ht="63" customHeight="1">
      <c r="A18" s="154" t="s">
        <v>169</v>
      </c>
      <c r="B18" s="63" t="s">
        <v>170</v>
      </c>
      <c r="C18" s="254" t="s">
        <v>14</v>
      </c>
      <c r="D18" s="254" t="s">
        <v>14</v>
      </c>
      <c r="E18" s="193"/>
    </row>
    <row r="19" spans="1:5" s="41" customFormat="1" ht="63" customHeight="1">
      <c r="A19" s="154" t="s">
        <v>171</v>
      </c>
      <c r="B19" s="199" t="s">
        <v>172</v>
      </c>
      <c r="C19" s="254" t="s">
        <v>14</v>
      </c>
      <c r="D19" s="254" t="s">
        <v>14</v>
      </c>
      <c r="E19" s="210"/>
    </row>
    <row r="20" spans="1:5" s="41" customFormat="1" ht="26.4">
      <c r="A20" s="154" t="s">
        <v>173</v>
      </c>
      <c r="B20" s="199" t="s">
        <v>174</v>
      </c>
      <c r="C20" s="254" t="s">
        <v>14</v>
      </c>
      <c r="D20" s="254" t="s">
        <v>14</v>
      </c>
      <c r="E20" s="210"/>
    </row>
    <row r="21" spans="1:5" s="41" customFormat="1" ht="26.4">
      <c r="A21" s="154" t="s">
        <v>175</v>
      </c>
      <c r="B21" s="199" t="s">
        <v>176</v>
      </c>
      <c r="C21" s="254" t="s">
        <v>14</v>
      </c>
      <c r="D21" s="254" t="s">
        <v>14</v>
      </c>
      <c r="E21" s="43"/>
    </row>
    <row r="22" spans="1:5" s="41" customFormat="1" ht="26.4">
      <c r="A22" s="154" t="s">
        <v>177</v>
      </c>
      <c r="B22" s="199" t="s">
        <v>178</v>
      </c>
      <c r="C22" s="254" t="s">
        <v>14</v>
      </c>
      <c r="D22" s="254" t="s">
        <v>14</v>
      </c>
      <c r="E22" s="43"/>
    </row>
    <row r="23" spans="1:5" s="41" customFormat="1" ht="26.4">
      <c r="A23" s="154" t="s">
        <v>179</v>
      </c>
      <c r="B23" s="199" t="s">
        <v>180</v>
      </c>
      <c r="C23" s="254" t="s">
        <v>14</v>
      </c>
      <c r="D23" s="254" t="s">
        <v>14</v>
      </c>
      <c r="E23" s="43"/>
    </row>
    <row r="24" spans="1:5" s="41" customFormat="1" ht="26.4">
      <c r="A24" s="154" t="s">
        <v>181</v>
      </c>
      <c r="B24" s="199" t="s">
        <v>182</v>
      </c>
      <c r="C24" s="254" t="s">
        <v>14</v>
      </c>
      <c r="D24" s="254" t="s">
        <v>14</v>
      </c>
      <c r="E24" s="43"/>
    </row>
    <row r="25" spans="1:5" s="41" customFormat="1" ht="13.2">
      <c r="A25" s="153" t="s">
        <v>183</v>
      </c>
      <c r="B25" s="271" t="s">
        <v>184</v>
      </c>
      <c r="C25" s="271"/>
      <c r="D25" s="271"/>
      <c r="E25" s="271"/>
    </row>
    <row r="26" spans="1:5" s="41" customFormat="1" ht="26.4">
      <c r="A26" s="154" t="s">
        <v>185</v>
      </c>
      <c r="B26" s="63" t="s">
        <v>186</v>
      </c>
      <c r="C26" s="254" t="s">
        <v>14</v>
      </c>
      <c r="D26" s="254" t="s">
        <v>14</v>
      </c>
      <c r="E26" s="43"/>
    </row>
    <row r="27" spans="1:5" s="41" customFormat="1" ht="26.4">
      <c r="A27" s="154" t="s">
        <v>187</v>
      </c>
      <c r="B27" s="63" t="s">
        <v>188</v>
      </c>
      <c r="C27" s="254" t="s">
        <v>17</v>
      </c>
      <c r="D27" s="254" t="s">
        <v>17</v>
      </c>
      <c r="E27" s="43"/>
    </row>
    <row r="28" spans="1:5" s="41" customFormat="1" ht="26.4">
      <c r="A28" s="154" t="s">
        <v>189</v>
      </c>
      <c r="B28" s="63" t="s">
        <v>190</v>
      </c>
      <c r="C28" s="254" t="s">
        <v>14</v>
      </c>
      <c r="D28" s="254" t="s">
        <v>14</v>
      </c>
      <c r="E28" s="43"/>
    </row>
    <row r="29" spans="1:5" s="41" customFormat="1" ht="26.4">
      <c r="A29" s="154" t="s">
        <v>191</v>
      </c>
      <c r="B29" s="63" t="s">
        <v>192</v>
      </c>
      <c r="C29" s="254" t="s">
        <v>14</v>
      </c>
      <c r="D29" s="254" t="s">
        <v>14</v>
      </c>
      <c r="E29" s="43"/>
    </row>
    <row r="30" spans="1:5" s="41" customFormat="1" ht="26.4">
      <c r="A30" s="154" t="s">
        <v>193</v>
      </c>
      <c r="B30" s="63" t="s">
        <v>194</v>
      </c>
      <c r="C30" s="254" t="s">
        <v>14</v>
      </c>
      <c r="D30" s="254" t="s">
        <v>14</v>
      </c>
      <c r="E30" s="43"/>
    </row>
    <row r="31" spans="1:5" s="41" customFormat="1" ht="26.4">
      <c r="A31" s="154" t="s">
        <v>195</v>
      </c>
      <c r="B31" s="63" t="s">
        <v>196</v>
      </c>
      <c r="C31" s="254" t="s">
        <v>17</v>
      </c>
      <c r="D31" s="254" t="s">
        <v>17</v>
      </c>
      <c r="E31" s="43"/>
    </row>
    <row r="32" spans="1:5" s="41" customFormat="1" ht="13.2">
      <c r="A32" s="154" t="s">
        <v>197</v>
      </c>
      <c r="B32" s="63" t="s">
        <v>198</v>
      </c>
      <c r="C32" s="254" t="s">
        <v>17</v>
      </c>
      <c r="D32" s="254" t="s">
        <v>17</v>
      </c>
      <c r="E32" s="43"/>
    </row>
    <row r="33" spans="1:5" s="41" customFormat="1" ht="26.4">
      <c r="A33" s="154" t="s">
        <v>199</v>
      </c>
      <c r="B33" s="63" t="s">
        <v>200</v>
      </c>
      <c r="C33" s="254" t="s">
        <v>17</v>
      </c>
      <c r="D33" s="254" t="s">
        <v>17</v>
      </c>
      <c r="E33" s="43"/>
    </row>
    <row r="34" spans="1:5" s="41" customFormat="1" ht="26.4">
      <c r="A34" s="154" t="s">
        <v>201</v>
      </c>
      <c r="B34" s="63" t="s">
        <v>202</v>
      </c>
      <c r="C34" s="254" t="s">
        <v>14</v>
      </c>
      <c r="D34" s="254" t="s">
        <v>14</v>
      </c>
      <c r="E34" s="43"/>
    </row>
    <row r="35" spans="1:5" s="42" customFormat="1" ht="13.2" customHeight="1">
      <c r="A35" s="153" t="s">
        <v>203</v>
      </c>
      <c r="B35" s="271" t="s">
        <v>204</v>
      </c>
      <c r="C35" s="271"/>
      <c r="D35" s="271"/>
      <c r="E35" s="271"/>
    </row>
    <row r="36" spans="1:5" s="41" customFormat="1" ht="40.5" customHeight="1">
      <c r="A36" s="154" t="s">
        <v>205</v>
      </c>
      <c r="B36" s="63" t="s">
        <v>206</v>
      </c>
      <c r="C36" s="254" t="s">
        <v>14</v>
      </c>
      <c r="D36" s="254" t="s">
        <v>14</v>
      </c>
      <c r="E36" s="155"/>
    </row>
    <row r="37" spans="1:5" s="41" customFormat="1" ht="26.4">
      <c r="A37" s="154" t="s">
        <v>207</v>
      </c>
      <c r="B37" s="63" t="s">
        <v>208</v>
      </c>
      <c r="C37" s="254" t="s">
        <v>14</v>
      </c>
      <c r="D37" s="254" t="s">
        <v>14</v>
      </c>
      <c r="E37" s="155"/>
    </row>
    <row r="38" spans="1:5" s="41" customFormat="1" ht="39.6">
      <c r="A38" s="154" t="s">
        <v>209</v>
      </c>
      <c r="B38" s="63" t="s">
        <v>210</v>
      </c>
      <c r="C38" s="254" t="s">
        <v>17</v>
      </c>
      <c r="D38" s="254" t="s">
        <v>17</v>
      </c>
      <c r="E38" s="155"/>
    </row>
    <row r="39" spans="1:5" s="42" customFormat="1" ht="13.2" customHeight="1">
      <c r="A39" s="153" t="s">
        <v>211</v>
      </c>
      <c r="B39" s="271" t="s">
        <v>212</v>
      </c>
      <c r="C39" s="271"/>
      <c r="D39" s="271"/>
      <c r="E39" s="271"/>
    </row>
    <row r="40" spans="1:5" s="41" customFormat="1" ht="39.6">
      <c r="A40" s="154" t="s">
        <v>213</v>
      </c>
      <c r="B40" s="63" t="s">
        <v>214</v>
      </c>
      <c r="C40" s="254" t="s">
        <v>17</v>
      </c>
      <c r="D40" s="254" t="s">
        <v>17</v>
      </c>
      <c r="E40" s="176"/>
    </row>
    <row r="41" spans="1:5" s="41" customFormat="1" ht="26.4">
      <c r="A41" s="154" t="s">
        <v>215</v>
      </c>
      <c r="B41" s="63" t="s">
        <v>216</v>
      </c>
      <c r="C41" s="254" t="s">
        <v>14</v>
      </c>
      <c r="D41" s="254" t="s">
        <v>14</v>
      </c>
      <c r="E41" s="43"/>
    </row>
    <row r="42" spans="1:5" s="41" customFormat="1" ht="26.4">
      <c r="A42" s="154" t="s">
        <v>217</v>
      </c>
      <c r="B42" s="63" t="s">
        <v>218</v>
      </c>
      <c r="C42" s="254" t="s">
        <v>14</v>
      </c>
      <c r="D42" s="254" t="s">
        <v>14</v>
      </c>
      <c r="E42" s="19"/>
    </row>
    <row r="43" spans="1:5" s="41" customFormat="1" ht="26.4">
      <c r="A43" s="154" t="s">
        <v>219</v>
      </c>
      <c r="B43" s="63" t="s">
        <v>220</v>
      </c>
      <c r="C43" s="254" t="s">
        <v>14</v>
      </c>
      <c r="D43" s="254" t="s">
        <v>14</v>
      </c>
      <c r="E43" s="43"/>
    </row>
    <row r="44" spans="1:5" s="41" customFormat="1" ht="26.4">
      <c r="A44" s="154" t="s">
        <v>221</v>
      </c>
      <c r="B44" s="63" t="s">
        <v>222</v>
      </c>
      <c r="C44" s="254" t="s">
        <v>17</v>
      </c>
      <c r="D44" s="254" t="s">
        <v>17</v>
      </c>
      <c r="E44" s="43"/>
    </row>
    <row r="45" spans="1:5" s="41" customFormat="1" ht="64.5" customHeight="1">
      <c r="A45" s="154" t="s">
        <v>223</v>
      </c>
      <c r="B45" s="63" t="s">
        <v>224</v>
      </c>
      <c r="C45" s="254" t="s">
        <v>17</v>
      </c>
      <c r="D45" s="254" t="s">
        <v>17</v>
      </c>
      <c r="E45" s="43"/>
    </row>
    <row r="46" spans="1:5" s="41" customFormat="1" ht="52.8">
      <c r="A46" s="154" t="s">
        <v>225</v>
      </c>
      <c r="B46" s="63" t="s">
        <v>226</v>
      </c>
      <c r="C46" s="254" t="s">
        <v>17</v>
      </c>
      <c r="D46" s="254" t="s">
        <v>17</v>
      </c>
      <c r="E46" s="43"/>
    </row>
    <row r="47" spans="1:5" s="41" customFormat="1" ht="26.4">
      <c r="A47" s="154" t="s">
        <v>227</v>
      </c>
      <c r="B47" s="63" t="s">
        <v>228</v>
      </c>
      <c r="C47" s="254" t="s">
        <v>17</v>
      </c>
      <c r="D47" s="254" t="s">
        <v>17</v>
      </c>
      <c r="E47" s="19"/>
    </row>
    <row r="48" spans="1:5" s="41" customFormat="1" ht="26.4">
      <c r="A48" s="154" t="s">
        <v>229</v>
      </c>
      <c r="B48" s="63" t="s">
        <v>230</v>
      </c>
      <c r="C48" s="254" t="s">
        <v>17</v>
      </c>
      <c r="D48" s="254" t="s">
        <v>17</v>
      </c>
      <c r="E48" s="19"/>
    </row>
    <row r="49" spans="1:5" s="41" customFormat="1" ht="26.4">
      <c r="A49" s="154" t="s">
        <v>231</v>
      </c>
      <c r="B49" s="63" t="s">
        <v>232</v>
      </c>
      <c r="C49" s="254" t="s">
        <v>17</v>
      </c>
      <c r="D49" s="254" t="s">
        <v>17</v>
      </c>
      <c r="E49" s="19"/>
    </row>
    <row r="50" spans="1:5" s="41" customFormat="1" ht="26.4">
      <c r="A50" s="154" t="s">
        <v>233</v>
      </c>
      <c r="B50" s="63" t="s">
        <v>234</v>
      </c>
      <c r="C50" s="254" t="s">
        <v>17</v>
      </c>
      <c r="D50" s="254" t="s">
        <v>17</v>
      </c>
      <c r="E50" s="19"/>
    </row>
    <row r="51" spans="1:5" s="41" customFormat="1" ht="39.6">
      <c r="A51" s="154" t="s">
        <v>235</v>
      </c>
      <c r="B51" s="63" t="s">
        <v>236</v>
      </c>
      <c r="C51" s="254" t="s">
        <v>17</v>
      </c>
      <c r="D51" s="254" t="s">
        <v>17</v>
      </c>
      <c r="E51" s="43"/>
    </row>
    <row r="52" spans="1:5" s="41" customFormat="1" ht="39.6">
      <c r="A52" s="154" t="s">
        <v>237</v>
      </c>
      <c r="B52" s="63" t="s">
        <v>238</v>
      </c>
      <c r="C52" s="254" t="s">
        <v>17</v>
      </c>
      <c r="D52" s="254" t="s">
        <v>17</v>
      </c>
      <c r="E52" s="19"/>
    </row>
    <row r="53" spans="1:5" s="42" customFormat="1" ht="13.2">
      <c r="A53" s="153" t="s">
        <v>239</v>
      </c>
      <c r="B53" s="267" t="s">
        <v>240</v>
      </c>
      <c r="C53" s="267"/>
      <c r="D53" s="267"/>
      <c r="E53" s="267"/>
    </row>
    <row r="54" spans="1:5" s="41" customFormat="1" ht="26.4">
      <c r="A54" s="154" t="s">
        <v>241</v>
      </c>
      <c r="B54" s="63" t="s">
        <v>242</v>
      </c>
      <c r="C54" s="254" t="s">
        <v>14</v>
      </c>
      <c r="D54" s="254" t="s">
        <v>14</v>
      </c>
      <c r="E54" s="155"/>
    </row>
    <row r="55" spans="1:5" s="41" customFormat="1" ht="26.4">
      <c r="A55" s="154" t="s">
        <v>243</v>
      </c>
      <c r="B55" s="63" t="s">
        <v>244</v>
      </c>
      <c r="C55" s="254" t="s">
        <v>14</v>
      </c>
      <c r="D55" s="254" t="s">
        <v>14</v>
      </c>
      <c r="E55" s="155"/>
    </row>
    <row r="56" spans="1:5" s="41" customFormat="1" ht="26.4">
      <c r="A56" s="154" t="s">
        <v>245</v>
      </c>
      <c r="B56" s="63" t="s">
        <v>246</v>
      </c>
      <c r="C56" s="254" t="s">
        <v>14</v>
      </c>
      <c r="D56" s="254" t="s">
        <v>14</v>
      </c>
      <c r="E56" s="155"/>
    </row>
    <row r="57" spans="1:5" s="41" customFormat="1" ht="26.4">
      <c r="A57" s="154" t="s">
        <v>247</v>
      </c>
      <c r="B57" s="63" t="s">
        <v>248</v>
      </c>
      <c r="C57" s="254" t="s">
        <v>14</v>
      </c>
      <c r="D57" s="254" t="s">
        <v>14</v>
      </c>
      <c r="E57" s="155"/>
    </row>
    <row r="58" spans="1:5" s="41" customFormat="1" ht="26.4">
      <c r="A58" s="154" t="s">
        <v>249</v>
      </c>
      <c r="B58" s="199" t="s">
        <v>250</v>
      </c>
      <c r="C58" s="254" t="s">
        <v>14</v>
      </c>
      <c r="D58" s="254" t="s">
        <v>14</v>
      </c>
      <c r="E58" s="155"/>
    </row>
    <row r="59" spans="1:5" s="41" customFormat="1" ht="26.4">
      <c r="A59" s="154" t="s">
        <v>251</v>
      </c>
      <c r="B59" s="199" t="s">
        <v>252</v>
      </c>
      <c r="C59" s="254" t="s">
        <v>14</v>
      </c>
      <c r="D59" s="254" t="s">
        <v>14</v>
      </c>
      <c r="E59" s="155"/>
    </row>
    <row r="60" spans="1:5" s="41" customFormat="1" ht="26.4">
      <c r="A60" s="200" t="s">
        <v>253</v>
      </c>
      <c r="B60" s="199" t="s">
        <v>254</v>
      </c>
      <c r="C60" s="254" t="s">
        <v>14</v>
      </c>
      <c r="D60" s="254" t="s">
        <v>14</v>
      </c>
      <c r="E60" s="155"/>
    </row>
    <row r="61" spans="1:5" s="41" customFormat="1" ht="26.4">
      <c r="A61" s="200" t="s">
        <v>255</v>
      </c>
      <c r="B61" s="199" t="s">
        <v>256</v>
      </c>
      <c r="C61" s="254" t="s">
        <v>17</v>
      </c>
      <c r="D61" s="254" t="s">
        <v>17</v>
      </c>
      <c r="E61" s="155"/>
    </row>
    <row r="62" spans="1:5" s="41" customFormat="1" ht="26.4">
      <c r="A62" s="200" t="s">
        <v>257</v>
      </c>
      <c r="B62" s="199" t="s">
        <v>258</v>
      </c>
      <c r="C62" s="254" t="s">
        <v>17</v>
      </c>
      <c r="D62" s="254" t="s">
        <v>17</v>
      </c>
      <c r="E62" s="196"/>
    </row>
    <row r="63" spans="1:5" s="41" customFormat="1" ht="26.4">
      <c r="A63" s="200" t="s">
        <v>259</v>
      </c>
      <c r="B63" s="199" t="s">
        <v>260</v>
      </c>
      <c r="C63" s="254" t="s">
        <v>17</v>
      </c>
      <c r="D63" s="254" t="s">
        <v>17</v>
      </c>
      <c r="E63" s="196"/>
    </row>
    <row r="64" spans="1:5" s="42" customFormat="1" ht="13.2">
      <c r="A64" s="153" t="s">
        <v>261</v>
      </c>
      <c r="B64" s="267" t="s">
        <v>262</v>
      </c>
      <c r="C64" s="267" t="s">
        <v>263</v>
      </c>
      <c r="D64" s="267"/>
      <c r="E64" s="267"/>
    </row>
    <row r="65" spans="1:5" s="41" customFormat="1" ht="26.4">
      <c r="A65" s="154" t="s">
        <v>264</v>
      </c>
      <c r="B65" s="63" t="s">
        <v>265</v>
      </c>
      <c r="C65" s="254" t="s">
        <v>14</v>
      </c>
      <c r="D65" s="254" t="s">
        <v>14</v>
      </c>
      <c r="E65" s="155"/>
    </row>
    <row r="66" spans="1:5" s="41" customFormat="1" ht="26.4">
      <c r="A66" s="154" t="s">
        <v>266</v>
      </c>
      <c r="B66" s="63" t="s">
        <v>267</v>
      </c>
      <c r="C66" s="254" t="s">
        <v>14</v>
      </c>
      <c r="D66" s="254" t="s">
        <v>14</v>
      </c>
      <c r="E66" s="155"/>
    </row>
    <row r="67" spans="1:5" s="41" customFormat="1" ht="26.4">
      <c r="A67" s="154" t="s">
        <v>268</v>
      </c>
      <c r="B67" s="63" t="s">
        <v>269</v>
      </c>
      <c r="C67" s="254" t="s">
        <v>14</v>
      </c>
      <c r="D67" s="254" t="s">
        <v>14</v>
      </c>
      <c r="E67" s="155"/>
    </row>
    <row r="68" spans="1:5" s="41" customFormat="1" ht="26.4">
      <c r="A68" s="154" t="s">
        <v>270</v>
      </c>
      <c r="B68" s="63" t="s">
        <v>271</v>
      </c>
      <c r="C68" s="254" t="s">
        <v>14</v>
      </c>
      <c r="D68" s="254" t="s">
        <v>14</v>
      </c>
      <c r="E68" s="155"/>
    </row>
    <row r="69" spans="1:5" s="41" customFormat="1" ht="26.4">
      <c r="A69" s="154" t="s">
        <v>272</v>
      </c>
      <c r="B69" s="63" t="s">
        <v>273</v>
      </c>
      <c r="C69" s="254" t="s">
        <v>17</v>
      </c>
      <c r="D69" s="254" t="s">
        <v>17</v>
      </c>
      <c r="E69" s="155"/>
    </row>
    <row r="70" spans="1:5" s="41" customFormat="1" ht="26.4">
      <c r="A70" s="154" t="s">
        <v>274</v>
      </c>
      <c r="B70" s="63" t="s">
        <v>275</v>
      </c>
      <c r="C70" s="254" t="s">
        <v>17</v>
      </c>
      <c r="D70" s="254" t="s">
        <v>17</v>
      </c>
      <c r="E70" s="155"/>
    </row>
    <row r="71" spans="1:5" s="41" customFormat="1" ht="13.2">
      <c r="A71" s="154" t="s">
        <v>276</v>
      </c>
      <c r="B71" s="63" t="s">
        <v>277</v>
      </c>
      <c r="C71" s="254" t="s">
        <v>17</v>
      </c>
      <c r="D71" s="254" t="s">
        <v>17</v>
      </c>
      <c r="E71" s="155"/>
    </row>
    <row r="72" spans="1:5" s="41" customFormat="1" ht="13.2">
      <c r="A72" s="154" t="s">
        <v>278</v>
      </c>
      <c r="B72" s="63" t="s">
        <v>279</v>
      </c>
      <c r="C72" s="254" t="s">
        <v>17</v>
      </c>
      <c r="D72" s="254" t="s">
        <v>17</v>
      </c>
      <c r="E72" s="155"/>
    </row>
    <row r="73" spans="1:5" s="41" customFormat="1" ht="26.4">
      <c r="A73" s="154" t="s">
        <v>280</v>
      </c>
      <c r="B73" s="63" t="s">
        <v>281</v>
      </c>
      <c r="C73" s="254" t="s">
        <v>17</v>
      </c>
      <c r="D73" s="254" t="s">
        <v>17</v>
      </c>
      <c r="E73" s="155"/>
    </row>
    <row r="74" spans="1:5" s="41" customFormat="1" ht="26.4">
      <c r="A74" s="154" t="s">
        <v>282</v>
      </c>
      <c r="B74" s="63" t="s">
        <v>283</v>
      </c>
      <c r="C74" s="254" t="s">
        <v>14</v>
      </c>
      <c r="D74" s="254" t="s">
        <v>14</v>
      </c>
      <c r="E74" s="155"/>
    </row>
    <row r="75" spans="1:5" s="42" customFormat="1" ht="13.2">
      <c r="A75" s="153" t="s">
        <v>284</v>
      </c>
      <c r="B75" s="267" t="s">
        <v>285</v>
      </c>
      <c r="C75" s="267" t="s">
        <v>263</v>
      </c>
      <c r="D75" s="267"/>
      <c r="E75" s="267"/>
    </row>
    <row r="76" spans="1:5" s="41" customFormat="1" ht="26.4">
      <c r="A76" s="154" t="s">
        <v>286</v>
      </c>
      <c r="B76" s="63" t="s">
        <v>287</v>
      </c>
      <c r="C76" s="254" t="s">
        <v>14</v>
      </c>
      <c r="D76" s="254" t="s">
        <v>14</v>
      </c>
      <c r="E76" s="155"/>
    </row>
    <row r="77" spans="1:5" s="41" customFormat="1" ht="13.2">
      <c r="A77" s="154" t="s">
        <v>288</v>
      </c>
      <c r="B77" s="63" t="s">
        <v>289</v>
      </c>
      <c r="C77" s="254" t="s">
        <v>17</v>
      </c>
      <c r="D77" s="254" t="s">
        <v>17</v>
      </c>
      <c r="E77" s="155"/>
    </row>
    <row r="78" spans="1:5" s="41" customFormat="1" ht="26.4">
      <c r="A78" s="154" t="s">
        <v>290</v>
      </c>
      <c r="B78" s="63" t="s">
        <v>291</v>
      </c>
      <c r="C78" s="254" t="s">
        <v>17</v>
      </c>
      <c r="D78" s="254" t="s">
        <v>17</v>
      </c>
      <c r="E78" s="155"/>
    </row>
    <row r="79" spans="1:5" s="42" customFormat="1" ht="13.2">
      <c r="A79" s="153" t="s">
        <v>292</v>
      </c>
      <c r="B79" s="267" t="s">
        <v>293</v>
      </c>
      <c r="C79" s="267" t="s">
        <v>263</v>
      </c>
      <c r="D79" s="267"/>
      <c r="E79" s="267"/>
    </row>
    <row r="80" spans="1:5" s="41" customFormat="1" ht="26.4">
      <c r="A80" s="154" t="s">
        <v>294</v>
      </c>
      <c r="B80" s="63" t="s">
        <v>295</v>
      </c>
      <c r="C80" s="254" t="s">
        <v>17</v>
      </c>
      <c r="D80" s="254" t="s">
        <v>17</v>
      </c>
      <c r="E80" s="155"/>
    </row>
    <row r="81" spans="1:5" s="42" customFormat="1" ht="13.2">
      <c r="A81" s="153" t="s">
        <v>296</v>
      </c>
      <c r="B81" s="267" t="s">
        <v>297</v>
      </c>
      <c r="C81" s="267" t="s">
        <v>263</v>
      </c>
      <c r="D81" s="267"/>
      <c r="E81" s="267"/>
    </row>
    <row r="82" spans="1:5" s="41" customFormat="1" ht="26.4">
      <c r="A82" s="154" t="s">
        <v>298</v>
      </c>
      <c r="B82" s="63" t="s">
        <v>299</v>
      </c>
      <c r="C82" s="254" t="s">
        <v>17</v>
      </c>
      <c r="D82" s="254" t="s">
        <v>17</v>
      </c>
      <c r="E82" s="155"/>
    </row>
    <row r="83" spans="1:5" s="41" customFormat="1" ht="30.75" customHeight="1">
      <c r="A83" s="200" t="s">
        <v>300</v>
      </c>
      <c r="B83" s="199" t="s">
        <v>301</v>
      </c>
      <c r="C83" s="254" t="s">
        <v>17</v>
      </c>
      <c r="D83" s="254" t="s">
        <v>17</v>
      </c>
      <c r="E83" s="195"/>
    </row>
    <row r="84" spans="1:5" s="41" customFormat="1" ht="31.5" customHeight="1">
      <c r="A84" s="200" t="s">
        <v>302</v>
      </c>
      <c r="B84" s="199" t="s">
        <v>303</v>
      </c>
      <c r="C84" s="254" t="s">
        <v>17</v>
      </c>
      <c r="D84" s="254" t="s">
        <v>17</v>
      </c>
      <c r="E84" s="195"/>
    </row>
    <row r="85" spans="1:5" s="41" customFormat="1" ht="27.75" customHeight="1">
      <c r="A85" s="200" t="s">
        <v>304</v>
      </c>
      <c r="B85" s="199" t="s">
        <v>305</v>
      </c>
      <c r="C85" s="254" t="s">
        <v>17</v>
      </c>
      <c r="D85" s="254" t="s">
        <v>17</v>
      </c>
      <c r="E85" s="195"/>
    </row>
    <row r="86" spans="1:5" s="42" customFormat="1" ht="13.2" customHeight="1">
      <c r="A86" s="153" t="s">
        <v>306</v>
      </c>
      <c r="B86" s="267" t="s">
        <v>307</v>
      </c>
      <c r="C86" s="267" t="s">
        <v>263</v>
      </c>
      <c r="D86" s="267"/>
      <c r="E86" s="267"/>
    </row>
    <row r="87" spans="1:5" s="41" customFormat="1" ht="13.2">
      <c r="A87" s="154" t="s">
        <v>308</v>
      </c>
      <c r="B87" s="63" t="s">
        <v>309</v>
      </c>
      <c r="C87" s="254" t="s">
        <v>17</v>
      </c>
      <c r="D87" s="254" t="s">
        <v>17</v>
      </c>
      <c r="E87" s="155"/>
    </row>
    <row r="88" spans="1:5" s="41" customFormat="1" ht="26.4">
      <c r="A88" s="154" t="s">
        <v>310</v>
      </c>
      <c r="B88" s="63" t="s">
        <v>311</v>
      </c>
      <c r="C88" s="254" t="s">
        <v>14</v>
      </c>
      <c r="D88" s="254" t="s">
        <v>14</v>
      </c>
      <c r="E88" s="155"/>
    </row>
    <row r="89" spans="1:5" s="41" customFormat="1" ht="26.4">
      <c r="A89" s="154" t="s">
        <v>312</v>
      </c>
      <c r="B89" s="63" t="s">
        <v>313</v>
      </c>
      <c r="C89" s="254" t="s">
        <v>14</v>
      </c>
      <c r="D89" s="254" t="s">
        <v>14</v>
      </c>
      <c r="E89" s="155"/>
    </row>
    <row r="90" spans="1:5" s="41" customFormat="1" ht="39.6">
      <c r="A90" s="154" t="s">
        <v>314</v>
      </c>
      <c r="B90" s="63" t="s">
        <v>315</v>
      </c>
      <c r="C90" s="254" t="s">
        <v>14</v>
      </c>
      <c r="D90" s="254" t="s">
        <v>14</v>
      </c>
      <c r="E90" s="155"/>
    </row>
    <row r="91" spans="1:5" s="41" customFormat="1" ht="39.6">
      <c r="A91" s="154" t="s">
        <v>316</v>
      </c>
      <c r="B91" s="63" t="s">
        <v>317</v>
      </c>
      <c r="C91" s="254" t="s">
        <v>17</v>
      </c>
      <c r="D91" s="254" t="s">
        <v>17</v>
      </c>
      <c r="E91" s="155"/>
    </row>
    <row r="92" spans="1:5" s="41" customFormat="1" ht="39.6">
      <c r="A92" s="154" t="s">
        <v>318</v>
      </c>
      <c r="B92" s="63" t="s">
        <v>319</v>
      </c>
      <c r="C92" s="254" t="s">
        <v>14</v>
      </c>
      <c r="D92" s="254" t="s">
        <v>14</v>
      </c>
      <c r="E92" s="155"/>
    </row>
    <row r="93" spans="1:5" s="41" customFormat="1" ht="13.2">
      <c r="A93" s="154" t="s">
        <v>320</v>
      </c>
      <c r="B93" s="63" t="s">
        <v>321</v>
      </c>
      <c r="C93" s="254" t="s">
        <v>17</v>
      </c>
      <c r="D93" s="254" t="s">
        <v>17</v>
      </c>
      <c r="E93" s="155"/>
    </row>
    <row r="94" spans="1:5" s="41" customFormat="1" ht="13.2">
      <c r="A94" s="154" t="s">
        <v>322</v>
      </c>
      <c r="B94" s="63" t="s">
        <v>323</v>
      </c>
      <c r="C94" s="254" t="s">
        <v>17</v>
      </c>
      <c r="D94" s="254" t="s">
        <v>17</v>
      </c>
      <c r="E94" s="155"/>
    </row>
    <row r="95" spans="1:5" s="41" customFormat="1" ht="26.4">
      <c r="A95" s="154" t="s">
        <v>324</v>
      </c>
      <c r="B95" s="63" t="s">
        <v>325</v>
      </c>
      <c r="C95" s="254" t="s">
        <v>17</v>
      </c>
      <c r="D95" s="254" t="s">
        <v>17</v>
      </c>
      <c r="E95" s="155"/>
    </row>
    <row r="96" spans="1:5" s="41" customFormat="1" ht="13.2">
      <c r="A96" s="154" t="s">
        <v>326</v>
      </c>
      <c r="B96" s="63" t="s">
        <v>327</v>
      </c>
      <c r="C96" s="254" t="s">
        <v>17</v>
      </c>
      <c r="D96" s="254" t="s">
        <v>17</v>
      </c>
      <c r="E96" s="155"/>
    </row>
    <row r="97" spans="1:5" s="41" customFormat="1" ht="26.4">
      <c r="A97" s="154" t="s">
        <v>328</v>
      </c>
      <c r="B97" s="63" t="s">
        <v>329</v>
      </c>
      <c r="C97" s="254" t="s">
        <v>14</v>
      </c>
      <c r="D97" s="254" t="s">
        <v>14</v>
      </c>
      <c r="E97" s="155"/>
    </row>
    <row r="98" spans="1:5" s="41" customFormat="1" ht="26.4">
      <c r="A98" s="154" t="s">
        <v>330</v>
      </c>
      <c r="B98" s="63" t="s">
        <v>331</v>
      </c>
      <c r="C98" s="254" t="s">
        <v>14</v>
      </c>
      <c r="D98" s="254" t="s">
        <v>14</v>
      </c>
      <c r="E98" s="155"/>
    </row>
    <row r="99" spans="1:5" s="41" customFormat="1" ht="32.25" customHeight="1">
      <c r="A99" s="154" t="s">
        <v>332</v>
      </c>
      <c r="B99" s="63" t="s">
        <v>333</v>
      </c>
      <c r="C99" s="254" t="s">
        <v>17</v>
      </c>
      <c r="D99" s="254" t="s">
        <v>17</v>
      </c>
      <c r="E99" s="155"/>
    </row>
    <row r="100" spans="1:5" s="42" customFormat="1" ht="13.2">
      <c r="A100" s="153" t="s">
        <v>334</v>
      </c>
      <c r="B100" s="267" t="s">
        <v>335</v>
      </c>
      <c r="C100" s="267"/>
      <c r="D100" s="267"/>
      <c r="E100" s="267"/>
    </row>
    <row r="101" spans="1:5" s="41" customFormat="1" ht="52.8">
      <c r="A101" s="154" t="s">
        <v>336</v>
      </c>
      <c r="B101" s="63" t="s">
        <v>337</v>
      </c>
      <c r="C101" s="254" t="s">
        <v>14</v>
      </c>
      <c r="D101" s="254" t="s">
        <v>14</v>
      </c>
      <c r="E101" s="155"/>
    </row>
    <row r="102" spans="1:5" s="41" customFormat="1" ht="52.8">
      <c r="A102" s="154" t="s">
        <v>338</v>
      </c>
      <c r="B102" s="63" t="s">
        <v>339</v>
      </c>
      <c r="C102" s="254" t="s">
        <v>14</v>
      </c>
      <c r="D102" s="254" t="s">
        <v>14</v>
      </c>
      <c r="E102" s="155"/>
    </row>
    <row r="103" spans="1:5" s="41" customFormat="1" ht="66">
      <c r="A103" s="200" t="s">
        <v>340</v>
      </c>
      <c r="B103" s="199" t="s">
        <v>341</v>
      </c>
      <c r="C103" s="254" t="s">
        <v>14</v>
      </c>
      <c r="D103" s="254" t="s">
        <v>14</v>
      </c>
      <c r="E103" s="195"/>
    </row>
    <row r="104" spans="1:5" s="41" customFormat="1" ht="26.4">
      <c r="A104" s="200" t="s">
        <v>342</v>
      </c>
      <c r="B104" s="199" t="s">
        <v>343</v>
      </c>
      <c r="C104" s="254" t="s">
        <v>17</v>
      </c>
      <c r="D104" s="254" t="s">
        <v>17</v>
      </c>
      <c r="E104" s="195"/>
    </row>
    <row r="105" spans="1:5" s="41" customFormat="1" ht="26.4">
      <c r="A105" s="200" t="s">
        <v>344</v>
      </c>
      <c r="B105" s="199" t="s">
        <v>345</v>
      </c>
      <c r="C105" s="254" t="s">
        <v>17</v>
      </c>
      <c r="D105" s="254" t="s">
        <v>17</v>
      </c>
      <c r="E105" s="195"/>
    </row>
    <row r="106" spans="1:5" s="41" customFormat="1" ht="52.8">
      <c r="A106" s="154" t="s">
        <v>346</v>
      </c>
      <c r="B106" s="63" t="s">
        <v>347</v>
      </c>
      <c r="C106" s="254" t="s">
        <v>14</v>
      </c>
      <c r="D106" s="254" t="s">
        <v>14</v>
      </c>
      <c r="E106" s="155"/>
    </row>
    <row r="107" spans="1:5" s="41" customFormat="1" ht="26.4">
      <c r="A107" s="154" t="s">
        <v>348</v>
      </c>
      <c r="B107" s="63" t="s">
        <v>349</v>
      </c>
      <c r="C107" s="254" t="s">
        <v>17</v>
      </c>
      <c r="D107" s="254" t="s">
        <v>17</v>
      </c>
      <c r="E107" s="155"/>
    </row>
    <row r="108" spans="1:5" s="41" customFormat="1" ht="52.8">
      <c r="A108" s="154" t="s">
        <v>350</v>
      </c>
      <c r="B108" s="63" t="s">
        <v>351</v>
      </c>
      <c r="C108" s="254" t="s">
        <v>17</v>
      </c>
      <c r="D108" s="254" t="s">
        <v>17</v>
      </c>
      <c r="E108" s="155"/>
    </row>
    <row r="109" spans="1:5" s="41" customFormat="1" ht="26.4">
      <c r="A109" s="154" t="s">
        <v>352</v>
      </c>
      <c r="B109" s="63" t="s">
        <v>353</v>
      </c>
      <c r="C109" s="254" t="s">
        <v>17</v>
      </c>
      <c r="D109" s="254" t="s">
        <v>17</v>
      </c>
      <c r="E109" s="155"/>
    </row>
    <row r="110" spans="1:5" s="41" customFormat="1" ht="13.2">
      <c r="A110" s="154" t="s">
        <v>354</v>
      </c>
      <c r="B110" s="63" t="s">
        <v>355</v>
      </c>
      <c r="C110" s="254" t="s">
        <v>17</v>
      </c>
      <c r="D110" s="254" t="s">
        <v>17</v>
      </c>
      <c r="E110" s="155"/>
    </row>
    <row r="111" spans="1:5" s="41" customFormat="1" ht="26.4">
      <c r="A111" s="154" t="s">
        <v>356</v>
      </c>
      <c r="B111" s="63" t="s">
        <v>357</v>
      </c>
      <c r="C111" s="254" t="s">
        <v>14</v>
      </c>
      <c r="D111" s="254" t="s">
        <v>14</v>
      </c>
      <c r="E111" s="155"/>
    </row>
    <row r="112" spans="1:5" s="41" customFormat="1" ht="39.6">
      <c r="A112" s="154" t="s">
        <v>358</v>
      </c>
      <c r="B112" s="63" t="s">
        <v>359</v>
      </c>
      <c r="C112" s="254" t="s">
        <v>17</v>
      </c>
      <c r="D112" s="254" t="s">
        <v>17</v>
      </c>
      <c r="E112" s="155"/>
    </row>
    <row r="113" spans="1:5" s="41" customFormat="1" ht="26.4">
      <c r="A113" s="154" t="s">
        <v>360</v>
      </c>
      <c r="B113" s="63" t="s">
        <v>361</v>
      </c>
      <c r="C113" s="254" t="s">
        <v>14</v>
      </c>
      <c r="D113" s="254" t="s">
        <v>14</v>
      </c>
      <c r="E113" s="155"/>
    </row>
    <row r="114" spans="1:5" s="41" customFormat="1" ht="26.4">
      <c r="A114" s="154" t="s">
        <v>362</v>
      </c>
      <c r="B114" s="63" t="s">
        <v>363</v>
      </c>
      <c r="C114" s="254" t="s">
        <v>14</v>
      </c>
      <c r="D114" s="254" t="s">
        <v>14</v>
      </c>
      <c r="E114" s="155"/>
    </row>
    <row r="115" spans="1:5" s="41" customFormat="1" ht="26.4">
      <c r="A115" s="154" t="s">
        <v>364</v>
      </c>
      <c r="B115" s="63" t="s">
        <v>365</v>
      </c>
      <c r="C115" s="254" t="s">
        <v>14</v>
      </c>
      <c r="D115" s="254" t="s">
        <v>14</v>
      </c>
      <c r="E115" s="155"/>
    </row>
    <row r="116" spans="1:5" s="41" customFormat="1" ht="39.6">
      <c r="A116" s="154" t="s">
        <v>366</v>
      </c>
      <c r="B116" s="63" t="s">
        <v>367</v>
      </c>
      <c r="C116" s="254" t="s">
        <v>17</v>
      </c>
      <c r="D116" s="254" t="s">
        <v>17</v>
      </c>
      <c r="E116" s="196"/>
    </row>
    <row r="117" spans="1:5" s="41" customFormat="1" ht="26.4">
      <c r="A117" s="154" t="s">
        <v>368</v>
      </c>
      <c r="B117" s="63" t="s">
        <v>369</v>
      </c>
      <c r="C117" s="254" t="s">
        <v>14</v>
      </c>
      <c r="D117" s="254" t="s">
        <v>14</v>
      </c>
      <c r="E117" s="155"/>
    </row>
    <row r="118" spans="1:5" s="41" customFormat="1" ht="26.4">
      <c r="A118" s="154" t="s">
        <v>370</v>
      </c>
      <c r="B118" s="63" t="s">
        <v>371</v>
      </c>
      <c r="C118" s="254" t="s">
        <v>14</v>
      </c>
      <c r="D118" s="254" t="s">
        <v>14</v>
      </c>
      <c r="E118" s="155"/>
    </row>
    <row r="119" spans="1:5" s="41" customFormat="1" ht="26.4">
      <c r="A119" s="154" t="s">
        <v>372</v>
      </c>
      <c r="B119" s="63" t="s">
        <v>373</v>
      </c>
      <c r="C119" s="254" t="s">
        <v>14</v>
      </c>
      <c r="D119" s="254" t="s">
        <v>14</v>
      </c>
      <c r="E119" s="155"/>
    </row>
    <row r="120" spans="1:5" s="41" customFormat="1" ht="26.4">
      <c r="A120" s="154" t="s">
        <v>374</v>
      </c>
      <c r="B120" s="63" t="s">
        <v>375</v>
      </c>
      <c r="C120" s="254" t="s">
        <v>14</v>
      </c>
      <c r="D120" s="254" t="s">
        <v>14</v>
      </c>
      <c r="E120" s="155"/>
    </row>
    <row r="121" spans="1:5" s="41" customFormat="1" ht="26.4">
      <c r="A121" s="154" t="s">
        <v>376</v>
      </c>
      <c r="B121" s="63" t="s">
        <v>377</v>
      </c>
      <c r="C121" s="254" t="s">
        <v>17</v>
      </c>
      <c r="D121" s="254" t="s">
        <v>17</v>
      </c>
      <c r="E121" s="155"/>
    </row>
    <row r="122" spans="1:5" s="41" customFormat="1" ht="39.6">
      <c r="A122" s="154" t="s">
        <v>378</v>
      </c>
      <c r="B122" s="63" t="s">
        <v>379</v>
      </c>
      <c r="C122" s="254" t="s">
        <v>14</v>
      </c>
      <c r="D122" s="254" t="s">
        <v>14</v>
      </c>
      <c r="E122" s="155"/>
    </row>
    <row r="123" spans="1:5" s="41" customFormat="1" ht="13.2">
      <c r="A123" s="154" t="s">
        <v>380</v>
      </c>
      <c r="B123" s="63" t="s">
        <v>381</v>
      </c>
      <c r="C123" s="254" t="s">
        <v>17</v>
      </c>
      <c r="D123" s="254" t="s">
        <v>17</v>
      </c>
      <c r="E123" s="155"/>
    </row>
    <row r="124" spans="1:5" s="41" customFormat="1" ht="26.4">
      <c r="A124" s="154" t="s">
        <v>382</v>
      </c>
      <c r="B124" s="63" t="s">
        <v>383</v>
      </c>
      <c r="C124" s="254" t="s">
        <v>17</v>
      </c>
      <c r="D124" s="254" t="s">
        <v>17</v>
      </c>
      <c r="E124" s="155"/>
    </row>
    <row r="125" spans="1:5" s="41" customFormat="1" ht="26.4">
      <c r="A125" s="154" t="s">
        <v>384</v>
      </c>
      <c r="B125" s="63" t="s">
        <v>385</v>
      </c>
      <c r="C125" s="254" t="s">
        <v>17</v>
      </c>
      <c r="D125" s="254" t="s">
        <v>17</v>
      </c>
      <c r="E125" s="155"/>
    </row>
    <row r="126" spans="1:5" s="41" customFormat="1" ht="52.8">
      <c r="A126" s="154" t="s">
        <v>386</v>
      </c>
      <c r="B126" s="63" t="s">
        <v>387</v>
      </c>
      <c r="C126" s="254" t="s">
        <v>14</v>
      </c>
      <c r="D126" s="254" t="s">
        <v>14</v>
      </c>
      <c r="E126" s="155"/>
    </row>
    <row r="127" spans="1:5" s="41" customFormat="1" ht="26.4">
      <c r="A127" s="154" t="s">
        <v>388</v>
      </c>
      <c r="B127" s="63" t="s">
        <v>389</v>
      </c>
      <c r="C127" s="254" t="s">
        <v>14</v>
      </c>
      <c r="D127" s="254" t="s">
        <v>14</v>
      </c>
      <c r="E127" s="155"/>
    </row>
    <row r="128" spans="1:5" s="41" customFormat="1" ht="26.4">
      <c r="A128" s="154" t="s">
        <v>390</v>
      </c>
      <c r="B128" s="63" t="s">
        <v>391</v>
      </c>
      <c r="C128" s="254" t="s">
        <v>14</v>
      </c>
      <c r="D128" s="254" t="s">
        <v>14</v>
      </c>
      <c r="E128" s="155"/>
    </row>
    <row r="129" spans="1:5" s="41" customFormat="1" ht="52.8">
      <c r="A129" s="200" t="s">
        <v>392</v>
      </c>
      <c r="B129" s="199" t="s">
        <v>393</v>
      </c>
      <c r="C129" s="254" t="s">
        <v>17</v>
      </c>
      <c r="D129" s="254" t="s">
        <v>17</v>
      </c>
      <c r="E129" s="155"/>
    </row>
    <row r="130" spans="1:5" s="41" customFormat="1" ht="13.2">
      <c r="A130" s="200" t="s">
        <v>394</v>
      </c>
      <c r="B130" s="199" t="s">
        <v>395</v>
      </c>
      <c r="C130" s="254" t="s">
        <v>17</v>
      </c>
      <c r="D130" s="254" t="s">
        <v>17</v>
      </c>
      <c r="E130" s="155"/>
    </row>
    <row r="131" spans="1:5" s="41" customFormat="1" ht="26.4">
      <c r="A131" s="200" t="s">
        <v>396</v>
      </c>
      <c r="B131" s="199" t="s">
        <v>397</v>
      </c>
      <c r="C131" s="254" t="s">
        <v>17</v>
      </c>
      <c r="D131" s="254" t="s">
        <v>17</v>
      </c>
      <c r="E131" s="155"/>
    </row>
    <row r="132" spans="1:5" s="41" customFormat="1" ht="26.4">
      <c r="A132" s="200" t="s">
        <v>398</v>
      </c>
      <c r="B132" s="199" t="s">
        <v>399</v>
      </c>
      <c r="C132" s="254" t="s">
        <v>17</v>
      </c>
      <c r="D132" s="254" t="s">
        <v>17</v>
      </c>
      <c r="E132" s="155"/>
    </row>
    <row r="133" spans="1:5" s="41" customFormat="1" ht="26.4">
      <c r="A133" s="200" t="s">
        <v>400</v>
      </c>
      <c r="B133" s="199" t="s">
        <v>401</v>
      </c>
      <c r="C133" s="254" t="s">
        <v>14</v>
      </c>
      <c r="D133" s="254" t="s">
        <v>14</v>
      </c>
      <c r="E133" s="155"/>
    </row>
    <row r="134" spans="1:5" s="41" customFormat="1" ht="26.4">
      <c r="A134" s="200" t="s">
        <v>402</v>
      </c>
      <c r="B134" s="199" t="s">
        <v>403</v>
      </c>
      <c r="C134" s="254" t="s">
        <v>17</v>
      </c>
      <c r="D134" s="254" t="s">
        <v>17</v>
      </c>
      <c r="E134" s="155"/>
    </row>
    <row r="135" spans="1:5" s="41" customFormat="1" ht="26.4">
      <c r="A135" s="200" t="s">
        <v>404</v>
      </c>
      <c r="B135" s="199" t="s">
        <v>405</v>
      </c>
      <c r="C135" s="254" t="s">
        <v>14</v>
      </c>
      <c r="D135" s="254" t="s">
        <v>14</v>
      </c>
      <c r="E135" s="155"/>
    </row>
    <row r="136" spans="1:5" s="41" customFormat="1" ht="26.4">
      <c r="A136" s="200" t="s">
        <v>406</v>
      </c>
      <c r="B136" s="199" t="s">
        <v>407</v>
      </c>
      <c r="C136" s="254" t="s">
        <v>14</v>
      </c>
      <c r="D136" s="254" t="s">
        <v>14</v>
      </c>
      <c r="E136" s="155"/>
    </row>
    <row r="137" spans="1:5" s="41" customFormat="1" ht="26.4">
      <c r="A137" s="200" t="s">
        <v>408</v>
      </c>
      <c r="B137" s="199" t="s">
        <v>409</v>
      </c>
      <c r="C137" s="254" t="s">
        <v>14</v>
      </c>
      <c r="D137" s="254" t="s">
        <v>14</v>
      </c>
      <c r="E137" s="155"/>
    </row>
    <row r="138" spans="1:5" s="41" customFormat="1" ht="26.4">
      <c r="A138" s="200" t="s">
        <v>410</v>
      </c>
      <c r="B138" s="199" t="s">
        <v>411</v>
      </c>
      <c r="C138" s="254" t="s">
        <v>17</v>
      </c>
      <c r="D138" s="254" t="s">
        <v>17</v>
      </c>
      <c r="E138" s="196"/>
    </row>
    <row r="139" spans="1:5" s="41" customFormat="1" ht="26.4">
      <c r="A139" s="200" t="s">
        <v>412</v>
      </c>
      <c r="B139" s="199" t="s">
        <v>413</v>
      </c>
      <c r="C139" s="254" t="s">
        <v>17</v>
      </c>
      <c r="D139" s="254" t="s">
        <v>17</v>
      </c>
      <c r="E139" s="196"/>
    </row>
    <row r="140" spans="1:5" s="41" customFormat="1" ht="26.4">
      <c r="A140" s="200" t="s">
        <v>414</v>
      </c>
      <c r="B140" s="199" t="s">
        <v>415</v>
      </c>
      <c r="C140" s="254" t="s">
        <v>17</v>
      </c>
      <c r="D140" s="254" t="s">
        <v>17</v>
      </c>
      <c r="E140" s="196"/>
    </row>
    <row r="141" spans="1:5" s="41" customFormat="1" ht="26.4">
      <c r="A141" s="200" t="s">
        <v>416</v>
      </c>
      <c r="B141" s="199" t="s">
        <v>417</v>
      </c>
      <c r="C141" s="254" t="s">
        <v>14</v>
      </c>
      <c r="D141" s="254" t="s">
        <v>14</v>
      </c>
      <c r="E141" s="155"/>
    </row>
    <row r="142" spans="1:5" s="41" customFormat="1" ht="26.4">
      <c r="A142" s="154" t="s">
        <v>418</v>
      </c>
      <c r="B142" s="63" t="s">
        <v>419</v>
      </c>
      <c r="C142" s="254" t="s">
        <v>14</v>
      </c>
      <c r="D142" s="254" t="s">
        <v>14</v>
      </c>
      <c r="E142" s="155"/>
    </row>
    <row r="143" spans="1:5" s="42" customFormat="1" ht="13.2">
      <c r="A143" s="153" t="s">
        <v>420</v>
      </c>
      <c r="B143" s="267" t="s">
        <v>421</v>
      </c>
      <c r="C143" s="267"/>
      <c r="D143" s="267"/>
      <c r="E143" s="267"/>
    </row>
    <row r="144" spans="1:5" s="41" customFormat="1" ht="39.6">
      <c r="A144" s="154" t="s">
        <v>422</v>
      </c>
      <c r="B144" s="63" t="s">
        <v>423</v>
      </c>
      <c r="C144" s="254" t="s">
        <v>17</v>
      </c>
      <c r="D144" s="254" t="s">
        <v>17</v>
      </c>
      <c r="E144" s="155"/>
    </row>
    <row r="145" spans="1:5" s="41" customFormat="1" ht="39.6">
      <c r="A145" s="154" t="s">
        <v>424</v>
      </c>
      <c r="B145" s="63" t="s">
        <v>425</v>
      </c>
      <c r="C145" s="254" t="s">
        <v>14</v>
      </c>
      <c r="D145" s="254" t="s">
        <v>14</v>
      </c>
      <c r="E145" s="155"/>
    </row>
    <row r="146" spans="1:5" s="41" customFormat="1" ht="26.4">
      <c r="A146" s="154" t="s">
        <v>426</v>
      </c>
      <c r="B146" s="63" t="s">
        <v>427</v>
      </c>
      <c r="C146" s="254" t="s">
        <v>17</v>
      </c>
      <c r="D146" s="254" t="s">
        <v>17</v>
      </c>
      <c r="E146" s="155"/>
    </row>
    <row r="147" spans="1:5" s="41" customFormat="1" ht="26.4">
      <c r="A147" s="154" t="s">
        <v>428</v>
      </c>
      <c r="B147" s="63" t="s">
        <v>429</v>
      </c>
      <c r="C147" s="254" t="s">
        <v>14</v>
      </c>
      <c r="D147" s="254" t="s">
        <v>14</v>
      </c>
      <c r="E147" s="155"/>
    </row>
    <row r="148" spans="1:5" s="41" customFormat="1" ht="26.4">
      <c r="A148" s="154" t="s">
        <v>430</v>
      </c>
      <c r="B148" s="63" t="s">
        <v>431</v>
      </c>
      <c r="C148" s="254" t="s">
        <v>14</v>
      </c>
      <c r="D148" s="254" t="s">
        <v>14</v>
      </c>
      <c r="E148" s="155"/>
    </row>
    <row r="149" spans="1:5" s="41" customFormat="1" ht="26.4">
      <c r="A149" s="154" t="s">
        <v>432</v>
      </c>
      <c r="B149" s="63" t="s">
        <v>433</v>
      </c>
      <c r="C149" s="254" t="s">
        <v>14</v>
      </c>
      <c r="D149" s="254" t="s">
        <v>14</v>
      </c>
      <c r="E149" s="155"/>
    </row>
    <row r="150" spans="1:5" s="41" customFormat="1" ht="13.2">
      <c r="A150" s="154" t="s">
        <v>434</v>
      </c>
      <c r="B150" s="63" t="s">
        <v>435</v>
      </c>
      <c r="C150" s="254" t="s">
        <v>17</v>
      </c>
      <c r="D150" s="254" t="s">
        <v>17</v>
      </c>
      <c r="E150" s="155"/>
    </row>
    <row r="151" spans="1:5" s="41" customFormat="1" ht="26.4">
      <c r="A151" s="154" t="s">
        <v>436</v>
      </c>
      <c r="B151" s="63" t="s">
        <v>437</v>
      </c>
      <c r="C151" s="254" t="s">
        <v>17</v>
      </c>
      <c r="D151" s="254" t="s">
        <v>17</v>
      </c>
      <c r="E151" s="155"/>
    </row>
    <row r="152" spans="1:5" s="41" customFormat="1" ht="26.4">
      <c r="A152" s="154" t="s">
        <v>438</v>
      </c>
      <c r="B152" s="63" t="s">
        <v>439</v>
      </c>
      <c r="C152" s="254" t="s">
        <v>14</v>
      </c>
      <c r="D152" s="254" t="s">
        <v>14</v>
      </c>
      <c r="E152" s="155"/>
    </row>
    <row r="153" spans="1:5" s="41" customFormat="1" ht="26.4">
      <c r="A153" s="154" t="s">
        <v>440</v>
      </c>
      <c r="B153" s="63" t="s">
        <v>441</v>
      </c>
      <c r="C153" s="254" t="s">
        <v>14</v>
      </c>
      <c r="D153" s="254" t="s">
        <v>14</v>
      </c>
      <c r="E153" s="155"/>
    </row>
    <row r="154" spans="1:5" s="41" customFormat="1" ht="26.4">
      <c r="A154" s="154" t="s">
        <v>442</v>
      </c>
      <c r="B154" s="63" t="s">
        <v>443</v>
      </c>
      <c r="C154" s="254" t="s">
        <v>14</v>
      </c>
      <c r="D154" s="254" t="s">
        <v>14</v>
      </c>
      <c r="E154" s="155"/>
    </row>
    <row r="155" spans="1:5" s="41" customFormat="1" ht="26.4">
      <c r="A155" s="154" t="s">
        <v>444</v>
      </c>
      <c r="B155" s="63" t="s">
        <v>445</v>
      </c>
      <c r="C155" s="254" t="s">
        <v>14</v>
      </c>
      <c r="D155" s="254" t="s">
        <v>14</v>
      </c>
      <c r="E155" s="155"/>
    </row>
    <row r="156" spans="1:5" s="41" customFormat="1" ht="26.4">
      <c r="A156" s="154" t="s">
        <v>446</v>
      </c>
      <c r="B156" s="63" t="s">
        <v>447</v>
      </c>
      <c r="C156" s="254" t="s">
        <v>14</v>
      </c>
      <c r="D156" s="254" t="s">
        <v>14</v>
      </c>
      <c r="E156" s="155"/>
    </row>
    <row r="157" spans="1:5" s="41" customFormat="1" ht="26.4">
      <c r="A157" s="154" t="s">
        <v>448</v>
      </c>
      <c r="B157" s="63" t="s">
        <v>449</v>
      </c>
      <c r="C157" s="254" t="s">
        <v>14</v>
      </c>
      <c r="D157" s="254" t="s">
        <v>14</v>
      </c>
      <c r="E157" s="155"/>
    </row>
    <row r="158" spans="1:5" s="41" customFormat="1" ht="26.4">
      <c r="A158" s="154" t="s">
        <v>450</v>
      </c>
      <c r="B158" s="63" t="s">
        <v>451</v>
      </c>
      <c r="C158" s="254" t="s">
        <v>14</v>
      </c>
      <c r="D158" s="254" t="s">
        <v>14</v>
      </c>
      <c r="E158" s="155"/>
    </row>
    <row r="159" spans="1:5" s="41" customFormat="1" ht="26.4">
      <c r="A159" s="154" t="s">
        <v>452</v>
      </c>
      <c r="B159" s="63" t="s">
        <v>453</v>
      </c>
      <c r="C159" s="254" t="s">
        <v>14</v>
      </c>
      <c r="D159" s="254" t="s">
        <v>14</v>
      </c>
      <c r="E159" s="155"/>
    </row>
    <row r="160" spans="1:5" s="41" customFormat="1" ht="26.4">
      <c r="A160" s="154" t="s">
        <v>454</v>
      </c>
      <c r="B160" s="63" t="s">
        <v>455</v>
      </c>
      <c r="C160" s="254" t="s">
        <v>14</v>
      </c>
      <c r="D160" s="254" t="s">
        <v>14</v>
      </c>
      <c r="E160" s="155"/>
    </row>
    <row r="161" spans="1:5" s="41" customFormat="1" ht="26.4">
      <c r="A161" s="154" t="s">
        <v>456</v>
      </c>
      <c r="B161" s="63" t="s">
        <v>457</v>
      </c>
      <c r="C161" s="254" t="s">
        <v>14</v>
      </c>
      <c r="D161" s="254" t="s">
        <v>14</v>
      </c>
      <c r="E161" s="155"/>
    </row>
    <row r="162" spans="1:5" s="41" customFormat="1" ht="26.4">
      <c r="A162" s="154" t="s">
        <v>458</v>
      </c>
      <c r="B162" s="63" t="s">
        <v>459</v>
      </c>
      <c r="C162" s="254" t="s">
        <v>14</v>
      </c>
      <c r="D162" s="254" t="s">
        <v>14</v>
      </c>
      <c r="E162" s="155"/>
    </row>
    <row r="163" spans="1:5" s="41" customFormat="1" ht="26.4">
      <c r="A163" s="154" t="s">
        <v>460</v>
      </c>
      <c r="B163" s="63" t="s">
        <v>461</v>
      </c>
      <c r="C163" s="254" t="s">
        <v>14</v>
      </c>
      <c r="D163" s="254" t="s">
        <v>14</v>
      </c>
      <c r="E163" s="155"/>
    </row>
    <row r="164" spans="1:5" s="42" customFormat="1" ht="13.2">
      <c r="A164" s="153" t="s">
        <v>462</v>
      </c>
      <c r="B164" s="267" t="s">
        <v>463</v>
      </c>
      <c r="C164" s="267"/>
      <c r="D164" s="267"/>
      <c r="E164" s="267"/>
    </row>
    <row r="165" spans="1:5" s="41" customFormat="1" ht="45.75" customHeight="1">
      <c r="A165" s="200" t="s">
        <v>464</v>
      </c>
      <c r="B165" s="199" t="s">
        <v>465</v>
      </c>
      <c r="C165" s="254" t="s">
        <v>17</v>
      </c>
      <c r="D165" s="254" t="s">
        <v>17</v>
      </c>
      <c r="E165" s="197"/>
    </row>
    <row r="166" spans="1:5" s="41" customFormat="1" ht="39.6">
      <c r="A166" s="154" t="s">
        <v>466</v>
      </c>
      <c r="B166" s="63" t="s">
        <v>467</v>
      </c>
      <c r="C166" s="254" t="s">
        <v>17</v>
      </c>
      <c r="D166" s="254" t="s">
        <v>17</v>
      </c>
      <c r="E166" s="155"/>
    </row>
    <row r="167" spans="1:5" s="41" customFormat="1" ht="13.2">
      <c r="A167" s="154" t="s">
        <v>468</v>
      </c>
      <c r="B167" s="63" t="s">
        <v>469</v>
      </c>
      <c r="C167" s="254" t="s">
        <v>17</v>
      </c>
      <c r="D167" s="254" t="s">
        <v>17</v>
      </c>
      <c r="E167" s="155"/>
    </row>
    <row r="168" spans="1:5" s="41" customFormat="1" ht="13.2">
      <c r="A168" s="154" t="s">
        <v>470</v>
      </c>
      <c r="B168" s="63" t="s">
        <v>471</v>
      </c>
      <c r="C168" s="254" t="s">
        <v>17</v>
      </c>
      <c r="D168" s="254" t="s">
        <v>17</v>
      </c>
      <c r="E168" s="155"/>
    </row>
    <row r="169" spans="1:5" s="41" customFormat="1" ht="13.2">
      <c r="A169" s="154" t="s">
        <v>472</v>
      </c>
      <c r="B169" s="63" t="s">
        <v>473</v>
      </c>
      <c r="C169" s="254" t="s">
        <v>17</v>
      </c>
      <c r="D169" s="254" t="s">
        <v>17</v>
      </c>
      <c r="E169" s="155"/>
    </row>
    <row r="170" spans="1:5" s="41" customFormat="1" ht="51.75" customHeight="1">
      <c r="A170" s="154" t="s">
        <v>474</v>
      </c>
      <c r="B170" s="63" t="s">
        <v>475</v>
      </c>
      <c r="C170" s="254" t="s">
        <v>17</v>
      </c>
      <c r="D170" s="254" t="s">
        <v>17</v>
      </c>
      <c r="E170" s="155"/>
    </row>
    <row r="171" spans="1:5" s="41" customFormat="1" ht="39.6">
      <c r="A171" s="154" t="s">
        <v>476</v>
      </c>
      <c r="B171" s="63" t="s">
        <v>477</v>
      </c>
      <c r="C171" s="254" t="s">
        <v>17</v>
      </c>
      <c r="D171" s="254" t="s">
        <v>17</v>
      </c>
      <c r="E171" s="155"/>
    </row>
    <row r="172" spans="1:5" s="41" customFormat="1" ht="13.2">
      <c r="A172" s="154" t="s">
        <v>478</v>
      </c>
      <c r="B172" s="63" t="s">
        <v>479</v>
      </c>
      <c r="C172" s="254" t="s">
        <v>17</v>
      </c>
      <c r="D172" s="254" t="s">
        <v>17</v>
      </c>
      <c r="E172" s="155"/>
    </row>
    <row r="173" spans="1:5" s="41" customFormat="1" ht="13.2">
      <c r="A173" s="154" t="s">
        <v>480</v>
      </c>
      <c r="B173" s="63" t="s">
        <v>481</v>
      </c>
      <c r="C173" s="254" t="s">
        <v>17</v>
      </c>
      <c r="D173" s="254" t="s">
        <v>17</v>
      </c>
      <c r="E173" s="155"/>
    </row>
    <row r="174" spans="1:5" s="41" customFormat="1" ht="26.4">
      <c r="A174" s="154" t="s">
        <v>482</v>
      </c>
      <c r="B174" s="63" t="s">
        <v>483</v>
      </c>
      <c r="C174" s="254" t="s">
        <v>17</v>
      </c>
      <c r="D174" s="254" t="s">
        <v>17</v>
      </c>
      <c r="E174" s="155"/>
    </row>
    <row r="175" spans="1:5" s="41" customFormat="1" ht="13.2">
      <c r="A175" s="154" t="s">
        <v>484</v>
      </c>
      <c r="B175" s="63" t="s">
        <v>485</v>
      </c>
      <c r="C175" s="254" t="s">
        <v>17</v>
      </c>
      <c r="D175" s="254" t="s">
        <v>17</v>
      </c>
      <c r="E175" s="155"/>
    </row>
    <row r="176" spans="1:5" s="41" customFormat="1" ht="26.4">
      <c r="A176" s="155" t="s">
        <v>486</v>
      </c>
      <c r="B176" s="63" t="s">
        <v>487</v>
      </c>
      <c r="C176" s="254" t="s">
        <v>14</v>
      </c>
      <c r="D176" s="254" t="s">
        <v>14</v>
      </c>
      <c r="E176" s="155"/>
    </row>
    <row r="178" spans="1:5" s="4" customFormat="1" ht="13.8" hidden="1">
      <c r="A178" s="144"/>
      <c r="B178" s="11" t="s">
        <v>136</v>
      </c>
      <c r="C178" s="38">
        <f>COUNTIF(C7:C176,"Warunek graniczny")</f>
        <v>81</v>
      </c>
      <c r="D178" s="38">
        <f>COUNTIF(D7:D176,"Warunek graniczny")</f>
        <v>81</v>
      </c>
      <c r="E178" s="174"/>
    </row>
    <row r="179" spans="1:5" s="4" customFormat="1" ht="13.8" hidden="1">
      <c r="A179" s="144"/>
      <c r="B179" s="40" t="s">
        <v>137</v>
      </c>
      <c r="C179" s="39">
        <f>COUNTIF(C7:C176,"NIE")</f>
        <v>0</v>
      </c>
      <c r="D179" s="39">
        <f>COUNTIF(D7:D176,"NIE")</f>
        <v>0</v>
      </c>
      <c r="E179" s="174"/>
    </row>
    <row r="180" spans="1:5" s="4" customFormat="1" ht="13.8" hidden="1">
      <c r="A180" s="144"/>
      <c r="B180" s="13" t="s">
        <v>138</v>
      </c>
      <c r="C180" s="30">
        <f>COUNTIF(C7:C176,"Opcja")+COUNTIF(C7:C176,"Jest")+COUNTIF(C7:C176,"Nie ma")</f>
        <v>77</v>
      </c>
      <c r="D180" s="30">
        <f>COUNTIF(D7:D176,"Opcja")+COUNTIF(D7:D176,"Jest")+COUNTIF(D7:D176,"Nie ma")</f>
        <v>77</v>
      </c>
      <c r="E180" s="174"/>
    </row>
    <row r="181" spans="1:5" s="4" customFormat="1" ht="13.8" hidden="1">
      <c r="A181" s="144"/>
      <c r="B181" s="11" t="s">
        <v>139</v>
      </c>
      <c r="C181" s="38">
        <f>COUNTIF(C7:C176,"Opcja")</f>
        <v>77</v>
      </c>
      <c r="D181" s="38">
        <f>COUNTIF(D7:D176,"Opcja")</f>
        <v>77</v>
      </c>
      <c r="E181" s="174"/>
    </row>
    <row r="182" spans="1:5" s="4" customFormat="1" ht="13.8" hidden="1">
      <c r="A182" s="144"/>
      <c r="B182" s="9" t="s">
        <v>140</v>
      </c>
      <c r="C182" s="37">
        <f>COUNTIF(C7:C176,"Jest")</f>
        <v>0</v>
      </c>
      <c r="D182" s="37">
        <f>COUNTIF(D7:D176,"Jest")</f>
        <v>0</v>
      </c>
      <c r="E182" s="174"/>
    </row>
    <row r="183" spans="1:5" s="4" customFormat="1" ht="13.8" hidden="1">
      <c r="A183" s="144"/>
      <c r="B183" s="7" t="s">
        <v>141</v>
      </c>
      <c r="C183" s="35">
        <f>COUNTIF(C7:C176,"Nie ma")</f>
        <v>0</v>
      </c>
      <c r="D183" s="35">
        <f>COUNTIF(D7:D176,"Nie ma")</f>
        <v>0</v>
      </c>
      <c r="E183" s="174"/>
    </row>
    <row r="184" spans="1:5" ht="12.75" hidden="1" customHeight="1"/>
  </sheetData>
  <sheetProtection algorithmName="SHA-512" hashValue="+LIpQKVLNtJMsZ1bWpelwFAa133p8Sy5E34AE18ANaokQyy5vWjVsr8/rwcjVuGjazPsNeULgHBjn48oTBzxbw==" saltValue="FlJQGl8s0SOIKh06Eu+LBg==" spinCount="100000" sheet="1" objects="1" scenarios="1" formatRows="0"/>
  <protectedRanges>
    <protectedRange algorithmName="SHA-512" hashValue="fXjtwBV9cUp7gQobhnc8odPvg1aahgTZhs/5XuEDF31gnOUV4MppXWVtlbZGYB4vuenHTXmBFwPT/IeTqgri/A==" saltValue="lz7QvgLdTlr0BGUaHjtN/g==" spinCount="100000" sqref="E1:E1048576" name="kolumna 4"/>
    <protectedRange algorithmName="SHA-512" hashValue="O9ZgSkdzxgbjmtQcZFJpWk+ekBggX0DamGDYTZexWwCVr4jcx20ozAx69F+v/F3eXcFP4Q1e53OYny3444y3EA==" saltValue="oX8anp2KnwPmnN8QU498iQ==" spinCount="100000" sqref="D1:D1048576" name="kolumna 3a"/>
  </protectedRanges>
  <mergeCells count="16">
    <mergeCell ref="A1:B1"/>
    <mergeCell ref="B100:E100"/>
    <mergeCell ref="B164:E164"/>
    <mergeCell ref="B143:E143"/>
    <mergeCell ref="B5:E5"/>
    <mergeCell ref="B6:E6"/>
    <mergeCell ref="B25:E25"/>
    <mergeCell ref="B35:E35"/>
    <mergeCell ref="B53:E53"/>
    <mergeCell ref="B39:E39"/>
    <mergeCell ref="B64:E64"/>
    <mergeCell ref="B75:E75"/>
    <mergeCell ref="B79:E79"/>
    <mergeCell ref="B81:E81"/>
    <mergeCell ref="B86:E86"/>
    <mergeCell ref="A2:C2"/>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IY48:IY50 SU48:SU50 ACQ48:ACQ50 AMM48:AMM50 AWI48:AWI50 BGE48:BGE50 BQA48:BQA50 BZW48:BZW50 CJS48:CJS50 CTO48:CTO50 DDK48:DDK50 DNG48:DNG50 DXC48:DXC50 EGY48:EGY50 EQU48:EQU50 FAQ48:FAQ50 FKM48:FKM50 FUI48:FUI50 GEE48:GEE50 GOA48:GOA50 GXW48:GXW50 HHS48:HHS50 HRO48:HRO50 IBK48:IBK50 ILG48:ILG50 IVC48:IVC50 JEY48:JEY50 JOU48:JOU50 JYQ48:JYQ50 KIM48:KIM50 KSI48:KSI50 LCE48:LCE50 LMA48:LMA50 LVW48:LVW50 MFS48:MFS50 MPO48:MPO50 MZK48:MZK50 NJG48:NJG50 NTC48:NTC50 OCY48:OCY50 OMU48:OMU50 OWQ48:OWQ50 PGM48:PGM50 PQI48:PQI50 QAE48:QAE50 QKA48:QKA50 QTW48:QTW50 RDS48:RDS50 RNO48:RNO50 RXK48:RXK50 SHG48:SHG50 SRC48:SRC50 TAY48:TAY50 TKU48:TKU50 TUQ48:TUQ50 UEM48:UEM50 UOI48:UOI50 UYE48:UYE50 VIA48:VIA50 VRW48:VRW50 WBS48:WBS50 WLO48:WLO50 WVK48:WVK50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ACQ82:ACQ85 AMM82:AMM85 AWI82:AWI85 BGE82:BGE85 BQA82:BQA85 BZW82:BZW85 CJS82:CJS85 CTO82:CTO85 DDK82:DDK85 DNG82:DNG85 DXC82:DXC85 EGY82:EGY85 EQU82:EQU85 FAQ82:FAQ85 FKM82:FKM85 FUI82:FUI85 GEE82:GEE85 GOA82:GOA85 GXW82:GXW85 HHS82:HHS85 HRO82:HRO85 IBK82:IBK85 ILG82:ILG85 IVC82:IVC85 JEY82:JEY85 JOU82:JOU85 JYQ82:JYQ85 KIM82:KIM85 KSI82:KSI85 LCE82:LCE85 LMA82:LMA85 LVW82:LVW85 MFS82:MFS85 MPO82:MPO85 MZK82:MZK85 NJG82:NJG85 NTC82:NTC85 OCY82:OCY85 OMU82:OMU85 OWQ82:OWQ85 PGM82:PGM85 PQI82:PQI85 QAE82:QAE85 QKA82:QKA85 QTW82:QTW85 RDS82:RDS85 RNO82:RNO85 RXK82:RXK85 SHG82:SHG85 SRC82:SRC85 TAY82:TAY85 TKU82:TKU85 TUQ82:TUQ85 UEM82:UEM85 UOI82:UOI85 UYE82:UYE85 VIA82:VIA85 VRW82:VRW85 WBS82:WBS85 WLO82:WLO85 WVK82:WVK85 IY82:IY85 SU82:SU85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IY93 SU93 ACQ93 AMM93 AWI93 BGE93 BQA93 BZW93 CJS93 CTO93 DDK93 DNG93 DXC93 EGY93 EQU93 FAQ93 FKM93 FUI93 GEE93 GOA93 GXW93 HHS93 HRO93 IBK93 ILG93 IVC93 JEY93 JOU93 JYQ93 KIM93 KSI93 LCE93 LMA93 LVW93 MFS93 MPO93 MZK93 NJG93 NTC93 OCY93 OMU93 OWQ93 PGM93 PQI93 QAE93 QKA93 QTW93 RDS93 RNO93 RXK93 SHG93 SRC93 TAY93 TKU93 TUQ93 UEM93 UOI93 UYE93 VIA93 VRW93 WBS93 WLO93 WVK93 IY95 SU95 ACQ95 AMM95 AWI95 BGE95 BQA95 BZW95 CJS95 CTO95 DDK95 DNG95 DXC95 EGY95 EQU95 FAQ95 FKM95 FUI95 GEE95 GOA95 GXW95 HHS95 HRO95 IBK95 ILG95 IVC95 JEY95 JOU95 JYQ95 KIM95 KSI95 LCE95 LMA95 LVW95 MFS95 MPO95 MZK95 NJG95 NTC95 OCY95 OMU95 OWQ95 PGM95 PQI95 QAE95 QKA95 QTW95 RDS95 RNO95 RXK95 SHG95 SRC95 TAY95 TKU95 TUQ95 UEM95 UOI95 UYE95 VIA95 VRW95 WBS95 WLO95 WVK95 IY125:IY128 SU125:SU128 ACQ125:ACQ128 AMM125:AMM128 AWI125:AWI128 BGE125:BGE128 BQA125:BQA128 BZW125:BZW128 CJS125:CJS128 CTO125:CTO128 DDK125:DDK128 DNG125:DNG128 DXC125:DXC128 EGY125:EGY128 EQU125:EQU128 FAQ125:FAQ128 FKM125:FKM128 FUI125:FUI128 GEE125:GEE128 GOA125:GOA128 GXW125:GXW128 HHS125:HHS128 HRO125:HRO128 IBK125:IBK128 ILG125:ILG128 IVC125:IVC128 JEY125:JEY128 JOU125:JOU128 JYQ125:JYQ128 KIM125:KIM128 KSI125:KSI128 LCE125:LCE128 LMA125:LMA128 LVW125:LVW128 MFS125:MFS128 MPO125:MPO128 MZK125:MZK128 NJG125:NJG128 NTC125:NTC128 OCY125:OCY128 OMU125:OMU128 OWQ125:OWQ128 PGM125:PGM128 PQI125:PQI128 QAE125:QAE128 QKA125:QKA128 QTW125:QTW128 RDS125:RDS128 RNO125:RNO128 RXK125:RXK128 SHG125:SHG128 SRC125:SRC128 TAY125:TAY128 TKU125:TKU128 TUQ125:TUQ128 UEM125:UEM128 UOI125:UOI128 UYE125:UYE128 VIA125:VIA128 VRW125:VRW128 WBS125:WBS128 WLO125:WLO128 WVK125:WVK128 IY134:IY135 SU134:SU135 ACQ134:ACQ135 AMM134:AMM135 AWI134:AWI135 BGE134:BGE135 BQA134:BQA135 BZW134:BZW135 CJS134:CJS135 CTO134:CTO135 DDK134:DDK135 DNG134:DNG135 DXC134:DXC135 EGY134:EGY135 EQU134:EQU135 FAQ134:FAQ135 FKM134:FKM135 FUI134:FUI135 GEE134:GEE135 GOA134:GOA135 GXW134:GXW135 HHS134:HHS135 HRO134:HRO135 IBK134:IBK135 ILG134:ILG135 IVC134:IVC135 JEY134:JEY135 JOU134:JOU135 JYQ134:JYQ135 KIM134:KIM135 KSI134:KSI135 LCE134:LCE135 LMA134:LMA135 LVW134:LVW135 MFS134:MFS135 MPO134:MPO135 MZK134:MZK135 NJG134:NJG135 NTC134:NTC135 OCY134:OCY135 OMU134:OMU135 OWQ134:OWQ135 PGM134:PGM135 PQI134:PQI135 QAE134:QAE135 QKA134:QKA135 QTW134:QTW135 RDS134:RDS135 RNO134:RNO135 RXK134:RXK135 SHG134:SHG135 SRC134:SRC135 TAY134:TAY135 TKU134:TKU135 TUQ134:TUQ135 UEM134:UEM135 UOI134:UOI135 UYE134:UYE135 VIA134:VIA135 VRW134:VRW135 WBS134:WBS135 WLO134:WLO135 WVK134:WVK135 WVK171:WVK176 WLO171:WLO176 WBS171:WBS176 VRW171:VRW176 VIA171:VIA176 UYE171:UYE176 UOI171:UOI176 UEM171:UEM176 TUQ171:TUQ176 TKU171:TKU176 TAY171:TAY176 SRC171:SRC176 SHG171:SHG176 RXK171:RXK176 RNO171:RNO176 RDS171:RDS176 QTW171:QTW176 QKA171:QKA176 QAE171:QAE176 PQI171:PQI176 PGM171:PGM176 OWQ171:OWQ176 OMU171:OMU176 OCY171:OCY176 NTC171:NTC176 NJG171:NJG176 MZK171:MZK176 MPO171:MPO176 MFS171:MFS176 LVW171:LVW176 LMA171:LMA176 LCE171:LCE176 KSI171:KSI176 KIM171:KIM176 JYQ171:JYQ176 JOU171:JOU176 JEY171:JEY176 IVC171:IVC176 ILG171:ILG176 IBK171:IBK176 HRO171:HRO176 HHS171:HHS176 GXW171:GXW176 GOA171:GOA176 GEE171:GEE176 FUI171:FUI176 FKM171:FKM176 FAQ171:FAQ176 EQU171:EQU176 EGY171:EGY176 DXC171:DXC176 DNG171:DNG176 DDK171:DDK176 CTO171:CTO176 CJS171:CJS176 BZW171:BZW176 BQA171:BQA176 BGE171:BGE176 AWI171:AWI176 AMM171:AMM176 ACQ171:ACQ176 SU171:SU176 IY171:IY176 WVK137:WVK142 WLO137:WLO142 WBS137:WBS142 VRW137:VRW142 VIA137:VIA142 UYE137:UYE142 UOI137:UOI142 UEM137:UEM142 TUQ137:TUQ142 TKU137:TKU142 TAY137:TAY142 SRC137:SRC142 SHG137:SHG142 RXK137:RXK142 RNO137:RNO142 RDS137:RDS142 QTW137:QTW142 QKA137:QKA142 QAE137:QAE142 PQI137:PQI142 PGM137:PGM142 OWQ137:OWQ142 OMU137:OMU142 OCY137:OCY142 NTC137:NTC142 NJG137:NJG142 MZK137:MZK142 MPO137:MPO142 MFS137:MFS142 LVW137:LVW142 LMA137:LMA142 LCE137:LCE142 KSI137:KSI142 KIM137:KIM142 JYQ137:JYQ142 JOU137:JOU142 JEY137:JEY142 IVC137:IVC142 ILG137:ILG142 IBK137:IBK142 HRO137:HRO142 HHS137:HHS142 GXW137:GXW142 GOA137:GOA142 GEE137:GEE142 FUI137:FUI142 FKM137:FKM142 FAQ137:FAQ142 EQU137:EQU142 EGY137:EGY142 DXC137:DXC142 DNG137:DNG142 DDK137:DDK142 CTO137:CTO142 CJS137:CJS142 BZW137:BZW142 BQA137:BQA142 BGE137:BGE142 AWI137:AWI142 AMM137:AMM142 ACQ137:ACQ142 SU137:SU142 IY137:IY142"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IY26:IY34 SU26:SU34 ACQ26:ACQ34 AMM26:AMM34 AWI26:AWI34 BGE26:BGE34 BQA26:BQA34 BZW26:BZW34 CJS26:CJS34 CTO26:CTO34 DDK26:DDK34 DNG26:DNG34 DXC26:DXC34 EGY26:EGY34 EQU26:EQU34 FAQ26:FAQ34 FKM26:FKM34 FUI26:FUI34 GEE26:GEE34 GOA26:GOA34 GXW26:GXW34 HHS26:HHS34 HRO26:HRO34 IBK26:IBK34 ILG26:ILG34 IVC26:IVC34 JEY26:JEY34 JOU26:JOU34 JYQ26:JYQ34 KIM26:KIM34 KSI26:KSI34 LCE26:LCE34 LMA26:LMA34 LVW26:LVW34 MFS26:MFS34 MPO26:MPO34 MZK26:MZK34 NJG26:NJG34 NTC26:NTC34 OCY26:OCY34 OMU26:OMU34 OWQ26:OWQ34 PGM26:PGM34 PQI26:PQI34 QAE26:QAE34 QKA26:QKA34 QTW26:QTW34 RDS26:RDS34 RNO26:RNO34 RXK26:RXK34 SHG26:SHG34 SRC26:SRC34 TAY26:TAY34 TKU26:TKU34 TUQ26:TUQ34 UEM26:UEM34 UOI26:UOI34 UYE26:UYE34 VIA26:VIA34 VRW26:VRW34 WBS26:WBS34 WLO26:WLO34 WVK26:WVK34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40 IY65:IY68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IY89 SU89 ACQ89 AMM89 AWI89 BGE89 BQA89 BZW89 CJS89 CTO89 DDK89 DNG89 DXC89 EGY89 EQU89 FAQ89 FKM89 FUI89 GEE89 GOA89 GXW89 HHS89 HRO89 IBK89 ILG89 IVC89 JEY89 JOU89 JYQ89 KIM89 KSI89 LCE89 LMA89 LVW89 MFS89 MPO89 MZK89 NJG89 NTC89 OCY89 OMU89 OWQ89 PGM89 PQI89 QAE89 QKA89 QTW89 RDS89 RNO89 RXK89 SHG89 SRC89 TAY89 TKU89 TUQ89 UEM89 UOI89 UYE89 VIA89 VRW89 WBS89 WLO89 WVK89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IY96:IY99 SU96:SU99 ACQ96:ACQ99 AMM96:AMM99 AWI96:AWI99 BGE96:BGE99 BQA96:BQA99 BZW96:BZW99 CJS96:CJS99 CTO96:CTO99 DDK96:DDK99 DNG96:DNG99 DXC96:DXC99 EGY96:EGY99 EQU96:EQU99 FAQ96:FAQ99 FKM96:FKM99 FUI96:FUI99 GEE96:GEE99 GOA96:GOA99 GXW96:GXW99 HHS96:HHS99 HRO96:HRO99 IBK96:IBK99 ILG96:ILG99 IVC96:IVC99 JEY96:JEY99 JOU96:JOU99 JYQ96:JYQ99 KIM96:KIM99 KSI96:KSI99 LCE96:LCE99 LMA96:LMA99 LVW96:LVW99 MFS96:MFS99 MPO96:MPO99 MZK96:MZK99 NJG96:NJG99 NTC96:NTC99 OCY96:OCY99 OMU96:OMU99 OWQ96:OWQ99 PGM96:PGM99 PQI96:PQI99 QAE96:QAE99 QKA96:QKA99 QTW96:QTW99 RDS96:RDS99 RNO96:RNO99 RXK96:RXK99 SHG96:SHG99 SRC96:SRC99 TAY96:TAY99 TKU96:TKU99 TUQ96:TUQ99 UEM96:UEM99 UOI96:UOI99 UYE96:UYE99 VIA96:VIA99 VRW96:VRW99 WBS96:WBS99 WLO96:WLO99 WVK96:WVK99 IY101:IY124 SU101:SU124 ACQ101:ACQ124 AMM101:AMM124 AWI101:AWI124 BGE101:BGE124 BQA101:BQA124 BZW101:BZW124 CJS101:CJS124 CTO101:CTO124 DDK101:DDK124 DNG101:DNG124 DXC101:DXC124 EGY101:EGY124 EQU101:EQU124 FAQ101:FAQ124 FKM101:FKM124 FUI101:FUI124 GEE101:GEE124 GOA101:GOA124 GXW101:GXW124 HHS101:HHS124 HRO101:HRO124 IBK101:IBK124 ILG101:ILG124 IVC101:IVC124 JEY101:JEY124 JOU101:JOU124 JYQ101:JYQ124 KIM101:KIM124 KSI101:KSI124 LCE101:LCE124 LMA101:LMA124 LVW101:LVW124 MFS101:MFS124 MPO101:MPO124 MZK101:MZK124 NJG101:NJG124 NTC101:NTC124 OCY101:OCY124 OMU101:OMU124 OWQ101:OWQ124 PGM101:PGM124 PQI101:PQI124 QAE101:QAE124 QKA101:QKA124 QTW101:QTW124 RDS101:RDS124 RNO101:RNO124 RXK101:RXK124 SHG101:SHG124 SRC101:SRC124 TAY101:TAY124 TKU101:TKU124 TUQ101:TUQ124 UEM101:UEM124 UOI101:UOI124 UYE101:UYE124 VIA101:VIA124 VRW101:VRW124 WBS101:WBS124 WLO101:WLO124 WVK101:WVK124 IY129:IY133 SU129:SU133 ACQ129:ACQ133 AMM129:AMM133 AWI129:AWI133 BGE129:BGE133 BQA129:BQA133 BZW129:BZW133 CJS129:CJS133 CTO129:CTO133 DDK129:DDK133 DNG129:DNG133 DXC129:DXC133 EGY129:EGY133 EQU129:EQU133 FAQ129:FAQ133 FKM129:FKM133 FUI129:FUI133 GEE129:GEE133 GOA129:GOA133 GXW129:GXW133 HHS129:HHS133 HRO129:HRO133 IBK129:IBK133 ILG129:ILG133 IVC129:IVC133 JEY129:JEY133 JOU129:JOU133 JYQ129:JYQ133 KIM129:KIM133 KSI129:KSI133 LCE129:LCE133 LMA129:LMA133 LVW129:LVW133 MFS129:MFS133 MPO129:MPO133 MZK129:MZK133 NJG129:NJG133 NTC129:NTC133 OCY129:OCY133 OMU129:OMU133 OWQ129:OWQ133 PGM129:PGM133 PQI129:PQI133 QAE129:QAE133 QKA129:QKA133 QTW129:QTW133 RDS129:RDS133 RNO129:RNO133 RXK129:RXK133 SHG129:SHG133 SRC129:SRC133 TAY129:TAY133 TKU129:TKU133 TUQ129:TUQ133 UEM129:UEM133 UOI129:UOI133 UYE129:UYE133 VIA129:VIA133 VRW129:VRW133 WBS129:WBS133 WLO129:WLO133 WVK129:WVK133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IY80 WVK37:WVK38 WLO37:WLO38 WBS37:WBS38 VRW37:VRW38 VIA37:VIA38 UYE37:UYE38 UOI37:UOI38 UEM37:UEM38 TUQ37:TUQ38 TKU37:TKU38 TAY37:TAY38 SRC37:SRC38 SHG37:SHG38 RXK37:RXK38 RNO37:RNO38 RDS37:RDS38 QTW37:QTW38 QKA37:QKA38 QAE37:QAE38 PQI37:PQI38 PGM37:PGM38 OWQ37:OWQ38 OMU37:OMU38 OCY37:OCY38 NTC37:NTC38 NJG37:NJG38 MZK37:MZK38 MPO37:MPO38 MFS37:MFS38 LVW37:LVW38 LMA37:LMA38 LCE37:LCE38 KSI37:KSI38 KIM37:KIM38 JYQ37:JYQ38 JOU37:JOU38 JEY37:JEY38 IVC37:IVC38 ILG37:ILG38 IBK37:IBK38 HRO37:HRO38 HHS37:HHS38 GXW37:GXW38 GOA37:GOA38 GEE37:GEE38 FUI37:FUI38 FKM37:FKM38 FAQ37:FAQ38 EQU37:EQU38 EGY37:EGY38 DXC37:DXC38 DNG37:DNG38 DDK37:DDK38 CTO37:CTO38 CJS37:CJS38 BZW37:BZW38 BQA37:BQA38 BGE37:BGE38 AWI37:AWI38 AMM37:AMM38 ACQ37:ACQ38 SU37:SU38 IY37:IY38 WVK54:WVK63 WLO54:WLO63 WBS54:WBS63 VRW54:VRW63 VIA54:VIA63 UYE54:UYE63 UOI54:UOI63 UEM54:UEM63 TUQ54:TUQ63 TKU54:TKU63 TAY54:TAY63 SRC54:SRC63 SHG54:SHG63 RXK54:RXK63 RNO54:RNO63 RDS54:RDS63 QTW54:QTW63 QKA54:QKA63 QAE54:QAE63 PQI54:PQI63 PGM54:PGM63 OWQ54:OWQ63 OMU54:OMU63 OCY54:OCY63 NTC54:NTC63 NJG54:NJG63 MZK54:MZK63 MPO54:MPO63 MFS54:MFS63 LVW54:LVW63 LMA54:LMA63 LCE54:LCE63 KSI54:KSI63 KIM54:KIM63 JYQ54:JYQ63 JOU54:JOU63 JEY54:JEY63 IVC54:IVC63 ILG54:ILG63 IBK54:IBK63 HRO54:HRO63 HHS54:HHS63 GXW54:GXW63 GOA54:GOA63 GEE54:GEE63 FUI54:FUI63 FKM54:FKM63 FAQ54:FAQ63 EQU54:EQU63 EGY54:EGY63 DXC54:DXC63 DNG54:DNG63 DDK54:DDK63 CTO54:CTO63 CJS54:CJS63 BZW54:BZW63 BQA54:BQA63 BGE54:BGE63 AWI54:AWI63 AMM54:AMM63 ACQ54:ACQ63 SU54:SU63 IY54:IY63 WVK70:WVK74 WLO70:WLO74 WBS70:WBS74 VRW70:VRW74 VIA70:VIA74 UYE70:UYE74 UOI70:UOI74 UEM70:UEM74 TUQ70:TUQ74 TKU70:TKU74 TAY70:TAY74 SRC70:SRC74 SHG70:SHG74 RXK70:RXK74 RNO70:RNO74 RDS70:RDS74 QTW70:QTW74 QKA70:QKA74 QAE70:QAE74 PQI70:PQI74 PGM70:PGM74 OWQ70:OWQ74 OMU70:OMU74 OCY70:OCY74 NTC70:NTC74 NJG70:NJG74 MZK70:MZK74 MPO70:MPO74 MFS70:MFS74 LVW70:LVW74 LMA70:LMA74 LCE70:LCE74 KSI70:KSI74 KIM70:KIM74 JYQ70:JYQ74 JOU70:JOU74 JEY70:JEY74 IVC70:IVC74 ILG70:ILG74 IBK70:IBK74 HRO70:HRO74 HHS70:HHS74 GXW70:GXW74 GOA70:GOA74 GEE70:GEE74 FUI70:FUI74 FKM70:FKM74 FAQ70:FAQ74 EQU70:EQU74 EGY70:EGY74 DXC70:DXC74 DNG70:DNG74 DDK70:DDK74 CTO70:CTO74 CJS70:CJS74 BZW70:BZW74 BQA70:BQA74 BGE70:BGE74 AWI70:AWI74 AMM70:AMM74 ACQ70:ACQ74 SU70:SU74 IY70:IY74 WVK144:WVK163 WLO144:WLO163 WBS144:WBS163 VRW144:VRW163 VIA144:VIA163 UYE144:UYE163 UOI144:UOI163 UEM144:UEM163 TUQ144:TUQ163 TKU144:TKU163 TAY144:TAY163 SRC144:SRC163 SHG144:SHG163 RXK144:RXK163 RNO144:RNO163 RDS144:RDS163 QTW144:QTW163 QKA144:QKA163 QAE144:QAE163 PQI144:PQI163 PGM144:PGM163 OWQ144:OWQ163 OMU144:OMU163 OCY144:OCY163 NTC144:NTC163 NJG144:NJG163 MZK144:MZK163 MPO144:MPO163 MFS144:MFS163 LVW144:LVW163 LMA144:LMA163 LCE144:LCE163 KSI144:KSI163 KIM144:KIM163 JYQ144:JYQ163 JOU144:JOU163 JEY144:JEY163 IVC144:IVC163 ILG144:ILG163 IBK144:IBK163 HRO144:HRO163 HHS144:HHS163 GXW144:GXW163 GOA144:GOA163 GEE144:GEE163 FUI144:FUI163 FKM144:FKM163 FAQ144:FAQ163 EQU144:EQU163 EGY144:EGY163 DXC144:DXC163 DNG144:DNG163 DDK144:DDK163 CTO144:CTO163 CJS144:CJS163 BZW144:BZW163 BQA144:BQA163 BGE144:BGE163 AWI144:AWI163 AMM144:AMM163 ACQ144:ACQ163 SU144:SU163 IY144:IY163 SU165:SU170 ACQ165:ACQ170 AMM165:AMM170 AWI165:AWI170 BGE165:BGE170 BQA165:BQA170 BZW165:BZW170 CJS165:CJS170 CTO165:CTO170 DDK165:DDK170 DNG165:DNG170 DXC165:DXC170 EGY165:EGY170 EQU165:EQU170 FAQ165:FAQ170 FKM165:FKM170 FUI165:FUI170 GEE165:GEE170 GOA165:GOA170 GXW165:GXW170 HHS165:HHS170 HRO165:HRO170 IBK165:IBK170 ILG165:ILG170 IVC165:IVC170 JEY165:JEY170 JOU165:JOU170 JYQ165:JYQ170 KIM165:KIM170 KSI165:KSI170 LCE165:LCE170 LMA165:LMA170 LVW165:LVW170 MFS165:MFS170 MPO165:MPO170 MZK165:MZK170 NJG165:NJG170 NTC165:NTC170 OCY165:OCY170 OMU165:OMU170 OWQ165:OWQ170 PGM165:PGM170 PQI165:PQI170 QAE165:QAE170 QKA165:QKA170 QTW165:QTW170 RDS165:RDS170 RNO165:RNO170 RXK165:RXK170 SHG165:SHG170 SRC165:SRC170 TAY165:TAY170 TKU165:TKU170 TUQ165:TUQ170 UEM165:UEM170 UOI165:UOI170 UYE165:UYE170 VIA165:VIA170 VRW165:VRW170 WBS165:WBS170 WLO165:WLO170 WVK165:WVK170 IY165:IY170"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7:D8 C10:D11 C13:D13 C15:D15 C18:D24 C26:D26 C28:D30 C34:D34 C36:D37 C41:D43 C54:D60 C65:D68 C74:D74 C76:D76 C88:D90 C92:D92 C97:D98 C101:D103 C106:D106 C111:D111 C113:D115 C117:D120 C122:D122 C126:D128 C133:D133 C135:D137 C141:D142 C145:D145 C147:D149 C152:D163 C176:D176" xr:uid="{0C5E26AE-8FE7-4EC4-B5C6-D38E61250A29}">
      <formula1>"Warunek graniczny,TAK,NIE"</formula1>
    </dataValidation>
    <dataValidation type="list" allowBlank="1" showInputMessage="1" showErrorMessage="1" errorTitle="Błędna wartość" error="Możesz podać jedynie wartości z listy wyboru, tj. Nie ma, Będzie, Jest." sqref="C9:D9 C12:D12 C14:D14 C16:D17 C27:D27 C31:D33 C38:D38 C40:D40 C44:D52 C61:D63 C69:D73 C77:D78 C80:D80 C82:D85 C87:D87 C91:D91 C93:D96 C99:D99 C104:D105 C107:D110 C112:D112 C116:D116 C121:D121 C123:D125 C129:D132 C134:D134 C138:D140 C144:D144 C146:D146 C150:D151 C165:D175"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F35"/>
  <sheetViews>
    <sheetView workbookViewId="0">
      <pane xSplit="5" ySplit="4" topLeftCell="F23" activePane="bottomRight" state="frozen"/>
      <selection pane="topRight" activeCell="F1" sqref="F1"/>
      <selection pane="bottomLeft" activeCell="A4" sqref="A4"/>
      <selection pane="bottomRight" activeCell="B25" sqref="B25"/>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5.6640625" customWidth="1"/>
  </cols>
  <sheetData>
    <row r="1" spans="1:6" s="1" customFormat="1" ht="12.75" customHeight="1">
      <c r="A1" s="261" t="s">
        <v>488</v>
      </c>
      <c r="B1" s="261"/>
      <c r="C1" s="216"/>
      <c r="D1" s="216"/>
      <c r="E1" s="217"/>
    </row>
    <row r="2" spans="1:6" s="1" customFormat="1" ht="58.2"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ht="13.2">
      <c r="A4" s="122">
        <v>1</v>
      </c>
      <c r="B4" s="65">
        <v>2</v>
      </c>
      <c r="C4" s="64">
        <v>3</v>
      </c>
      <c r="D4" s="64" t="s">
        <v>8</v>
      </c>
      <c r="E4" s="29">
        <v>4</v>
      </c>
    </row>
    <row r="5" spans="1:6" ht="13.2">
      <c r="A5" s="156" t="s">
        <v>489</v>
      </c>
      <c r="B5" s="135" t="s">
        <v>490</v>
      </c>
      <c r="C5" s="136"/>
      <c r="D5" s="136"/>
      <c r="E5" s="137"/>
    </row>
    <row r="6" spans="1:6" ht="26.4">
      <c r="A6" s="156" t="s">
        <v>491</v>
      </c>
      <c r="B6" s="138" t="s">
        <v>492</v>
      </c>
      <c r="C6" s="139"/>
      <c r="D6" s="139"/>
      <c r="E6" s="140"/>
    </row>
    <row r="7" spans="1:6" ht="105.6">
      <c r="A7" s="154" t="s">
        <v>493</v>
      </c>
      <c r="B7" s="63" t="s">
        <v>494</v>
      </c>
      <c r="C7" s="254" t="s">
        <v>263</v>
      </c>
      <c r="D7" s="254" t="s">
        <v>263</v>
      </c>
      <c r="E7" s="155"/>
    </row>
    <row r="8" spans="1:6" ht="26.4">
      <c r="A8" s="154" t="s">
        <v>495</v>
      </c>
      <c r="B8" s="63" t="s">
        <v>496</v>
      </c>
      <c r="C8" s="254" t="s">
        <v>14</v>
      </c>
      <c r="D8" s="254" t="s">
        <v>14</v>
      </c>
      <c r="E8" s="155"/>
    </row>
    <row r="9" spans="1:6" ht="26.4">
      <c r="A9" s="154" t="s">
        <v>497</v>
      </c>
      <c r="B9" s="198" t="s">
        <v>498</v>
      </c>
      <c r="C9" s="254" t="s">
        <v>14</v>
      </c>
      <c r="D9" s="254" t="s">
        <v>14</v>
      </c>
      <c r="E9" s="196"/>
    </row>
    <row r="10" spans="1:6" ht="213.75" customHeight="1">
      <c r="A10" s="154" t="s">
        <v>499</v>
      </c>
      <c r="B10" s="63" t="s">
        <v>500</v>
      </c>
      <c r="C10" s="254" t="s">
        <v>14</v>
      </c>
      <c r="D10" s="254" t="s">
        <v>14</v>
      </c>
      <c r="E10" s="155"/>
    </row>
    <row r="11" spans="1:6" ht="26.4">
      <c r="A11" s="154" t="s">
        <v>501</v>
      </c>
      <c r="B11" s="199" t="s">
        <v>502</v>
      </c>
      <c r="C11" s="254" t="s">
        <v>14</v>
      </c>
      <c r="D11" s="254" t="s">
        <v>14</v>
      </c>
      <c r="E11" s="155"/>
    </row>
    <row r="12" spans="1:6" ht="26.4">
      <c r="A12" s="240" t="s">
        <v>503</v>
      </c>
      <c r="B12" s="194" t="s">
        <v>504</v>
      </c>
      <c r="C12" s="254" t="s">
        <v>14</v>
      </c>
      <c r="D12" s="254" t="s">
        <v>14</v>
      </c>
      <c r="E12" s="155"/>
    </row>
    <row r="13" spans="1:6" ht="26.4">
      <c r="A13" s="154" t="s">
        <v>505</v>
      </c>
      <c r="B13" s="194" t="s">
        <v>506</v>
      </c>
      <c r="C13" s="254" t="s">
        <v>14</v>
      </c>
      <c r="D13" s="254" t="s">
        <v>14</v>
      </c>
      <c r="E13" s="155"/>
    </row>
    <row r="14" spans="1:6" ht="26.4">
      <c r="A14" s="240" t="s">
        <v>507</v>
      </c>
      <c r="B14" s="194" t="s">
        <v>504</v>
      </c>
      <c r="C14" s="254" t="s">
        <v>14</v>
      </c>
      <c r="D14" s="254" t="s">
        <v>14</v>
      </c>
      <c r="E14" s="155"/>
    </row>
    <row r="15" spans="1:6" ht="39.6">
      <c r="A15" s="154" t="s">
        <v>508</v>
      </c>
      <c r="B15" s="194" t="s">
        <v>509</v>
      </c>
      <c r="C15" s="254" t="s">
        <v>14</v>
      </c>
      <c r="D15" s="254" t="s">
        <v>14</v>
      </c>
      <c r="E15" s="155"/>
    </row>
    <row r="16" spans="1:6" ht="68.400000000000006" customHeight="1">
      <c r="A16" s="154" t="s">
        <v>510</v>
      </c>
      <c r="B16" s="63" t="s">
        <v>511</v>
      </c>
      <c r="C16" s="254" t="s">
        <v>14</v>
      </c>
      <c r="D16" s="254" t="s">
        <v>14</v>
      </c>
      <c r="E16" s="155"/>
    </row>
    <row r="17" spans="1:5" ht="73.5" customHeight="1">
      <c r="A17" s="154" t="s">
        <v>512</v>
      </c>
      <c r="B17" s="63" t="s">
        <v>513</v>
      </c>
      <c r="C17" s="254" t="s">
        <v>14</v>
      </c>
      <c r="D17" s="254" t="s">
        <v>14</v>
      </c>
      <c r="E17" s="155"/>
    </row>
    <row r="18" spans="1:5" ht="39.6">
      <c r="A18" s="156" t="s">
        <v>514</v>
      </c>
      <c r="B18" s="250" t="s">
        <v>515</v>
      </c>
      <c r="C18" s="207"/>
      <c r="D18" s="207"/>
      <c r="E18" s="206"/>
    </row>
    <row r="19" spans="1:5" ht="41.25" customHeight="1">
      <c r="A19" s="154" t="s">
        <v>516</v>
      </c>
      <c r="B19" s="198" t="s">
        <v>517</v>
      </c>
      <c r="C19" s="254" t="s">
        <v>14</v>
      </c>
      <c r="D19" s="254" t="s">
        <v>14</v>
      </c>
      <c r="E19" s="155"/>
    </row>
    <row r="20" spans="1:5" ht="39.6">
      <c r="A20" s="154" t="s">
        <v>518</v>
      </c>
      <c r="B20" s="63" t="s">
        <v>519</v>
      </c>
      <c r="C20" s="254" t="s">
        <v>14</v>
      </c>
      <c r="D20" s="254" t="s">
        <v>14</v>
      </c>
      <c r="E20" s="155"/>
    </row>
    <row r="21" spans="1:5" ht="26.4">
      <c r="A21" s="154" t="s">
        <v>520</v>
      </c>
      <c r="B21" s="63" t="s">
        <v>521</v>
      </c>
      <c r="C21" s="254" t="s">
        <v>14</v>
      </c>
      <c r="D21" s="254" t="s">
        <v>14</v>
      </c>
      <c r="E21" s="155"/>
    </row>
    <row r="22" spans="1:5" ht="36.75" customHeight="1">
      <c r="A22" s="154" t="s">
        <v>522</v>
      </c>
      <c r="B22" s="63" t="s">
        <v>523</v>
      </c>
      <c r="C22" s="254" t="s">
        <v>14</v>
      </c>
      <c r="D22" s="254" t="s">
        <v>14</v>
      </c>
      <c r="E22" s="155"/>
    </row>
    <row r="23" spans="1:5" ht="39.6">
      <c r="A23" s="154" t="s">
        <v>524</v>
      </c>
      <c r="B23" s="194" t="s">
        <v>525</v>
      </c>
      <c r="C23" s="254" t="s">
        <v>14</v>
      </c>
      <c r="D23" s="254" t="s">
        <v>14</v>
      </c>
      <c r="E23" s="155"/>
    </row>
    <row r="24" spans="1:5" ht="42" customHeight="1">
      <c r="A24" s="154" t="s">
        <v>526</v>
      </c>
      <c r="B24" s="194" t="s">
        <v>527</v>
      </c>
      <c r="C24" s="254" t="s">
        <v>14</v>
      </c>
      <c r="D24" s="254" t="s">
        <v>14</v>
      </c>
      <c r="E24" s="155"/>
    </row>
    <row r="25" spans="1:5" ht="52.8">
      <c r="A25" s="180" t="s">
        <v>528</v>
      </c>
      <c r="B25" s="188" t="s">
        <v>529</v>
      </c>
      <c r="C25" s="254" t="s">
        <v>14</v>
      </c>
      <c r="D25" s="254" t="s">
        <v>14</v>
      </c>
      <c r="E25" s="196"/>
    </row>
    <row r="26" spans="1:5" ht="13.2">
      <c r="A26" s="191" t="s">
        <v>530</v>
      </c>
      <c r="B26" s="211" t="s">
        <v>531</v>
      </c>
      <c r="C26" s="211"/>
      <c r="D26" s="211"/>
      <c r="E26" s="211"/>
    </row>
    <row r="27" spans="1:5" ht="26.4">
      <c r="A27" s="189" t="s">
        <v>532</v>
      </c>
      <c r="B27" s="192" t="s">
        <v>533</v>
      </c>
      <c r="C27" s="254" t="s">
        <v>14</v>
      </c>
      <c r="D27" s="254" t="s">
        <v>14</v>
      </c>
      <c r="E27" s="190"/>
    </row>
    <row r="28" spans="1:5" ht="16.5" customHeight="1">
      <c r="A28" s="144"/>
      <c r="B28" s="33"/>
      <c r="C28" s="62"/>
      <c r="D28" s="62"/>
      <c r="E28" s="33"/>
    </row>
    <row r="29" spans="1:5" ht="13.2" hidden="1">
      <c r="A29" s="144"/>
      <c r="B29" s="11" t="s">
        <v>136</v>
      </c>
      <c r="C29" s="38">
        <f>COUNTIF(C7:C27,"Warunek graniczny")</f>
        <v>18</v>
      </c>
      <c r="D29" s="38">
        <f>COUNTIF(D7:D27,"Warunek graniczny")</f>
        <v>18</v>
      </c>
      <c r="E29" s="34"/>
    </row>
    <row r="30" spans="1:5" ht="13.2" hidden="1">
      <c r="A30" s="144"/>
      <c r="B30" s="40" t="s">
        <v>137</v>
      </c>
      <c r="C30" s="39">
        <f>COUNTIF(C7:C27,"NIE")</f>
        <v>0</v>
      </c>
      <c r="D30" s="39">
        <f>COUNTIF(D7:D27,"NIE")</f>
        <v>0</v>
      </c>
      <c r="E30" s="34"/>
    </row>
    <row r="31" spans="1:5" ht="13.2" hidden="1">
      <c r="A31" s="144"/>
      <c r="B31" s="13" t="s">
        <v>138</v>
      </c>
      <c r="C31" s="30">
        <f>COUNTIF(C7:C27,"Opcja")+COUNTIF(C7:C27,"Jest")+COUNTIF(C7:C27,"Nie ma")</f>
        <v>0</v>
      </c>
      <c r="D31" s="30">
        <f>COUNTIF(D7:D27,"Opcja")+COUNTIF(D7:D27,"Jest")+COUNTIF(D7:D27,"Nie ma")</f>
        <v>0</v>
      </c>
      <c r="E31" s="34"/>
    </row>
    <row r="32" spans="1:5" ht="13.2" hidden="1">
      <c r="A32" s="144"/>
      <c r="B32" s="11" t="s">
        <v>139</v>
      </c>
      <c r="C32" s="38">
        <f>COUNTIF(C7:C27,"Opcja")</f>
        <v>0</v>
      </c>
      <c r="D32" s="38">
        <f>COUNTIF(D7:D27,"Opcja")</f>
        <v>0</v>
      </c>
      <c r="E32" s="34"/>
    </row>
    <row r="33" spans="1:5" ht="13.2" hidden="1">
      <c r="A33" s="144"/>
      <c r="B33" s="9" t="s">
        <v>140</v>
      </c>
      <c r="C33" s="37">
        <f>COUNTIF(C7:C27,"Jest")</f>
        <v>0</v>
      </c>
      <c r="D33" s="37">
        <f>COUNTIF(D7:D27,"Jest")</f>
        <v>0</v>
      </c>
      <c r="E33" s="34"/>
    </row>
    <row r="34" spans="1:5" ht="13.2" hidden="1">
      <c r="A34" s="144"/>
      <c r="B34" s="7" t="s">
        <v>141</v>
      </c>
      <c r="C34" s="35">
        <f>COUNTIF(C7:C27,"Nie ma")</f>
        <v>0</v>
      </c>
      <c r="D34" s="35">
        <f>COUNTIF(D7:D27,"Nie ma")</f>
        <v>0</v>
      </c>
      <c r="E34" s="34"/>
    </row>
    <row r="35" spans="1:5" ht="13.2" hidden="1">
      <c r="B35" s="33"/>
      <c r="C35" s="62"/>
      <c r="D35" s="62"/>
      <c r="E35" s="33"/>
    </row>
  </sheetData>
  <sheetProtection algorithmName="SHA-512" hashValue="6OERsSwn0yFmN7UirRmH3OlWVn0JWCb0zTzcmtHzrxFzDh1mfaD5lvwerf7KKsEVOYJMtqKRibUBcxFWqN2vxQ==" saltValue="yUMZoWORmHpdEsMQJpOLMQ==" spinCount="100000" sheet="1" objects="1" scenarios="1" formatRows="0"/>
  <protectedRanges>
    <protectedRange algorithmName="SHA-512" hashValue="9yfFQjFoWxgT4pC091RTJCzWOjfasue7VyXmmEZ/s6yTPkqJ+RKG3D6+pf+IeM2RobZlS73F6FFXhAbpn60Y4A==" saltValue="E59tBgc9Vro71OmAcEsyUw==" spinCount="100000" sqref="D1:D1048576" name="kolumna 3a"/>
    <protectedRange algorithmName="SHA-512" hashValue="vi9LoAbBwvqaPEytU+ca5hvsyXFLi9KouX4nDnGoQIPemiIF6VA23P/YMK0eGUgvCpMOnAVek2dsbZgvC5DpOw==" saltValue="D5xn0AtO2bIW50rq0DMKZQ==" spinCount="100000" sqref="E1:E1048576" name="kolumna 4"/>
  </protectedRanges>
  <mergeCells count="2">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6:D6 C18:D18 C26:D26"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8:D17 C19:D25 C27:D27"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F38"/>
  <sheetViews>
    <sheetView zoomScaleNormal="85" workbookViewId="0">
      <pane xSplit="5" ySplit="4" topLeftCell="F5" activePane="bottomRight" state="frozen"/>
      <selection pane="topRight" activeCell="F1" sqref="F1"/>
      <selection pane="bottomLeft" activeCell="A4" sqref="A4"/>
      <selection pane="bottomRight" activeCell="E8" sqref="E8"/>
    </sheetView>
  </sheetViews>
  <sheetFormatPr defaultColWidth="9.109375" defaultRowHeight="12.75" customHeight="1"/>
  <cols>
    <col min="1" max="1" width="10.44140625" style="162" customWidth="1"/>
    <col min="2" max="2" width="90.44140625" style="47" customWidth="1"/>
    <col min="3" max="4" width="14.5546875" style="47" customWidth="1"/>
    <col min="5" max="5" width="60.6640625" style="47" customWidth="1"/>
    <col min="6" max="6" width="55.109375" style="46" customWidth="1"/>
    <col min="7" max="16384" width="9.109375" style="46"/>
  </cols>
  <sheetData>
    <row r="1" spans="1:6" s="1" customFormat="1" ht="12.75" customHeight="1">
      <c r="A1" s="261" t="s">
        <v>534</v>
      </c>
      <c r="B1" s="261"/>
      <c r="C1" s="216"/>
      <c r="D1" s="216"/>
      <c r="E1" s="217"/>
    </row>
    <row r="2" spans="1:6" s="1" customFormat="1" ht="62.4"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ht="13.2">
      <c r="A4" s="158">
        <v>1</v>
      </c>
      <c r="B4" s="60">
        <v>2</v>
      </c>
      <c r="C4" s="59">
        <v>3</v>
      </c>
      <c r="D4" s="59" t="s">
        <v>8</v>
      </c>
      <c r="E4" s="58">
        <v>4</v>
      </c>
    </row>
    <row r="5" spans="1:6" ht="13.2" customHeight="1">
      <c r="A5" s="134" t="s">
        <v>535</v>
      </c>
      <c r="B5" s="272" t="s">
        <v>536</v>
      </c>
      <c r="C5" s="273"/>
      <c r="D5" s="273"/>
      <c r="E5" s="273"/>
      <c r="F5" s="80"/>
    </row>
    <row r="6" spans="1:6" ht="13.2">
      <c r="A6" s="134" t="s">
        <v>537</v>
      </c>
      <c r="B6" s="263" t="s">
        <v>538</v>
      </c>
      <c r="C6" s="263"/>
      <c r="D6" s="263"/>
      <c r="E6" s="263"/>
    </row>
    <row r="7" spans="1:6" ht="26.4">
      <c r="A7" s="154" t="s">
        <v>539</v>
      </c>
      <c r="B7" s="63" t="s">
        <v>540</v>
      </c>
      <c r="C7" s="254" t="s">
        <v>14</v>
      </c>
      <c r="D7" s="254" t="s">
        <v>14</v>
      </c>
      <c r="E7" s="155"/>
    </row>
    <row r="8" spans="1:6" ht="26.4">
      <c r="A8" s="154" t="s">
        <v>541</v>
      </c>
      <c r="B8" s="63" t="s">
        <v>542</v>
      </c>
      <c r="C8" s="254" t="s">
        <v>17</v>
      </c>
      <c r="D8" s="254" t="s">
        <v>17</v>
      </c>
      <c r="E8" s="155"/>
    </row>
    <row r="9" spans="1:6" ht="13.2">
      <c r="A9" s="154" t="s">
        <v>543</v>
      </c>
      <c r="B9" s="63" t="s">
        <v>544</v>
      </c>
      <c r="C9" s="254" t="s">
        <v>17</v>
      </c>
      <c r="D9" s="254" t="s">
        <v>17</v>
      </c>
      <c r="E9" s="155"/>
    </row>
    <row r="10" spans="1:6" ht="13.2">
      <c r="A10" s="154" t="s">
        <v>545</v>
      </c>
      <c r="B10" s="63" t="s">
        <v>546</v>
      </c>
      <c r="C10" s="254" t="s">
        <v>17</v>
      </c>
      <c r="D10" s="254" t="s">
        <v>17</v>
      </c>
      <c r="E10" s="155"/>
    </row>
    <row r="11" spans="1:6" ht="13.2">
      <c r="A11" s="154" t="s">
        <v>547</v>
      </c>
      <c r="B11" s="63" t="s">
        <v>548</v>
      </c>
      <c r="C11" s="254" t="s">
        <v>17</v>
      </c>
      <c r="D11" s="254" t="s">
        <v>17</v>
      </c>
      <c r="E11" s="155"/>
    </row>
    <row r="12" spans="1:6" ht="26.4">
      <c r="A12" s="154" t="s">
        <v>549</v>
      </c>
      <c r="B12" s="63" t="s">
        <v>550</v>
      </c>
      <c r="C12" s="254" t="s">
        <v>14</v>
      </c>
      <c r="D12" s="254" t="s">
        <v>14</v>
      </c>
      <c r="E12" s="155"/>
    </row>
    <row r="13" spans="1:6" ht="26.4">
      <c r="A13" s="154" t="s">
        <v>551</v>
      </c>
      <c r="B13" s="63" t="s">
        <v>552</v>
      </c>
      <c r="C13" s="254" t="s">
        <v>17</v>
      </c>
      <c r="D13" s="254" t="s">
        <v>17</v>
      </c>
      <c r="E13" s="155"/>
    </row>
    <row r="14" spans="1:6" ht="26.4">
      <c r="A14" s="154" t="s">
        <v>553</v>
      </c>
      <c r="B14" s="63" t="s">
        <v>554</v>
      </c>
      <c r="C14" s="254" t="s">
        <v>17</v>
      </c>
      <c r="D14" s="254" t="s">
        <v>17</v>
      </c>
      <c r="E14" s="155"/>
    </row>
    <row r="15" spans="1:6" ht="13.2">
      <c r="A15" s="134" t="s">
        <v>555</v>
      </c>
      <c r="B15" s="263" t="s">
        <v>556</v>
      </c>
      <c r="C15" s="263"/>
      <c r="D15" s="263"/>
      <c r="E15" s="263"/>
    </row>
    <row r="16" spans="1:6" ht="44.4" customHeight="1">
      <c r="A16" s="154" t="s">
        <v>557</v>
      </c>
      <c r="B16" s="63" t="s">
        <v>558</v>
      </c>
      <c r="C16" s="254" t="s">
        <v>14</v>
      </c>
      <c r="D16" s="254" t="s">
        <v>14</v>
      </c>
      <c r="E16" s="155"/>
    </row>
    <row r="17" spans="1:5" ht="13.2">
      <c r="A17" s="154" t="s">
        <v>559</v>
      </c>
      <c r="B17" s="63" t="s">
        <v>560</v>
      </c>
      <c r="C17" s="254" t="s">
        <v>17</v>
      </c>
      <c r="D17" s="254" t="s">
        <v>17</v>
      </c>
      <c r="E17" s="155"/>
    </row>
    <row r="18" spans="1:5" ht="39.6">
      <c r="A18" s="154" t="s">
        <v>561</v>
      </c>
      <c r="B18" s="63" t="s">
        <v>562</v>
      </c>
      <c r="C18" s="254" t="s">
        <v>14</v>
      </c>
      <c r="D18" s="254" t="s">
        <v>14</v>
      </c>
      <c r="E18" s="155"/>
    </row>
    <row r="19" spans="1:5" ht="13.2">
      <c r="A19" s="154" t="s">
        <v>563</v>
      </c>
      <c r="B19" s="63" t="s">
        <v>564</v>
      </c>
      <c r="C19" s="254" t="s">
        <v>17</v>
      </c>
      <c r="D19" s="254" t="s">
        <v>17</v>
      </c>
      <c r="E19" s="155"/>
    </row>
    <row r="20" spans="1:5" ht="13.2">
      <c r="A20" s="154" t="s">
        <v>565</v>
      </c>
      <c r="B20" s="63" t="s">
        <v>566</v>
      </c>
      <c r="C20" s="254" t="s">
        <v>17</v>
      </c>
      <c r="D20" s="254" t="s">
        <v>17</v>
      </c>
      <c r="E20" s="155"/>
    </row>
    <row r="21" spans="1:5" ht="26.4">
      <c r="A21" s="154" t="s">
        <v>567</v>
      </c>
      <c r="B21" s="63" t="s">
        <v>568</v>
      </c>
      <c r="C21" s="254" t="s">
        <v>14</v>
      </c>
      <c r="D21" s="254" t="s">
        <v>14</v>
      </c>
      <c r="E21" s="155"/>
    </row>
    <row r="22" spans="1:5" ht="26.4">
      <c r="A22" s="154" t="s">
        <v>569</v>
      </c>
      <c r="B22" s="63" t="s">
        <v>570</v>
      </c>
      <c r="C22" s="254" t="s">
        <v>14</v>
      </c>
      <c r="D22" s="254" t="s">
        <v>14</v>
      </c>
      <c r="E22" s="155"/>
    </row>
    <row r="23" spans="1:5" ht="13.2">
      <c r="A23" s="154" t="s">
        <v>571</v>
      </c>
      <c r="B23" s="199" t="s">
        <v>572</v>
      </c>
      <c r="C23" s="254" t="s">
        <v>17</v>
      </c>
      <c r="D23" s="254" t="s">
        <v>17</v>
      </c>
      <c r="E23" s="155"/>
    </row>
    <row r="24" spans="1:5" ht="26.4">
      <c r="A24" s="154" t="s">
        <v>573</v>
      </c>
      <c r="B24" s="199" t="s">
        <v>574</v>
      </c>
      <c r="C24" s="254" t="s">
        <v>14</v>
      </c>
      <c r="D24" s="254" t="s">
        <v>14</v>
      </c>
      <c r="E24" s="155"/>
    </row>
    <row r="25" spans="1:5" ht="13.2">
      <c r="A25" s="154" t="s">
        <v>575</v>
      </c>
      <c r="B25" s="199" t="s">
        <v>576</v>
      </c>
      <c r="C25" s="254" t="s">
        <v>17</v>
      </c>
      <c r="D25" s="254" t="s">
        <v>17</v>
      </c>
      <c r="E25" s="155"/>
    </row>
    <row r="26" spans="1:5" ht="26.4">
      <c r="A26" s="154" t="s">
        <v>577</v>
      </c>
      <c r="B26" s="199" t="s">
        <v>578</v>
      </c>
      <c r="C26" s="254" t="s">
        <v>14</v>
      </c>
      <c r="D26" s="254" t="s">
        <v>14</v>
      </c>
      <c r="E26" s="155"/>
    </row>
    <row r="27" spans="1:5" ht="26.4">
      <c r="A27" s="154" t="s">
        <v>579</v>
      </c>
      <c r="B27" s="199" t="s">
        <v>580</v>
      </c>
      <c r="C27" s="254" t="s">
        <v>14</v>
      </c>
      <c r="D27" s="254" t="s">
        <v>14</v>
      </c>
      <c r="E27" s="155"/>
    </row>
    <row r="28" spans="1:5" ht="26.4">
      <c r="A28" s="154" t="s">
        <v>581</v>
      </c>
      <c r="B28" s="199" t="s">
        <v>582</v>
      </c>
      <c r="C28" s="254" t="s">
        <v>14</v>
      </c>
      <c r="D28" s="254" t="s">
        <v>14</v>
      </c>
      <c r="E28" s="155"/>
    </row>
    <row r="29" spans="1:5" ht="13.2">
      <c r="A29" s="159"/>
      <c r="B29" s="82"/>
      <c r="C29" s="83"/>
      <c r="D29" s="83"/>
      <c r="E29" s="84"/>
    </row>
    <row r="30" spans="1:5" ht="13.2" hidden="1">
      <c r="A30" s="160"/>
      <c r="B30" s="87" t="s">
        <v>136</v>
      </c>
      <c r="C30" s="88">
        <f>COUNTIF(C7:C28,"Warunek graniczny")</f>
        <v>10</v>
      </c>
      <c r="D30" s="88">
        <f>COUNTIF(D7:D28,"Warunek graniczny")</f>
        <v>10</v>
      </c>
      <c r="E30" s="57"/>
    </row>
    <row r="31" spans="1:5" ht="13.2" hidden="1">
      <c r="A31" s="161"/>
      <c r="B31" s="85" t="s">
        <v>137</v>
      </c>
      <c r="C31" s="86">
        <f>COUNTIF(C7:C28,"NIE")</f>
        <v>0</v>
      </c>
      <c r="D31" s="86">
        <f>COUNTIF(D7:D28,"NIE")</f>
        <v>0</v>
      </c>
      <c r="E31" s="48"/>
    </row>
    <row r="32" spans="1:5" ht="13.2" hidden="1">
      <c r="A32" s="161"/>
      <c r="B32" s="56" t="s">
        <v>138</v>
      </c>
      <c r="C32" s="55">
        <f>COUNTIF(C7:C28,"Opcja")+COUNTIF(C7:C28,"Jest")+COUNTIF(C7:C28,"Nie ma")</f>
        <v>11</v>
      </c>
      <c r="D32" s="55">
        <f>COUNTIF(D7:D28,"Opcja")+COUNTIF(D7:D28,"Jest")+COUNTIF(D7:D28,"Nie ma")</f>
        <v>11</v>
      </c>
      <c r="E32" s="49"/>
    </row>
    <row r="33" spans="1:5" ht="13.2" hidden="1">
      <c r="A33" s="161"/>
      <c r="B33" s="54" t="s">
        <v>139</v>
      </c>
      <c r="C33" s="53">
        <f>COUNTIF(C7:C28,"Opcja")</f>
        <v>11</v>
      </c>
      <c r="D33" s="53">
        <f>COUNTIF(D7:D28,"Opcja")</f>
        <v>11</v>
      </c>
      <c r="E33" s="49"/>
    </row>
    <row r="34" spans="1:5" ht="13.2" hidden="1">
      <c r="A34" s="161"/>
      <c r="B34" s="166" t="s">
        <v>140</v>
      </c>
      <c r="C34" s="167">
        <f>COUNTIF(C7:C28,"Jest")</f>
        <v>0</v>
      </c>
      <c r="D34" s="167">
        <f>COUNTIF(D7:D28,"Jest")</f>
        <v>0</v>
      </c>
      <c r="E34" s="49"/>
    </row>
    <row r="35" spans="1:5" ht="13.2" hidden="1">
      <c r="A35" s="161"/>
      <c r="B35" s="52" t="s">
        <v>141</v>
      </c>
      <c r="C35" s="51">
        <f>COUNTIF(C7:C28,"Nie ma")</f>
        <v>0</v>
      </c>
      <c r="D35" s="51">
        <f>COUNTIF(D7:D28,"Nie ma")</f>
        <v>0</v>
      </c>
      <c r="E35" s="49"/>
    </row>
    <row r="36" spans="1:5" ht="13.2" hidden="1">
      <c r="A36" s="161"/>
      <c r="B36" s="48"/>
      <c r="C36" s="50"/>
      <c r="D36" s="50"/>
      <c r="E36" s="49"/>
    </row>
    <row r="37" spans="1:5" ht="13.2">
      <c r="A37" s="161"/>
      <c r="E37" s="49"/>
    </row>
    <row r="38" spans="1:5" ht="13.2">
      <c r="A38" s="161"/>
      <c r="E38" s="48"/>
    </row>
  </sheetData>
  <sheetProtection algorithmName="SHA-512" hashValue="cNxymsuXf4TAnnSfA+LixNdDE3+N946D594gJT4EQXnTzW8x35jwVWyOI5VL2fndw/ogEYzLEVV7DnDoW6kJJg==" saltValue="LhpttFdmAvXLNUlHl5+c6A==" spinCount="100000" sheet="1" objects="1" scenarios="1" formatRows="0"/>
  <protectedRanges>
    <protectedRange algorithmName="SHA-512" hashValue="DvHskzbN7sppdjnGAHBgDLfERP2FNPoT/lZZqWAqPzAzm1i5OOe1I8zjDctc3SIdZTarQD4ICvwe5yc4/PRoHA==" saltValue="Bck95F5oZM5+XOp/VRQT5Q==" spinCount="100000" sqref="E1:E1048576" name="kolumna 4"/>
    <protectedRange algorithmName="SHA-512" hashValue="9GxqC+aYqPWOVacZkAoNjZV9pl64m4TvL8edoM5ttbPMBjczCrn5u+tmhcBxql1+2As+FlanKEmkGVaaBHb1rA==" saltValue="rIqiAL3tAkOIpwdyR6xirA==" spinCount="100000" sqref="D1:D1048576" name="kolumna 3a"/>
  </protectedRanges>
  <mergeCells count="5">
    <mergeCell ref="B15:E15"/>
    <mergeCell ref="B6:E6"/>
    <mergeCell ref="B5:E5"/>
    <mergeCell ref="A1:B1"/>
    <mergeCell ref="A2:C2"/>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9:D2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7:D7 C12:D12 C16:D16 C18:D18 C21:D22 C24:D24 C26:D28" xr:uid="{ED346061-B5B2-4128-967B-C995A5B2C5F3}">
      <formula1>"Warunek graniczny,TAK,NIE"</formula1>
    </dataValidation>
    <dataValidation type="list" allowBlank="1" showInputMessage="1" showErrorMessage="1" errorTitle="Błędna wartość" error="Możesz podać jedynie wartości z listy wyboru, tj. Nie ma, Będzie, Jest." sqref="C8:D11 C13:D14 C17:D17 C19:D20 C23:D23 C25:D25"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F67"/>
  <sheetViews>
    <sheetView showGridLines="0" workbookViewId="0">
      <pane xSplit="5" ySplit="4" topLeftCell="F5" activePane="bottomRight" state="frozen"/>
      <selection pane="topRight" activeCell="F1" sqref="F1"/>
      <selection pane="bottomLeft" activeCell="A4" sqref="A4"/>
      <selection pane="bottomRight" activeCell="C9" sqref="C9"/>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6.6640625" customWidth="1"/>
  </cols>
  <sheetData>
    <row r="1" spans="1:6" s="1" customFormat="1" ht="12.75" customHeight="1">
      <c r="A1" s="261" t="s">
        <v>583</v>
      </c>
      <c r="B1" s="261"/>
      <c r="C1" s="216"/>
      <c r="D1" s="216"/>
      <c r="E1" s="217"/>
    </row>
    <row r="2" spans="1:6" s="1" customFormat="1" ht="56.4"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ht="13.2">
      <c r="A4" s="122">
        <v>1</v>
      </c>
      <c r="B4" s="65">
        <v>2</v>
      </c>
      <c r="C4" s="225">
        <v>3</v>
      </c>
      <c r="D4" s="231" t="s">
        <v>8</v>
      </c>
      <c r="E4" s="65">
        <v>4</v>
      </c>
    </row>
    <row r="5" spans="1:6" ht="13.2">
      <c r="A5" s="156" t="s">
        <v>584</v>
      </c>
      <c r="B5" s="135" t="s">
        <v>585</v>
      </c>
      <c r="C5" s="136"/>
      <c r="D5" s="139"/>
      <c r="E5" s="137"/>
    </row>
    <row r="6" spans="1:6" ht="13.2">
      <c r="A6" s="208" t="s">
        <v>586</v>
      </c>
      <c r="B6" s="206" t="s">
        <v>587</v>
      </c>
      <c r="C6" s="226"/>
      <c r="D6" s="206"/>
      <c r="E6" s="227"/>
    </row>
    <row r="7" spans="1:6" ht="39.6">
      <c r="A7" s="154" t="s">
        <v>588</v>
      </c>
      <c r="B7" s="63" t="s">
        <v>589</v>
      </c>
      <c r="C7" s="254" t="s">
        <v>17</v>
      </c>
      <c r="D7" s="254" t="s">
        <v>17</v>
      </c>
      <c r="E7" s="228"/>
    </row>
    <row r="8" spans="1:6" ht="26.4">
      <c r="A8" s="154" t="s">
        <v>590</v>
      </c>
      <c r="B8" s="63" t="s">
        <v>591</v>
      </c>
      <c r="C8" s="254" t="s">
        <v>17</v>
      </c>
      <c r="D8" s="254" t="s">
        <v>17</v>
      </c>
      <c r="E8" s="228"/>
    </row>
    <row r="9" spans="1:6" ht="26.4">
      <c r="A9" s="154" t="s">
        <v>592</v>
      </c>
      <c r="B9" s="63" t="s">
        <v>593</v>
      </c>
      <c r="C9" s="254" t="s">
        <v>17</v>
      </c>
      <c r="D9" s="257" t="s">
        <v>17</v>
      </c>
      <c r="E9" s="228"/>
    </row>
    <row r="10" spans="1:6" ht="39.6">
      <c r="A10" s="154" t="s">
        <v>594</v>
      </c>
      <c r="B10" s="63" t="s">
        <v>595</v>
      </c>
      <c r="C10" s="255" t="s">
        <v>14</v>
      </c>
      <c r="D10" s="258" t="s">
        <v>14</v>
      </c>
      <c r="E10" s="228"/>
    </row>
    <row r="11" spans="1:6" ht="26.4">
      <c r="A11" s="154" t="s">
        <v>596</v>
      </c>
      <c r="B11" s="194" t="s">
        <v>597</v>
      </c>
      <c r="C11" s="259" t="s">
        <v>17</v>
      </c>
      <c r="D11" s="259" t="s">
        <v>17</v>
      </c>
      <c r="E11" s="228"/>
    </row>
    <row r="12" spans="1:6" ht="39.6">
      <c r="A12" s="154" t="s">
        <v>598</v>
      </c>
      <c r="B12" s="260" t="s">
        <v>599</v>
      </c>
      <c r="C12" s="259" t="s">
        <v>17</v>
      </c>
      <c r="D12" s="254" t="s">
        <v>17</v>
      </c>
      <c r="E12" s="228"/>
    </row>
    <row r="13" spans="1:6" ht="13.2">
      <c r="A13" s="208" t="s">
        <v>600</v>
      </c>
      <c r="B13" s="206" t="s">
        <v>601</v>
      </c>
      <c r="C13" s="226"/>
      <c r="D13" s="206"/>
      <c r="E13" s="227"/>
    </row>
    <row r="14" spans="1:6" ht="92.4">
      <c r="A14" s="154" t="s">
        <v>602</v>
      </c>
      <c r="B14" s="198" t="s">
        <v>603</v>
      </c>
      <c r="C14" s="255" t="s">
        <v>14</v>
      </c>
      <c r="D14" s="254" t="s">
        <v>14</v>
      </c>
      <c r="E14" s="229"/>
    </row>
    <row r="15" spans="1:6" ht="39.6">
      <c r="A15" s="154" t="s">
        <v>604</v>
      </c>
      <c r="B15" s="63" t="s">
        <v>605</v>
      </c>
      <c r="C15" s="255" t="s">
        <v>14</v>
      </c>
      <c r="D15" s="254" t="s">
        <v>14</v>
      </c>
      <c r="E15" s="228"/>
    </row>
    <row r="16" spans="1:6" ht="26.4">
      <c r="A16" s="154" t="s">
        <v>606</v>
      </c>
      <c r="B16" s="199" t="s">
        <v>607</v>
      </c>
      <c r="C16" s="255" t="s">
        <v>14</v>
      </c>
      <c r="D16" s="254" t="s">
        <v>14</v>
      </c>
      <c r="E16" s="228"/>
    </row>
    <row r="17" spans="1:5" ht="26.4">
      <c r="A17" s="154" t="s">
        <v>608</v>
      </c>
      <c r="B17" s="199" t="s">
        <v>609</v>
      </c>
      <c r="C17" s="255" t="s">
        <v>14</v>
      </c>
      <c r="D17" s="254" t="s">
        <v>14</v>
      </c>
      <c r="E17" s="228"/>
    </row>
    <row r="18" spans="1:5" ht="39.6">
      <c r="A18" s="154" t="s">
        <v>610</v>
      </c>
      <c r="B18" s="199" t="s">
        <v>611</v>
      </c>
      <c r="C18" s="255" t="s">
        <v>14</v>
      </c>
      <c r="D18" s="254" t="s">
        <v>14</v>
      </c>
      <c r="E18" s="228"/>
    </row>
    <row r="19" spans="1:5" ht="26.4">
      <c r="A19" s="154" t="s">
        <v>612</v>
      </c>
      <c r="B19" s="199" t="s">
        <v>613</v>
      </c>
      <c r="C19" s="254" t="s">
        <v>17</v>
      </c>
      <c r="D19" s="254" t="s">
        <v>17</v>
      </c>
      <c r="E19" s="228"/>
    </row>
    <row r="20" spans="1:5" ht="13.2">
      <c r="A20" s="208" t="s">
        <v>614</v>
      </c>
      <c r="B20" s="141" t="s">
        <v>615</v>
      </c>
      <c r="C20" s="135"/>
      <c r="D20" s="206"/>
      <c r="E20" s="135"/>
    </row>
    <row r="21" spans="1:5" ht="39.6">
      <c r="A21" s="283" t="s">
        <v>616</v>
      </c>
      <c r="B21" s="213" t="s">
        <v>617</v>
      </c>
      <c r="C21" s="286" t="s">
        <v>14</v>
      </c>
      <c r="D21" s="286" t="s">
        <v>14</v>
      </c>
      <c r="E21" s="289"/>
    </row>
    <row r="22" spans="1:5" ht="13.2">
      <c r="A22" s="284"/>
      <c r="B22" s="214" t="s">
        <v>618</v>
      </c>
      <c r="C22" s="287"/>
      <c r="D22" s="287"/>
      <c r="E22" s="281"/>
    </row>
    <row r="23" spans="1:5" ht="26.4">
      <c r="A23" s="284"/>
      <c r="B23" s="214" t="s">
        <v>619</v>
      </c>
      <c r="C23" s="287"/>
      <c r="D23" s="287"/>
      <c r="E23" s="281"/>
    </row>
    <row r="24" spans="1:5" ht="13.2">
      <c r="A24" s="284"/>
      <c r="B24" s="214" t="s">
        <v>620</v>
      </c>
      <c r="C24" s="287"/>
      <c r="D24" s="287"/>
      <c r="E24" s="281"/>
    </row>
    <row r="25" spans="1:5" ht="39.6">
      <c r="A25" s="284"/>
      <c r="B25" s="214" t="s">
        <v>621</v>
      </c>
      <c r="C25" s="287"/>
      <c r="D25" s="287"/>
      <c r="E25" s="281"/>
    </row>
    <row r="26" spans="1:5" ht="13.2">
      <c r="A26" s="284"/>
      <c r="B26" s="214" t="s">
        <v>622</v>
      </c>
      <c r="C26" s="287"/>
      <c r="D26" s="287"/>
      <c r="E26" s="281"/>
    </row>
    <row r="27" spans="1:5" ht="26.4">
      <c r="A27" s="284"/>
      <c r="B27" s="214" t="s">
        <v>623</v>
      </c>
      <c r="C27" s="287"/>
      <c r="D27" s="287"/>
      <c r="E27" s="281"/>
    </row>
    <row r="28" spans="1:5" ht="13.2">
      <c r="A28" s="284"/>
      <c r="B28" s="214" t="s">
        <v>624</v>
      </c>
      <c r="C28" s="287"/>
      <c r="D28" s="287"/>
      <c r="E28" s="281"/>
    </row>
    <row r="29" spans="1:5" ht="13.2">
      <c r="A29" s="285"/>
      <c r="B29" s="215" t="s">
        <v>625</v>
      </c>
      <c r="C29" s="288"/>
      <c r="D29" s="288"/>
      <c r="E29" s="290"/>
    </row>
    <row r="30" spans="1:5" ht="32.25" customHeight="1">
      <c r="A30" s="179" t="s">
        <v>626</v>
      </c>
      <c r="B30" s="212" t="s">
        <v>627</v>
      </c>
      <c r="C30" s="254" t="s">
        <v>17</v>
      </c>
      <c r="D30" s="254" t="s">
        <v>17</v>
      </c>
      <c r="E30" s="230"/>
    </row>
    <row r="31" spans="1:5" ht="26.4" customHeight="1">
      <c r="A31" s="274" t="s">
        <v>628</v>
      </c>
      <c r="B31" s="177" t="s">
        <v>629</v>
      </c>
      <c r="C31" s="277" t="s">
        <v>14</v>
      </c>
      <c r="D31" s="277" t="s">
        <v>14</v>
      </c>
      <c r="E31" s="280"/>
    </row>
    <row r="32" spans="1:5" ht="13.2" customHeight="1">
      <c r="A32" s="275"/>
      <c r="B32" s="178" t="s">
        <v>630</v>
      </c>
      <c r="C32" s="278"/>
      <c r="D32" s="278"/>
      <c r="E32" s="291"/>
    </row>
    <row r="33" spans="1:5" ht="33.75" customHeight="1">
      <c r="A33" s="275"/>
      <c r="B33" s="178" t="s">
        <v>631</v>
      </c>
      <c r="C33" s="278"/>
      <c r="D33" s="278"/>
      <c r="E33" s="291"/>
    </row>
    <row r="34" spans="1:5" ht="13.2" customHeight="1">
      <c r="A34" s="276"/>
      <c r="B34" s="173" t="s">
        <v>632</v>
      </c>
      <c r="C34" s="279"/>
      <c r="D34" s="279"/>
      <c r="E34" s="292"/>
    </row>
    <row r="35" spans="1:5" ht="39.6">
      <c r="A35" s="154" t="s">
        <v>633</v>
      </c>
      <c r="B35" s="173" t="s">
        <v>634</v>
      </c>
      <c r="C35" s="254" t="s">
        <v>17</v>
      </c>
      <c r="D35" s="254" t="s">
        <v>17</v>
      </c>
      <c r="E35" s="228"/>
    </row>
    <row r="36" spans="1:5" ht="26.4">
      <c r="A36" s="154" t="s">
        <v>635</v>
      </c>
      <c r="B36" s="63" t="s">
        <v>636</v>
      </c>
      <c r="C36" s="254" t="s">
        <v>17</v>
      </c>
      <c r="D36" s="254" t="s">
        <v>17</v>
      </c>
      <c r="E36" s="228"/>
    </row>
    <row r="37" spans="1:5" ht="39.6">
      <c r="A37" s="154" t="s">
        <v>637</v>
      </c>
      <c r="B37" s="63" t="s">
        <v>638</v>
      </c>
      <c r="C37" s="255" t="s">
        <v>14</v>
      </c>
      <c r="D37" s="254" t="s">
        <v>14</v>
      </c>
      <c r="E37" s="228"/>
    </row>
    <row r="38" spans="1:5" ht="26.4">
      <c r="A38" s="154" t="s">
        <v>639</v>
      </c>
      <c r="B38" s="63" t="s">
        <v>640</v>
      </c>
      <c r="C38" s="254" t="s">
        <v>17</v>
      </c>
      <c r="D38" s="254" t="s">
        <v>17</v>
      </c>
      <c r="E38" s="228"/>
    </row>
    <row r="39" spans="1:5" ht="13.2">
      <c r="A39" s="154" t="s">
        <v>641</v>
      </c>
      <c r="B39" s="63" t="s">
        <v>642</v>
      </c>
      <c r="C39" s="254" t="s">
        <v>17</v>
      </c>
      <c r="D39" s="254" t="s">
        <v>17</v>
      </c>
      <c r="E39" s="228"/>
    </row>
    <row r="40" spans="1:5" ht="13.2">
      <c r="A40" s="154" t="s">
        <v>643</v>
      </c>
      <c r="B40" s="63" t="s">
        <v>644</v>
      </c>
      <c r="C40" s="254" t="s">
        <v>17</v>
      </c>
      <c r="D40" s="254" t="s">
        <v>17</v>
      </c>
      <c r="E40" s="228"/>
    </row>
    <row r="41" spans="1:5" ht="26.4">
      <c r="A41" s="154" t="s">
        <v>645</v>
      </c>
      <c r="B41" s="63" t="s">
        <v>646</v>
      </c>
      <c r="C41" s="254" t="s">
        <v>17</v>
      </c>
      <c r="D41" s="254" t="s">
        <v>17</v>
      </c>
      <c r="E41" s="228"/>
    </row>
    <row r="42" spans="1:5" ht="26.4">
      <c r="A42" s="154" t="s">
        <v>647</v>
      </c>
      <c r="B42" s="63" t="s">
        <v>648</v>
      </c>
      <c r="C42" s="254" t="s">
        <v>17</v>
      </c>
      <c r="D42" s="254" t="s">
        <v>17</v>
      </c>
      <c r="E42" s="228"/>
    </row>
    <row r="43" spans="1:5" ht="26.4">
      <c r="A43" s="154" t="s">
        <v>649</v>
      </c>
      <c r="B43" s="63" t="s">
        <v>650</v>
      </c>
      <c r="C43" s="255" t="s">
        <v>14</v>
      </c>
      <c r="D43" s="254" t="s">
        <v>14</v>
      </c>
      <c r="E43" s="228"/>
    </row>
    <row r="44" spans="1:5" ht="26.4">
      <c r="A44" s="154" t="s">
        <v>651</v>
      </c>
      <c r="B44" s="177" t="s">
        <v>652</v>
      </c>
      <c r="C44" s="255" t="s">
        <v>14</v>
      </c>
      <c r="D44" s="254" t="s">
        <v>14</v>
      </c>
      <c r="E44" s="241"/>
    </row>
    <row r="45" spans="1:5" ht="24" customHeight="1">
      <c r="A45" s="180" t="s">
        <v>653</v>
      </c>
      <c r="B45" s="244" t="s">
        <v>654</v>
      </c>
      <c r="C45" s="254" t="s">
        <v>263</v>
      </c>
      <c r="D45" s="254" t="s">
        <v>263</v>
      </c>
      <c r="E45" s="243"/>
    </row>
    <row r="46" spans="1:5" ht="13.2" customHeight="1">
      <c r="A46" s="180" t="s">
        <v>655</v>
      </c>
      <c r="B46" s="244" t="s">
        <v>656</v>
      </c>
      <c r="C46" s="254" t="s">
        <v>17</v>
      </c>
      <c r="D46" s="254" t="s">
        <v>17</v>
      </c>
      <c r="E46" s="243"/>
    </row>
    <row r="47" spans="1:5" ht="13.2" customHeight="1">
      <c r="A47" s="180" t="s">
        <v>657</v>
      </c>
      <c r="B47" s="244" t="s">
        <v>658</v>
      </c>
      <c r="C47" s="254" t="s">
        <v>17</v>
      </c>
      <c r="D47" s="254" t="s">
        <v>17</v>
      </c>
      <c r="E47" s="243"/>
    </row>
    <row r="48" spans="1:5" ht="26.4" customHeight="1">
      <c r="A48" s="180" t="s">
        <v>659</v>
      </c>
      <c r="B48" s="244" t="s">
        <v>660</v>
      </c>
      <c r="C48" s="254" t="s">
        <v>17</v>
      </c>
      <c r="D48" s="254" t="s">
        <v>17</v>
      </c>
      <c r="E48" s="243"/>
    </row>
    <row r="49" spans="1:5" ht="26.4">
      <c r="A49" s="180" t="s">
        <v>661</v>
      </c>
      <c r="B49" s="245" t="s">
        <v>662</v>
      </c>
      <c r="C49" s="255" t="s">
        <v>14</v>
      </c>
      <c r="D49" s="255" t="s">
        <v>14</v>
      </c>
      <c r="E49" s="243"/>
    </row>
    <row r="50" spans="1:5" ht="13.2" customHeight="1">
      <c r="A50" s="180" t="s">
        <v>663</v>
      </c>
      <c r="B50" s="244" t="s">
        <v>664</v>
      </c>
      <c r="C50" s="254" t="s">
        <v>17</v>
      </c>
      <c r="D50" s="254" t="s">
        <v>17</v>
      </c>
      <c r="E50" s="243"/>
    </row>
    <row r="51" spans="1:5" ht="13.2" customHeight="1">
      <c r="A51" s="180" t="s">
        <v>665</v>
      </c>
      <c r="B51" s="244" t="s">
        <v>666</v>
      </c>
      <c r="C51" s="254" t="s">
        <v>17</v>
      </c>
      <c r="D51" s="254" t="s">
        <v>17</v>
      </c>
      <c r="E51" s="243"/>
    </row>
    <row r="52" spans="1:5" ht="26.4" customHeight="1">
      <c r="A52" s="180" t="s">
        <v>667</v>
      </c>
      <c r="B52" s="244" t="s">
        <v>668</v>
      </c>
      <c r="C52" s="254" t="s">
        <v>17</v>
      </c>
      <c r="D52" s="254" t="s">
        <v>17</v>
      </c>
      <c r="E52" s="243"/>
    </row>
    <row r="53" spans="1:5" ht="13.2" customHeight="1">
      <c r="A53" s="180" t="s">
        <v>669</v>
      </c>
      <c r="B53" s="244" t="s">
        <v>670</v>
      </c>
      <c r="C53" s="254" t="s">
        <v>17</v>
      </c>
      <c r="D53" s="254" t="s">
        <v>17</v>
      </c>
      <c r="E53" s="243"/>
    </row>
    <row r="54" spans="1:5" ht="26.4">
      <c r="A54" s="179" t="s">
        <v>671</v>
      </c>
      <c r="B54" s="178" t="s">
        <v>672</v>
      </c>
      <c r="C54" s="255" t="s">
        <v>14</v>
      </c>
      <c r="D54" s="254" t="s">
        <v>14</v>
      </c>
      <c r="E54" s="242"/>
    </row>
    <row r="55" spans="1:5" ht="26.4">
      <c r="A55" s="274" t="s">
        <v>673</v>
      </c>
      <c r="B55" s="177" t="s">
        <v>674</v>
      </c>
      <c r="C55" s="277" t="s">
        <v>17</v>
      </c>
      <c r="D55" s="277" t="s">
        <v>17</v>
      </c>
      <c r="E55" s="280"/>
    </row>
    <row r="56" spans="1:5" ht="13.2">
      <c r="A56" s="275"/>
      <c r="B56" s="178" t="s">
        <v>675</v>
      </c>
      <c r="C56" s="278"/>
      <c r="D56" s="278"/>
      <c r="E56" s="281"/>
    </row>
    <row r="57" spans="1:5" ht="13.2">
      <c r="A57" s="276"/>
      <c r="B57" s="173" t="s">
        <v>676</v>
      </c>
      <c r="C57" s="279"/>
      <c r="D57" s="279"/>
      <c r="E57" s="282"/>
    </row>
    <row r="58" spans="1:5" ht="52.8">
      <c r="A58" s="154" t="s">
        <v>677</v>
      </c>
      <c r="B58" s="173" t="s">
        <v>678</v>
      </c>
      <c r="C58" s="255" t="s">
        <v>14</v>
      </c>
      <c r="D58" s="254" t="s">
        <v>14</v>
      </c>
      <c r="E58" s="228"/>
    </row>
    <row r="59" spans="1:5" ht="26.4">
      <c r="A59" s="155" t="s">
        <v>679</v>
      </c>
      <c r="B59" s="63" t="s">
        <v>680</v>
      </c>
      <c r="C59" s="254" t="s">
        <v>17</v>
      </c>
      <c r="D59" s="254" t="s">
        <v>17</v>
      </c>
      <c r="E59" s="228"/>
    </row>
    <row r="60" spans="1:5" ht="16.5" customHeight="1">
      <c r="A60" s="163"/>
      <c r="B60" s="33"/>
      <c r="C60" s="62"/>
      <c r="D60" s="62"/>
      <c r="E60" s="33"/>
    </row>
    <row r="61" spans="1:5" ht="13.2" hidden="1">
      <c r="A61" s="144"/>
      <c r="B61" s="11" t="s">
        <v>136</v>
      </c>
      <c r="C61" s="38">
        <f>COUNTIF(C7:C59,"Warunek graniczny")</f>
        <v>14</v>
      </c>
      <c r="D61" s="38">
        <f>COUNTIF(D7:D59,"Warunek graniczny")</f>
        <v>14</v>
      </c>
      <c r="E61" s="34"/>
    </row>
    <row r="62" spans="1:5" ht="13.2" hidden="1">
      <c r="A62" s="144"/>
      <c r="B62" s="40" t="s">
        <v>137</v>
      </c>
      <c r="C62" s="39">
        <f>COUNTIF(C7:C59,"NIE")</f>
        <v>0</v>
      </c>
      <c r="D62" s="39">
        <f>COUNTIF(D7:D59,"NIE")</f>
        <v>0</v>
      </c>
      <c r="E62" s="34"/>
    </row>
    <row r="63" spans="1:5" ht="13.2" hidden="1">
      <c r="A63" s="144"/>
      <c r="B63" s="13" t="s">
        <v>138</v>
      </c>
      <c r="C63" s="30">
        <f>COUNTIF(C7:C59,"Opcja")+COUNTIF(C7:C59,"Jest")+COUNTIF(C7:C59,"Nie ma")</f>
        <v>23</v>
      </c>
      <c r="D63" s="30">
        <f>COUNTIF(D7:D59,"Opcja")+COUNTIF(D7:D59,"Jest")+COUNTIF(D7:D59,"Nie ma")</f>
        <v>23</v>
      </c>
      <c r="E63" s="34"/>
    </row>
    <row r="64" spans="1:5" ht="13.2" hidden="1">
      <c r="A64" s="144"/>
      <c r="B64" s="11" t="s">
        <v>139</v>
      </c>
      <c r="C64" s="38">
        <f>COUNTIF(C7:C59,"Opcja")</f>
        <v>23</v>
      </c>
      <c r="D64" s="38">
        <f>COUNTIF(D7:D59,"Opcja")</f>
        <v>23</v>
      </c>
      <c r="E64" s="34"/>
    </row>
    <row r="65" spans="1:5" ht="13.2" hidden="1">
      <c r="A65" s="144"/>
      <c r="B65" s="9" t="s">
        <v>140</v>
      </c>
      <c r="C65" s="37">
        <f>COUNTIF(C7:C59,"Jest")</f>
        <v>0</v>
      </c>
      <c r="D65" s="37">
        <f>COUNTIF(D7:D59,"Jest")</f>
        <v>0</v>
      </c>
      <c r="E65" s="34"/>
    </row>
    <row r="66" spans="1:5" ht="13.2" hidden="1">
      <c r="A66" s="144"/>
      <c r="B66" s="7" t="s">
        <v>141</v>
      </c>
      <c r="C66" s="35">
        <f>COUNTIF(C7:C59,"Nie ma")</f>
        <v>0</v>
      </c>
      <c r="D66" s="35">
        <f>COUNTIF(D7:D59,"Nie ma")</f>
        <v>0</v>
      </c>
      <c r="E66" s="34"/>
    </row>
    <row r="67" spans="1:5" ht="13.2">
      <c r="B67" s="33"/>
      <c r="C67" s="62"/>
      <c r="D67" s="62"/>
      <c r="E67" s="33"/>
    </row>
  </sheetData>
  <sheetProtection algorithmName="SHA-512" hashValue="iTIMonODoqr/lAUVYgUeQyHcRcr3TJflvas94kr98Igv8Kl0hno6EhhZjXrtBil444dHWWnifrOMENx3o3X1fw==" saltValue="j2VaAXSZvNj8/xWthfRp+A==" spinCount="100000" sheet="1" objects="1" scenarios="1" formatRows="0"/>
  <protectedRanges>
    <protectedRange algorithmName="SHA-512" hashValue="Ew0lUgNoG3U07ECFMqdbgtXplxXPROCZKJHHZvgQTcMXQGY02bWOaMpD21K0Vk6Zlh9uhyFA46AdZKQEgactdQ==" saltValue="ZfByMSI7FqgoKoqU/G9E0w==" spinCount="100000" sqref="E1:E1048576" name="kolumna 4"/>
    <protectedRange algorithmName="SHA-512" hashValue="b4QlJ7meeUnSrOs7EiDhZ0f/0gQWyVd3ybYjeMITBE0XWRBrTajhtNTEITQkXmNGUtD05Ybup/Q+1wThJI8HLg==" saltValue="oy1FRu7faFAcel9FWdB3iA==" spinCount="100000" sqref="D1:D1048576" name="kolumna 3a"/>
  </protectedRanges>
  <mergeCells count="14">
    <mergeCell ref="E55:E57"/>
    <mergeCell ref="A21:A29"/>
    <mergeCell ref="C21:C29"/>
    <mergeCell ref="D21:D29"/>
    <mergeCell ref="E21:E29"/>
    <mergeCell ref="A31:A34"/>
    <mergeCell ref="C31:C34"/>
    <mergeCell ref="D31:D34"/>
    <mergeCell ref="E31:E34"/>
    <mergeCell ref="A2:C2"/>
    <mergeCell ref="A1:B1"/>
    <mergeCell ref="A55:A57"/>
    <mergeCell ref="C55:C57"/>
    <mergeCell ref="D55:D57"/>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0:D20 C13:D13 C6:D6" xr:uid="{00000000-0002-0000-0300-000000000000}">
      <formula1>"Warunek graniczny,TAK,NIE"</formula1>
    </dataValidation>
    <dataValidation type="list" allowBlank="1" showInputMessage="1" showErrorMessage="1" errorTitle="Błędna wartość" error="Możesz podać jedynie wartości z listy wyboru, tj. Nie ma, Będzie, Jest." sqref="C19:D19 C30:D30 C35:D36 C38:D42 C46:D48 C50:D53 C59:D59 C55:D55 C7:D9 C11:D12"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4:D18 C21:D21 C31:D31 C37:D37 C43:D44 C49:D49 C54:D54 C58:D58 C10:D10"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F29"/>
  <sheetViews>
    <sheetView showGridLines="0" workbookViewId="0">
      <pane xSplit="5" ySplit="4" topLeftCell="F9" activePane="bottomRight" state="frozen"/>
      <selection pane="topRight" activeCell="F1" sqref="F1"/>
      <selection pane="bottomLeft" activeCell="A4" sqref="A4"/>
      <selection pane="bottomRight" activeCell="D10" sqref="D10"/>
    </sheetView>
  </sheetViews>
  <sheetFormatPr defaultColWidth="9.109375" defaultRowHeight="14.25" customHeight="1"/>
  <cols>
    <col min="1" max="1" width="10.44140625" style="145" customWidth="1"/>
    <col min="2" max="2" width="90.44140625" style="66" customWidth="1"/>
    <col min="3" max="4" width="14.5546875" style="66" customWidth="1"/>
    <col min="5" max="5" width="60.6640625" style="66" customWidth="1"/>
    <col min="6" max="6" width="59.44140625" style="66" customWidth="1"/>
    <col min="7" max="16384" width="9.109375" style="66"/>
  </cols>
  <sheetData>
    <row r="1" spans="1:6" s="1" customFormat="1" ht="12.75" customHeight="1">
      <c r="A1" s="261" t="s">
        <v>681</v>
      </c>
      <c r="B1" s="261"/>
      <c r="C1" s="216"/>
      <c r="D1" s="216"/>
      <c r="E1" s="217"/>
    </row>
    <row r="2" spans="1:6" s="1" customFormat="1" ht="58.95" customHeight="1">
      <c r="A2" s="266" t="s">
        <v>1</v>
      </c>
      <c r="B2" s="266"/>
      <c r="C2" s="266"/>
      <c r="D2" s="216"/>
      <c r="E2" s="217"/>
    </row>
    <row r="3" spans="1:6" s="27" customFormat="1" ht="68.400000000000006" customHeight="1">
      <c r="A3" s="123" t="s">
        <v>2</v>
      </c>
      <c r="B3" s="32" t="s">
        <v>3</v>
      </c>
      <c r="C3" s="31" t="s">
        <v>4</v>
      </c>
      <c r="D3" s="31" t="s">
        <v>5</v>
      </c>
      <c r="E3" s="31" t="s">
        <v>6</v>
      </c>
      <c r="F3" s="235" t="s">
        <v>7</v>
      </c>
    </row>
    <row r="4" spans="1:6" s="71" customFormat="1" ht="13.2">
      <c r="A4" s="124">
        <v>1</v>
      </c>
      <c r="B4" s="79">
        <v>2</v>
      </c>
      <c r="C4" s="79">
        <v>3</v>
      </c>
      <c r="D4" s="79" t="s">
        <v>8</v>
      </c>
      <c r="E4" s="79">
        <v>4</v>
      </c>
    </row>
    <row r="5" spans="1:6" s="68" customFormat="1" ht="15" customHeight="1">
      <c r="A5" s="239" t="s">
        <v>682</v>
      </c>
      <c r="B5" s="296" t="s">
        <v>683</v>
      </c>
      <c r="C5" s="296"/>
      <c r="D5" s="296"/>
      <c r="E5" s="296"/>
    </row>
    <row r="6" spans="1:6" s="70" customFormat="1" ht="14.25" customHeight="1">
      <c r="A6" s="239" t="s">
        <v>684</v>
      </c>
      <c r="B6" s="296" t="s">
        <v>685</v>
      </c>
      <c r="C6" s="296"/>
      <c r="D6" s="296"/>
      <c r="E6" s="296"/>
    </row>
    <row r="7" spans="1:6" s="99" customFormat="1" ht="45.75" customHeight="1">
      <c r="A7" s="209" t="s">
        <v>686</v>
      </c>
      <c r="B7" s="201" t="s">
        <v>687</v>
      </c>
      <c r="C7" s="254" t="s">
        <v>14</v>
      </c>
      <c r="D7" s="254" t="s">
        <v>14</v>
      </c>
      <c r="E7" s="22"/>
    </row>
    <row r="8" spans="1:6" s="99" customFormat="1" ht="39.6">
      <c r="A8" s="209" t="s">
        <v>688</v>
      </c>
      <c r="B8" s="201" t="s">
        <v>689</v>
      </c>
      <c r="C8" s="254" t="s">
        <v>14</v>
      </c>
      <c r="D8" s="254" t="s">
        <v>14</v>
      </c>
      <c r="E8" s="22"/>
    </row>
    <row r="9" spans="1:6" s="99" customFormat="1" ht="26.4">
      <c r="A9" s="209" t="s">
        <v>690</v>
      </c>
      <c r="B9" s="201" t="s">
        <v>691</v>
      </c>
      <c r="C9" s="254" t="s">
        <v>14</v>
      </c>
      <c r="D9" s="254" t="s">
        <v>14</v>
      </c>
      <c r="E9" s="22"/>
    </row>
    <row r="10" spans="1:6" s="99" customFormat="1" ht="26.4">
      <c r="A10" s="209" t="s">
        <v>692</v>
      </c>
      <c r="B10" s="201" t="s">
        <v>693</v>
      </c>
      <c r="C10" s="254" t="s">
        <v>14</v>
      </c>
      <c r="D10" s="254" t="s">
        <v>14</v>
      </c>
      <c r="E10" s="22"/>
    </row>
    <row r="11" spans="1:6" s="99" customFormat="1" ht="26.4">
      <c r="A11" s="209" t="s">
        <v>694</v>
      </c>
      <c r="B11" s="201" t="s">
        <v>695</v>
      </c>
      <c r="C11" s="254" t="s">
        <v>14</v>
      </c>
      <c r="D11" s="254" t="s">
        <v>14</v>
      </c>
      <c r="E11" s="22"/>
    </row>
    <row r="12" spans="1:6" s="99" customFormat="1" ht="26.4">
      <c r="A12" s="209" t="s">
        <v>696</v>
      </c>
      <c r="B12" s="201" t="s">
        <v>697</v>
      </c>
      <c r="C12" s="254" t="s">
        <v>14</v>
      </c>
      <c r="D12" s="254" t="s">
        <v>14</v>
      </c>
      <c r="E12" s="22"/>
    </row>
    <row r="13" spans="1:6" s="99" customFormat="1" ht="39.6">
      <c r="A13" s="209" t="s">
        <v>698</v>
      </c>
      <c r="B13" s="198" t="s">
        <v>699</v>
      </c>
      <c r="C13" s="254" t="s">
        <v>14</v>
      </c>
      <c r="D13" s="254" t="s">
        <v>14</v>
      </c>
      <c r="E13" s="202"/>
    </row>
    <row r="14" spans="1:6" s="99" customFormat="1" ht="26.4">
      <c r="A14" s="209" t="s">
        <v>700</v>
      </c>
      <c r="B14" s="198" t="s">
        <v>701</v>
      </c>
      <c r="C14" s="254" t="s">
        <v>17</v>
      </c>
      <c r="D14" s="254" t="s">
        <v>17</v>
      </c>
      <c r="E14" s="202"/>
    </row>
    <row r="15" spans="1:6" s="99" customFormat="1" ht="39.6">
      <c r="A15" s="209" t="s">
        <v>702</v>
      </c>
      <c r="B15" s="203" t="s">
        <v>703</v>
      </c>
      <c r="C15" s="254" t="s">
        <v>14</v>
      </c>
      <c r="D15" s="254" t="s">
        <v>14</v>
      </c>
      <c r="E15" s="204"/>
    </row>
    <row r="16" spans="1:6" s="99" customFormat="1" ht="26.4">
      <c r="A16" s="209" t="s">
        <v>704</v>
      </c>
      <c r="B16" s="199" t="s">
        <v>705</v>
      </c>
      <c r="C16" s="254" t="s">
        <v>17</v>
      </c>
      <c r="D16" s="254" t="s">
        <v>17</v>
      </c>
      <c r="E16" s="202"/>
    </row>
    <row r="17" spans="1:5" s="99" customFormat="1" ht="39.6">
      <c r="A17" s="209" t="s">
        <v>706</v>
      </c>
      <c r="B17" s="181" t="s">
        <v>707</v>
      </c>
      <c r="C17" s="254" t="s">
        <v>14</v>
      </c>
      <c r="D17" s="254" t="s">
        <v>14</v>
      </c>
      <c r="E17" s="202"/>
    </row>
    <row r="18" spans="1:5" s="99" customFormat="1" ht="26.4">
      <c r="A18" s="209" t="s">
        <v>708</v>
      </c>
      <c r="B18" s="199" t="s">
        <v>709</v>
      </c>
      <c r="C18" s="254" t="s">
        <v>14</v>
      </c>
      <c r="D18" s="254" t="s">
        <v>14</v>
      </c>
      <c r="E18" s="205"/>
    </row>
    <row r="19" spans="1:5" s="99" customFormat="1" ht="52.8">
      <c r="A19" s="209" t="s">
        <v>710</v>
      </c>
      <c r="B19" s="199" t="s">
        <v>711</v>
      </c>
      <c r="C19" s="254" t="s">
        <v>14</v>
      </c>
      <c r="D19" s="254" t="s">
        <v>14</v>
      </c>
      <c r="E19" s="205"/>
    </row>
    <row r="20" spans="1:5" s="99" customFormat="1" ht="75" customHeight="1">
      <c r="A20" s="209" t="s">
        <v>712</v>
      </c>
      <c r="B20" s="199" t="s">
        <v>713</v>
      </c>
      <c r="C20" s="254" t="s">
        <v>17</v>
      </c>
      <c r="D20" s="254" t="s">
        <v>17</v>
      </c>
      <c r="E20" s="205"/>
    </row>
    <row r="21" spans="1:5" s="70" customFormat="1" ht="15" customHeight="1">
      <c r="A21" s="164" t="s">
        <v>714</v>
      </c>
      <c r="B21" s="293" t="s">
        <v>715</v>
      </c>
      <c r="C21" s="294"/>
      <c r="D21" s="294"/>
      <c r="E21" s="295"/>
    </row>
    <row r="22" spans="1:5" s="68" customFormat="1" ht="39.6">
      <c r="A22" s="155" t="s">
        <v>716</v>
      </c>
      <c r="B22" s="63" t="s">
        <v>717</v>
      </c>
      <c r="C22" s="254" t="s">
        <v>14</v>
      </c>
      <c r="D22" s="254" t="s">
        <v>14</v>
      </c>
      <c r="E22" s="155"/>
    </row>
    <row r="24" spans="1:5" s="4" customFormat="1" ht="13.8" hidden="1">
      <c r="A24" s="144"/>
      <c r="B24" s="76" t="s">
        <v>136</v>
      </c>
      <c r="C24" s="38">
        <f>COUNTIF(C7:C22,"Warunek graniczny")</f>
        <v>12</v>
      </c>
      <c r="D24" s="38">
        <f>COUNTIF(D7:D22,"Warunek graniczny")</f>
        <v>12</v>
      </c>
      <c r="E24" s="5"/>
    </row>
    <row r="25" spans="1:5" s="4" customFormat="1" ht="13.8" hidden="1">
      <c r="A25" s="144"/>
      <c r="B25" s="78" t="s">
        <v>137</v>
      </c>
      <c r="C25" s="39">
        <f>COUNTIF(C7:C22,"NIE")</f>
        <v>0</v>
      </c>
      <c r="D25" s="39">
        <f>COUNTIF(D7:D22,"NIE")</f>
        <v>0</v>
      </c>
      <c r="E25" s="5"/>
    </row>
    <row r="26" spans="1:5" s="4" customFormat="1" ht="13.8" hidden="1">
      <c r="A26" s="144"/>
      <c r="B26" s="77" t="s">
        <v>138</v>
      </c>
      <c r="C26" s="30">
        <f>COUNTIF(C7:C22,"Opcja")+COUNTIF(C7:C22,"Jest")+COUNTIF(C7:C22,"Nie ma")</f>
        <v>3</v>
      </c>
      <c r="D26" s="30">
        <f>COUNTIF(D7:D22,"Opcja")+COUNTIF(D7:D22,"Jest")+COUNTIF(D7:D22,"Nie ma")</f>
        <v>3</v>
      </c>
      <c r="E26" s="5"/>
    </row>
    <row r="27" spans="1:5" s="4" customFormat="1" ht="13.8" hidden="1">
      <c r="A27" s="144"/>
      <c r="B27" s="76" t="s">
        <v>139</v>
      </c>
      <c r="C27" s="38">
        <f>COUNTIF(C7:C22,"Opcja")</f>
        <v>3</v>
      </c>
      <c r="D27" s="38">
        <f>COUNTIF(D7:D22,"Opcja")</f>
        <v>3</v>
      </c>
      <c r="E27" s="5"/>
    </row>
    <row r="28" spans="1:5" s="4" customFormat="1" ht="13.8" hidden="1">
      <c r="A28" s="144"/>
      <c r="B28" s="75" t="s">
        <v>140</v>
      </c>
      <c r="C28" s="37">
        <f>COUNTIF(C7:C22,"Jest")</f>
        <v>0</v>
      </c>
      <c r="D28" s="37">
        <f>COUNTIF(D7:D22,"Jest")</f>
        <v>0</v>
      </c>
      <c r="E28" s="5"/>
    </row>
    <row r="29" spans="1:5" s="4" customFormat="1" ht="13.8" hidden="1">
      <c r="A29" s="144"/>
      <c r="B29" s="74" t="s">
        <v>141</v>
      </c>
      <c r="C29" s="35">
        <f>COUNTIF(C7:C22,"Nie ma")</f>
        <v>0</v>
      </c>
      <c r="D29" s="35">
        <f>COUNTIF(D7:D22,"Nie ma")</f>
        <v>0</v>
      </c>
      <c r="E29" s="5"/>
    </row>
  </sheetData>
  <sheetProtection algorithmName="SHA-512" hashValue="p2pi0XygsXhFbaNN+KT4ObEQ0ffJvFQ1XSs5mFXHe/WYtnv31gHmhIcdqRAprbiIWL0UDhVvXWZydf/DUvvAQg==" saltValue="1N089HjRbx3J+4Htrs0gjg==" spinCount="100000" sheet="1" objects="1" scenarios="1" formatRows="0"/>
  <protectedRanges>
    <protectedRange algorithmName="SHA-512" hashValue="q0tmYEiHENlzqaoo7zA+D5hUlvZ7V7wud6po6ZCZ1xBbqsGyh4xSK3TM68h1JTEW+St7krd8NIp2Jq72ZvtsuQ==" saltValue="LaT9lu9kNLlwouBa52Q9TQ==" spinCount="100000" sqref="E1:E1048576" name="kolumna 4"/>
    <protectedRange algorithmName="SHA-512" hashValue="WIlnvSaGtvSmmCjvricB1GEpTyUr0oo0HyN1BR/1f/T8nNo64vDjKtN6veHzPLD1q61ZTVrA4NgqQohK1R1l2A==" saltValue="Q4Eneb7pCttrgbdU9In0FQ==" spinCount="100000" sqref="D1:D1048576" name="kolumna 3a"/>
  </protectedRanges>
  <mergeCells count="5">
    <mergeCell ref="B21:E21"/>
    <mergeCell ref="B5:E5"/>
    <mergeCell ref="B6:E6"/>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D13 C15:D15 C17:D19 C22:D22" xr:uid="{CF38E4EE-7771-420C-ADCE-73FE3EA5930E}">
      <formula1>"Warunek graniczny,TAK,NIE"</formula1>
    </dataValidation>
    <dataValidation type="list" allowBlank="1" showInputMessage="1" showErrorMessage="1" errorTitle="Błędna wartość" error="Możesz podać jedynie wartości z listy wyboru, tj. Nie ma, Będzie, Jest." sqref="C14:D14 C16:D16 C20:D20"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J45"/>
  <sheetViews>
    <sheetView showGridLines="0" workbookViewId="0">
      <pane xSplit="5" ySplit="4" topLeftCell="F5" activePane="bottomRight" state="frozen"/>
      <selection pane="topRight" activeCell="F1" sqref="F1"/>
      <selection pane="bottomLeft" activeCell="A4" sqref="A4"/>
      <selection pane="bottomRight" activeCell="C10" sqref="C10"/>
    </sheetView>
  </sheetViews>
  <sheetFormatPr defaultColWidth="9.109375" defaultRowHeight="14.25" customHeight="1"/>
  <cols>
    <col min="1" max="1" width="10.44140625" style="145" customWidth="1"/>
    <col min="2" max="2" width="90.44140625" style="67" customWidth="1"/>
    <col min="3" max="4" width="14.5546875" style="66" customWidth="1"/>
    <col min="5" max="5" width="60.6640625" style="66" customWidth="1"/>
    <col min="6" max="6" width="59.44140625" style="66" customWidth="1"/>
    <col min="7" max="16384" width="9.109375" style="66"/>
  </cols>
  <sheetData>
    <row r="1" spans="1:10" s="1" customFormat="1" ht="12.75" customHeight="1">
      <c r="A1" s="261" t="s">
        <v>821</v>
      </c>
      <c r="B1" s="261"/>
      <c r="C1" s="216"/>
      <c r="D1" s="216"/>
      <c r="E1" s="217"/>
    </row>
    <row r="2" spans="1:10" s="1" customFormat="1" ht="55.95" customHeight="1">
      <c r="A2" s="266" t="s">
        <v>1</v>
      </c>
      <c r="B2" s="266"/>
      <c r="C2" s="266"/>
      <c r="D2" s="216"/>
      <c r="E2" s="217"/>
    </row>
    <row r="3" spans="1:10" s="27" customFormat="1" ht="68.400000000000006" customHeight="1">
      <c r="A3" s="123" t="s">
        <v>2</v>
      </c>
      <c r="B3" s="32" t="s">
        <v>3</v>
      </c>
      <c r="C3" s="31" t="s">
        <v>4</v>
      </c>
      <c r="D3" s="31" t="s">
        <v>5</v>
      </c>
      <c r="E3" s="31" t="s">
        <v>6</v>
      </c>
      <c r="F3" s="235" t="s">
        <v>7</v>
      </c>
    </row>
    <row r="4" spans="1:10" s="71" customFormat="1" ht="13.2">
      <c r="A4" s="124">
        <v>1</v>
      </c>
      <c r="B4" s="73">
        <v>2</v>
      </c>
      <c r="C4" s="72">
        <v>3</v>
      </c>
      <c r="D4" s="72" t="s">
        <v>8</v>
      </c>
      <c r="E4" s="72">
        <v>4</v>
      </c>
    </row>
    <row r="5" spans="1:10" s="68" customFormat="1" ht="15" customHeight="1">
      <c r="A5" s="143">
        <v>7</v>
      </c>
      <c r="B5" s="297" t="s">
        <v>718</v>
      </c>
      <c r="C5" s="298"/>
      <c r="D5" s="298"/>
      <c r="E5" s="299"/>
      <c r="F5" s="69"/>
      <c r="G5" s="69"/>
      <c r="H5" s="69"/>
      <c r="I5" s="69"/>
      <c r="J5" s="69"/>
    </row>
    <row r="6" spans="1:10" s="70" customFormat="1" ht="14.25" customHeight="1">
      <c r="A6" s="142" t="s">
        <v>719</v>
      </c>
      <c r="B6" s="297" t="s">
        <v>720</v>
      </c>
      <c r="C6" s="298"/>
      <c r="D6" s="298"/>
      <c r="E6" s="299"/>
      <c r="F6" s="71"/>
      <c r="G6" s="71"/>
      <c r="H6" s="71"/>
      <c r="I6" s="71"/>
      <c r="J6" s="71"/>
    </row>
    <row r="7" spans="1:10" s="68" customFormat="1" ht="39.6">
      <c r="A7" s="154" t="s">
        <v>721</v>
      </c>
      <c r="B7" s="198" t="s">
        <v>722</v>
      </c>
      <c r="C7" s="254" t="s">
        <v>14</v>
      </c>
      <c r="D7" s="254" t="s">
        <v>14</v>
      </c>
      <c r="E7" s="155"/>
      <c r="F7" s="236"/>
      <c r="G7" s="69"/>
      <c r="H7" s="69"/>
      <c r="I7" s="69"/>
      <c r="J7" s="69"/>
    </row>
    <row r="8" spans="1:10" s="68" customFormat="1" ht="28.5" customHeight="1">
      <c r="A8" s="154" t="s">
        <v>723</v>
      </c>
      <c r="B8" s="198" t="s">
        <v>724</v>
      </c>
      <c r="C8" s="254" t="s">
        <v>14</v>
      </c>
      <c r="D8" s="254" t="s">
        <v>14</v>
      </c>
      <c r="E8" s="155"/>
      <c r="F8" s="69"/>
      <c r="G8" s="69"/>
      <c r="H8" s="69"/>
      <c r="I8" s="69"/>
      <c r="J8" s="69"/>
    </row>
    <row r="9" spans="1:10" s="68" customFormat="1" ht="39.6">
      <c r="A9" s="154" t="s">
        <v>725</v>
      </c>
      <c r="B9" s="63" t="s">
        <v>726</v>
      </c>
      <c r="C9" s="254" t="s">
        <v>14</v>
      </c>
      <c r="D9" s="254" t="s">
        <v>14</v>
      </c>
      <c r="E9" s="155"/>
      <c r="F9" s="69"/>
      <c r="G9" s="69"/>
      <c r="H9" s="69"/>
      <c r="I9" s="69"/>
      <c r="J9" s="69"/>
    </row>
    <row r="10" spans="1:10" s="68" customFormat="1" ht="66">
      <c r="A10" s="154" t="s">
        <v>727</v>
      </c>
      <c r="B10" s="63" t="s">
        <v>728</v>
      </c>
      <c r="C10" s="254" t="s">
        <v>17</v>
      </c>
      <c r="D10" s="254" t="s">
        <v>17</v>
      </c>
      <c r="E10" s="155"/>
      <c r="F10" s="69"/>
      <c r="G10" s="69"/>
      <c r="H10" s="69"/>
      <c r="I10" s="69"/>
      <c r="J10" s="69"/>
    </row>
    <row r="11" spans="1:10" s="68" customFormat="1" ht="26.4">
      <c r="A11" s="154" t="s">
        <v>729</v>
      </c>
      <c r="B11" s="63" t="s">
        <v>730</v>
      </c>
      <c r="C11" s="254" t="s">
        <v>14</v>
      </c>
      <c r="D11" s="254" t="s">
        <v>14</v>
      </c>
      <c r="E11" s="196"/>
      <c r="F11" s="69"/>
      <c r="G11" s="69"/>
      <c r="H11" s="69"/>
      <c r="I11" s="69"/>
      <c r="J11" s="69"/>
    </row>
    <row r="12" spans="1:10" s="68" customFormat="1" ht="27" customHeight="1">
      <c r="A12" s="154" t="s">
        <v>731</v>
      </c>
      <c r="B12" s="63" t="s">
        <v>732</v>
      </c>
      <c r="C12" s="254" t="s">
        <v>14</v>
      </c>
      <c r="D12" s="254" t="s">
        <v>14</v>
      </c>
      <c r="E12" s="196"/>
      <c r="F12" s="69"/>
      <c r="G12" s="69"/>
      <c r="H12" s="69"/>
      <c r="I12" s="69"/>
      <c r="J12" s="69"/>
    </row>
    <row r="13" spans="1:10" s="69" customFormat="1" ht="38.25" customHeight="1">
      <c r="A13" s="154" t="s">
        <v>733</v>
      </c>
      <c r="B13" s="63" t="s">
        <v>734</v>
      </c>
      <c r="C13" s="254" t="s">
        <v>14</v>
      </c>
      <c r="D13" s="254" t="s">
        <v>14</v>
      </c>
      <c r="E13" s="196"/>
    </row>
    <row r="14" spans="1:10" s="69" customFormat="1" ht="26.4">
      <c r="A14" s="154" t="s">
        <v>735</v>
      </c>
      <c r="B14" s="177" t="s">
        <v>736</v>
      </c>
      <c r="C14" s="254" t="s">
        <v>14</v>
      </c>
      <c r="D14" s="254" t="s">
        <v>14</v>
      </c>
      <c r="E14" s="155"/>
    </row>
    <row r="15" spans="1:10" s="69" customFormat="1" ht="52.8">
      <c r="A15" s="154" t="s">
        <v>737</v>
      </c>
      <c r="B15" s="63" t="s">
        <v>738</v>
      </c>
      <c r="C15" s="254" t="s">
        <v>14</v>
      </c>
      <c r="D15" s="254" t="s">
        <v>14</v>
      </c>
      <c r="E15" s="155"/>
    </row>
    <row r="16" spans="1:10" s="69" customFormat="1" ht="46.5" customHeight="1">
      <c r="A16" s="154" t="s">
        <v>739</v>
      </c>
      <c r="B16" s="63" t="s">
        <v>740</v>
      </c>
      <c r="C16" s="254" t="s">
        <v>14</v>
      </c>
      <c r="D16" s="254" t="s">
        <v>14</v>
      </c>
      <c r="E16" s="155"/>
    </row>
    <row r="17" spans="1:10" s="69" customFormat="1" ht="52.8">
      <c r="A17" s="154" t="s">
        <v>741</v>
      </c>
      <c r="B17" s="63" t="s">
        <v>742</v>
      </c>
      <c r="C17" s="254" t="s">
        <v>14</v>
      </c>
      <c r="D17" s="254" t="s">
        <v>14</v>
      </c>
      <c r="E17" s="155"/>
    </row>
    <row r="18" spans="1:10" s="69" customFormat="1" ht="13.2">
      <c r="A18" s="154" t="s">
        <v>743</v>
      </c>
      <c r="B18" s="63" t="s">
        <v>744</v>
      </c>
      <c r="C18" s="254" t="s">
        <v>17</v>
      </c>
      <c r="D18" s="254" t="s">
        <v>17</v>
      </c>
      <c r="E18" s="155"/>
    </row>
    <row r="19" spans="1:10" s="69" customFormat="1" ht="39.6">
      <c r="A19" s="154" t="s">
        <v>745</v>
      </c>
      <c r="B19" s="63" t="s">
        <v>746</v>
      </c>
      <c r="C19" s="254" t="s">
        <v>14</v>
      </c>
      <c r="D19" s="254" t="s">
        <v>14</v>
      </c>
      <c r="E19" s="155"/>
    </row>
    <row r="20" spans="1:10" s="69" customFormat="1" ht="26.4">
      <c r="A20" s="154" t="s">
        <v>747</v>
      </c>
      <c r="B20" s="63" t="s">
        <v>748</v>
      </c>
      <c r="C20" s="254" t="s">
        <v>14</v>
      </c>
      <c r="D20" s="254" t="s">
        <v>14</v>
      </c>
      <c r="E20" s="155"/>
    </row>
    <row r="21" spans="1:10" s="70" customFormat="1" ht="15" customHeight="1">
      <c r="A21" s="142" t="s">
        <v>749</v>
      </c>
      <c r="B21" s="300" t="s">
        <v>750</v>
      </c>
      <c r="C21" s="298"/>
      <c r="D21" s="298"/>
      <c r="E21" s="299"/>
      <c r="F21" s="71"/>
      <c r="G21" s="71"/>
      <c r="H21" s="71"/>
      <c r="I21" s="71"/>
      <c r="J21" s="71"/>
    </row>
    <row r="22" spans="1:10" s="69" customFormat="1" ht="39.6">
      <c r="A22" s="154" t="s">
        <v>751</v>
      </c>
      <c r="B22" s="198" t="s">
        <v>752</v>
      </c>
      <c r="C22" s="20" t="s">
        <v>263</v>
      </c>
      <c r="D22" s="20" t="s">
        <v>263</v>
      </c>
      <c r="E22" s="155"/>
    </row>
    <row r="23" spans="1:10" s="70" customFormat="1" ht="52.8">
      <c r="A23" s="154" t="s">
        <v>753</v>
      </c>
      <c r="B23" s="223" t="s">
        <v>754</v>
      </c>
      <c r="C23" s="20" t="s">
        <v>263</v>
      </c>
      <c r="D23" s="20" t="s">
        <v>263</v>
      </c>
      <c r="E23" s="196"/>
      <c r="F23" s="71"/>
      <c r="G23" s="71"/>
      <c r="H23" s="71"/>
      <c r="I23" s="71"/>
      <c r="J23" s="71"/>
    </row>
    <row r="24" spans="1:10" s="68" customFormat="1" ht="62.25" customHeight="1">
      <c r="A24" s="154" t="s">
        <v>755</v>
      </c>
      <c r="B24" s="223" t="s">
        <v>756</v>
      </c>
      <c r="C24" s="20" t="s">
        <v>263</v>
      </c>
      <c r="D24" s="20" t="s">
        <v>263</v>
      </c>
      <c r="E24" s="220"/>
      <c r="F24" s="69"/>
      <c r="G24" s="69"/>
      <c r="H24" s="69"/>
      <c r="I24" s="69"/>
      <c r="J24" s="69"/>
    </row>
    <row r="25" spans="1:10" s="68" customFormat="1" ht="52.8">
      <c r="A25" s="154" t="s">
        <v>757</v>
      </c>
      <c r="B25" s="223" t="s">
        <v>758</v>
      </c>
      <c r="C25" s="20" t="s">
        <v>263</v>
      </c>
      <c r="D25" s="20" t="s">
        <v>263</v>
      </c>
      <c r="E25" s="220"/>
      <c r="F25" s="69"/>
      <c r="G25" s="69"/>
      <c r="H25" s="69"/>
      <c r="I25" s="69"/>
      <c r="J25" s="69"/>
    </row>
    <row r="26" spans="1:10" s="68" customFormat="1" ht="52.8">
      <c r="A26" s="154" t="s">
        <v>759</v>
      </c>
      <c r="B26" s="223" t="s">
        <v>760</v>
      </c>
      <c r="C26" s="20" t="s">
        <v>263</v>
      </c>
      <c r="D26" s="20" t="s">
        <v>263</v>
      </c>
      <c r="E26" s="196"/>
      <c r="F26" s="69"/>
      <c r="G26" s="69"/>
      <c r="H26" s="69"/>
      <c r="I26" s="69"/>
      <c r="J26" s="69"/>
    </row>
    <row r="27" spans="1:10" s="68" customFormat="1" ht="26.4">
      <c r="A27" s="154" t="s">
        <v>761</v>
      </c>
      <c r="B27" s="199" t="s">
        <v>762</v>
      </c>
      <c r="C27" s="20" t="s">
        <v>263</v>
      </c>
      <c r="D27" s="20" t="s">
        <v>263</v>
      </c>
      <c r="E27" s="155"/>
      <c r="F27" s="69"/>
      <c r="G27" s="69"/>
      <c r="H27" s="69"/>
      <c r="I27" s="69"/>
      <c r="J27" s="69"/>
    </row>
    <row r="28" spans="1:10" s="4" customFormat="1" ht="39.75" customHeight="1">
      <c r="A28" s="154" t="s">
        <v>763</v>
      </c>
      <c r="B28" s="63" t="s">
        <v>764</v>
      </c>
      <c r="C28" s="20" t="s">
        <v>263</v>
      </c>
      <c r="D28" s="20" t="s">
        <v>263</v>
      </c>
      <c r="E28" s="196"/>
    </row>
    <row r="29" spans="1:10" s="4" customFormat="1" ht="39.6">
      <c r="A29" s="154" t="s">
        <v>765</v>
      </c>
      <c r="B29" s="194" t="s">
        <v>766</v>
      </c>
      <c r="C29" s="20" t="s">
        <v>263</v>
      </c>
      <c r="D29" s="20" t="s">
        <v>263</v>
      </c>
      <c r="E29" s="195"/>
    </row>
    <row r="30" spans="1:10" s="4" customFormat="1" ht="50.25" customHeight="1">
      <c r="A30" s="154" t="s">
        <v>767</v>
      </c>
      <c r="B30" s="223" t="s">
        <v>768</v>
      </c>
      <c r="C30" s="20" t="s">
        <v>263</v>
      </c>
      <c r="D30" s="20" t="s">
        <v>263</v>
      </c>
      <c r="E30" s="218"/>
    </row>
    <row r="31" spans="1:10" s="4" customFormat="1" ht="26.4">
      <c r="A31" s="154" t="s">
        <v>769</v>
      </c>
      <c r="B31" s="223" t="s">
        <v>770</v>
      </c>
      <c r="C31" s="20" t="s">
        <v>263</v>
      </c>
      <c r="D31" s="20" t="s">
        <v>263</v>
      </c>
      <c r="E31" s="219"/>
    </row>
    <row r="32" spans="1:10" s="4" customFormat="1" ht="57" customHeight="1">
      <c r="A32" s="154" t="s">
        <v>771</v>
      </c>
      <c r="B32" s="223" t="s">
        <v>772</v>
      </c>
      <c r="C32" s="20" t="s">
        <v>263</v>
      </c>
      <c r="D32" s="20" t="s">
        <v>263</v>
      </c>
      <c r="E32" s="155"/>
    </row>
    <row r="33" spans="1:5" s="4" customFormat="1" ht="26.4">
      <c r="A33" s="154" t="s">
        <v>773</v>
      </c>
      <c r="B33" s="63" t="s">
        <v>774</v>
      </c>
      <c r="C33" s="20" t="s">
        <v>263</v>
      </c>
      <c r="D33" s="20" t="s">
        <v>263</v>
      </c>
      <c r="E33" s="155"/>
    </row>
    <row r="34" spans="1:5" s="4" customFormat="1" ht="39.6">
      <c r="A34" s="154" t="s">
        <v>775</v>
      </c>
      <c r="B34" s="181" t="s">
        <v>776</v>
      </c>
      <c r="C34" s="182" t="s">
        <v>263</v>
      </c>
      <c r="D34" s="182" t="s">
        <v>263</v>
      </c>
      <c r="E34" s="180"/>
    </row>
    <row r="35" spans="1:5" s="4" customFormat="1" ht="92.4">
      <c r="A35" s="154" t="s">
        <v>777</v>
      </c>
      <c r="B35" s="251" t="s">
        <v>778</v>
      </c>
      <c r="C35" s="186" t="s">
        <v>263</v>
      </c>
      <c r="D35" s="186" t="s">
        <v>263</v>
      </c>
      <c r="E35" s="187"/>
    </row>
    <row r="36" spans="1:5" s="4" customFormat="1" ht="39.6">
      <c r="A36" s="154" t="s">
        <v>779</v>
      </c>
      <c r="B36" s="233" t="s">
        <v>780</v>
      </c>
      <c r="C36" s="234" t="s">
        <v>263</v>
      </c>
      <c r="D36" s="234" t="s">
        <v>263</v>
      </c>
      <c r="E36" s="232" t="s">
        <v>781</v>
      </c>
    </row>
    <row r="37" spans="1:5" s="4" customFormat="1" ht="26.4">
      <c r="A37" s="154" t="s">
        <v>782</v>
      </c>
      <c r="B37" s="181" t="s">
        <v>783</v>
      </c>
      <c r="C37" s="186" t="s">
        <v>263</v>
      </c>
      <c r="D37" s="186" t="s">
        <v>263</v>
      </c>
      <c r="E37" s="221"/>
    </row>
    <row r="38" spans="1:5" s="4" customFormat="1" ht="26.4">
      <c r="A38" s="180" t="s">
        <v>784</v>
      </c>
      <c r="B38" s="224" t="s">
        <v>785</v>
      </c>
      <c r="C38" s="182" t="s">
        <v>263</v>
      </c>
      <c r="D38" s="182" t="s">
        <v>263</v>
      </c>
      <c r="E38" s="221"/>
    </row>
    <row r="39" spans="1:5" s="4" customFormat="1" ht="13.8">
      <c r="A39" s="183"/>
      <c r="B39" s="184"/>
      <c r="C39" s="185"/>
      <c r="D39" s="185"/>
      <c r="E39" s="183"/>
    </row>
    <row r="40" spans="1:5" s="4" customFormat="1" ht="13.8" hidden="1">
      <c r="A40" s="146"/>
      <c r="B40" s="76" t="s">
        <v>136</v>
      </c>
      <c r="C40" s="38">
        <f>COUNTIF(C7:C20,"Warunek graniczny")</f>
        <v>12</v>
      </c>
      <c r="D40" s="38">
        <f>COUNTIF(D7:D20,"Warunek graniczny")</f>
        <v>12</v>
      </c>
      <c r="E40" s="5"/>
    </row>
    <row r="41" spans="1:5" s="4" customFormat="1" ht="13.8" hidden="1">
      <c r="A41" s="146"/>
      <c r="B41" s="78" t="s">
        <v>137</v>
      </c>
      <c r="C41" s="39">
        <f>COUNTIF(C7:C20,"NIE")</f>
        <v>0</v>
      </c>
      <c r="D41" s="39">
        <f>COUNTIF(D7:D20,"NIE")</f>
        <v>0</v>
      </c>
      <c r="E41" s="5"/>
    </row>
    <row r="42" spans="1:5" s="4" customFormat="1" ht="13.8" hidden="1">
      <c r="A42" s="144"/>
      <c r="B42" s="107" t="s">
        <v>138</v>
      </c>
      <c r="C42" s="111">
        <f>COUNTIF(C7:C20,"Opcja")+COUNTIF(C7:C20,"Jest")+COUNTIF(C7:C20,"Nie ma")</f>
        <v>2</v>
      </c>
      <c r="D42" s="111">
        <f>COUNTIF(D7:D20,"Opcja")+COUNTIF(D7:D20,"Jest")+COUNTIF(D7:D20,"Nie ma")</f>
        <v>2</v>
      </c>
      <c r="E42" s="5"/>
    </row>
    <row r="43" spans="1:5" s="4" customFormat="1" ht="13.8" hidden="1">
      <c r="A43" s="144"/>
      <c r="B43" s="106" t="s">
        <v>139</v>
      </c>
      <c r="C43" s="110">
        <f>COUNTIF(C7:C20,"Opcja")</f>
        <v>2</v>
      </c>
      <c r="D43" s="110">
        <f>COUNTIF(D7:D20,"Opcja")</f>
        <v>2</v>
      </c>
      <c r="E43" s="5"/>
    </row>
    <row r="44" spans="1:5" s="4" customFormat="1" ht="13.8" hidden="1">
      <c r="A44" s="144"/>
      <c r="B44" s="108" t="s">
        <v>140</v>
      </c>
      <c r="C44" s="112">
        <f>COUNTIF(C7:C20,"Jest")</f>
        <v>0</v>
      </c>
      <c r="D44" s="112">
        <f>COUNTIF(D7:D20,"Jest")</f>
        <v>0</v>
      </c>
      <c r="E44" s="5"/>
    </row>
    <row r="45" spans="1:5" s="4" customFormat="1" ht="13.8" hidden="1">
      <c r="A45" s="144"/>
      <c r="B45" s="109" t="s">
        <v>141</v>
      </c>
      <c r="C45" s="113">
        <f>COUNTIF(C7:C20,"Nie ma")</f>
        <v>0</v>
      </c>
      <c r="D45" s="113">
        <f>COUNTIF(D7:D20,"Nie ma")</f>
        <v>0</v>
      </c>
      <c r="E45" s="5"/>
    </row>
  </sheetData>
  <sheetProtection algorithmName="SHA-512" hashValue="Y2MIcsQgphjGrv4EP0PhQVMvzFELCMVElYMK+85oNVrj0tebVpc6LStFdf0YUaX8dIty9Kxch9C9yypgooaADQ==" saltValue="WEh5nVA/39v2tw+8JChgkA==" spinCount="100000" sheet="1" objects="1" scenarios="1" formatRows="0"/>
  <protectedRanges>
    <protectedRange algorithmName="SHA-512" hashValue="lGysGnmX0l6TyJPSUcg4kv3VgMnn6B18fLK57Zc2Atm/Y4rElZanT9q2DXI7bYwveebDIB6FYNTBOENfUVuaHQ==" saltValue="jv4DkAUEijNIFlLqmIIH8w==" spinCount="100000" sqref="E1:E1048576" name="kolumna 4"/>
    <protectedRange algorithmName="SHA-512" hashValue="5M1Y4Wk0xwMGvTkhpUho3b7HWRrh4sHAA2oDbVFVhiyw2Yz8ERoxg26KAg368PQxMUMhEnfPc8OMDGBi+gLcYg==" saltValue="Ub18JuIZnD2NuuFovd5keQ==" spinCount="100000" sqref="D1:D1048576" name="kolumna 3a"/>
  </protectedRanges>
  <mergeCells count="5">
    <mergeCell ref="B5:E5"/>
    <mergeCell ref="B6:E6"/>
    <mergeCell ref="B21:E21"/>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D9 C11:D17 C19:D20" xr:uid="{4227C2E0-4C1D-4723-BA9C-8FC8279B3D36}">
      <formula1>"Warunek graniczny,TAK,NIE"</formula1>
    </dataValidation>
    <dataValidation type="list" allowBlank="1" showInputMessage="1" showErrorMessage="1" errorTitle="Błędna wartość" error="Możesz podać jedynie wartości z listy wyboru, tj. Nie ma, Będzie, Jest." sqref="C10:D10 C18:D18"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8"/>
  <sheetViews>
    <sheetView showGridLines="0" tabSelected="1" zoomScaleNormal="100" workbookViewId="0">
      <pane xSplit="5" ySplit="1" topLeftCell="F2" activePane="bottomRight" state="frozen"/>
      <selection pane="topRight" activeCell="F1" sqref="F1"/>
      <selection pane="bottomLeft" activeCell="A2" sqref="A2"/>
      <selection pane="bottomRight" activeCell="A6" sqref="A6:E6"/>
    </sheetView>
  </sheetViews>
  <sheetFormatPr defaultColWidth="10" defaultRowHeight="13.2"/>
  <cols>
    <col min="1" max="1" width="11.88671875" style="1" customWidth="1"/>
    <col min="2" max="2" width="10.33203125" style="62" customWidth="1"/>
    <col min="3" max="3" width="12.5546875" style="62" customWidth="1"/>
    <col min="4" max="4" width="69.109375" style="1" customWidth="1"/>
    <col min="5" max="5" width="16.33203125" style="1" customWidth="1"/>
    <col min="6" max="16384" width="10" style="1"/>
  </cols>
  <sheetData>
    <row r="1" spans="1:7" ht="12.75" customHeight="1">
      <c r="A1" s="261" t="s">
        <v>786</v>
      </c>
      <c r="B1" s="261"/>
      <c r="C1" s="261"/>
      <c r="D1" s="261"/>
      <c r="E1" s="261"/>
    </row>
    <row r="2" spans="1:7" ht="48" customHeight="1">
      <c r="A2" s="310" t="s">
        <v>1</v>
      </c>
      <c r="B2" s="310"/>
      <c r="C2" s="310"/>
      <c r="D2" s="310"/>
      <c r="E2" s="310"/>
    </row>
    <row r="3" spans="1:7" s="98" customFormat="1" ht="12.75" customHeight="1">
      <c r="A3" s="96"/>
      <c r="B3" s="96"/>
      <c r="C3" s="96"/>
      <c r="D3" s="96"/>
      <c r="E3" s="96"/>
    </row>
    <row r="4" spans="1:7" s="92" customFormat="1" ht="25.5" customHeight="1">
      <c r="A4" s="311" t="s">
        <v>822</v>
      </c>
      <c r="B4" s="311"/>
      <c r="C4" s="311"/>
      <c r="D4" s="311"/>
      <c r="E4" s="311"/>
    </row>
    <row r="5" spans="1:7" ht="9.75" customHeight="1"/>
    <row r="6" spans="1:7">
      <c r="A6" s="316" t="s">
        <v>823</v>
      </c>
      <c r="B6" s="316"/>
      <c r="C6" s="316"/>
      <c r="D6" s="316"/>
      <c r="E6" s="316"/>
      <c r="F6" s="92"/>
      <c r="G6" s="92"/>
    </row>
    <row r="7" spans="1:7" ht="3.75" customHeight="1">
      <c r="A7" s="95"/>
      <c r="B7" s="94"/>
      <c r="C7" s="93"/>
      <c r="D7" s="92"/>
      <c r="E7" s="92"/>
      <c r="F7" s="92"/>
      <c r="G7" s="92"/>
    </row>
    <row r="8" spans="1:7">
      <c r="A8" s="317" t="s">
        <v>787</v>
      </c>
      <c r="B8" s="317"/>
      <c r="C8" s="317"/>
      <c r="D8" s="317"/>
      <c r="E8" s="317"/>
      <c r="F8" s="92"/>
      <c r="G8" s="92"/>
    </row>
    <row r="9" spans="1:7" ht="16.5" customHeight="1">
      <c r="A9" s="318" t="s">
        <v>788</v>
      </c>
      <c r="B9" s="318"/>
      <c r="C9" s="318"/>
      <c r="D9" s="318"/>
      <c r="E9" s="318"/>
      <c r="F9" s="92"/>
      <c r="G9" s="92"/>
    </row>
    <row r="10" spans="1:7" ht="12.75" customHeight="1">
      <c r="A10" s="318" t="s">
        <v>789</v>
      </c>
      <c r="B10" s="318"/>
      <c r="C10" s="318"/>
      <c r="D10" s="318"/>
      <c r="E10" s="318"/>
      <c r="F10" s="92"/>
      <c r="G10" s="92"/>
    </row>
    <row r="11" spans="1:7">
      <c r="A11" s="318" t="s">
        <v>790</v>
      </c>
      <c r="B11" s="318"/>
      <c r="C11" s="318"/>
      <c r="D11" s="318"/>
      <c r="E11" s="318"/>
      <c r="F11" s="92"/>
      <c r="G11" s="92"/>
    </row>
    <row r="12" spans="1:7" ht="28.95" customHeight="1">
      <c r="A12" s="314" t="s">
        <v>791</v>
      </c>
      <c r="B12" s="314"/>
      <c r="C12" s="314"/>
      <c r="D12" s="314"/>
      <c r="E12" s="314"/>
      <c r="F12" s="92"/>
      <c r="G12" s="92"/>
    </row>
    <row r="13" spans="1:7" ht="28.95" customHeight="1">
      <c r="A13" s="312" t="s">
        <v>792</v>
      </c>
      <c r="B13" s="312"/>
      <c r="C13" s="312"/>
      <c r="D13" s="312"/>
      <c r="E13" s="312"/>
      <c r="F13" s="92"/>
      <c r="G13" s="92"/>
    </row>
    <row r="14" spans="1:7" ht="40.5" customHeight="1">
      <c r="A14" s="313" t="s">
        <v>793</v>
      </c>
      <c r="B14" s="313"/>
      <c r="C14" s="313"/>
      <c r="D14" s="313"/>
      <c r="E14" s="313"/>
      <c r="F14" s="92"/>
      <c r="G14" s="92"/>
    </row>
    <row r="15" spans="1:7" ht="7.5" customHeight="1">
      <c r="A15" s="238"/>
      <c r="B15" s="238"/>
      <c r="C15" s="238"/>
      <c r="D15" s="238"/>
      <c r="E15" s="238"/>
      <c r="F15" s="92"/>
      <c r="G15" s="92"/>
    </row>
    <row r="16" spans="1:7" ht="22.5" customHeight="1">
      <c r="A16" s="315" t="s">
        <v>794</v>
      </c>
      <c r="B16" s="312"/>
      <c r="C16" s="312"/>
      <c r="D16" s="312"/>
      <c r="E16" s="312"/>
      <c r="F16" s="92"/>
      <c r="G16" s="92"/>
    </row>
    <row r="17" spans="1:7" ht="32.4" customHeight="1">
      <c r="A17" s="312" t="s">
        <v>795</v>
      </c>
      <c r="B17" s="312"/>
      <c r="C17" s="312"/>
      <c r="D17" s="312"/>
      <c r="E17" s="312"/>
      <c r="F17" s="92"/>
      <c r="G17" s="92"/>
    </row>
    <row r="18" spans="1:7" ht="39.6" customHeight="1">
      <c r="A18" s="313" t="s">
        <v>796</v>
      </c>
      <c r="B18" s="313"/>
      <c r="C18" s="313"/>
      <c r="D18" s="313"/>
      <c r="E18" s="313"/>
      <c r="F18" s="92"/>
      <c r="G18" s="92"/>
    </row>
    <row r="19" spans="1:7" s="97" customFormat="1" ht="20.25" customHeight="1">
      <c r="A19" s="320" t="s">
        <v>797</v>
      </c>
      <c r="B19" s="320"/>
      <c r="C19" s="320"/>
      <c r="D19" s="320"/>
      <c r="E19" s="320"/>
    </row>
    <row r="20" spans="1:7" s="27" customFormat="1" ht="13.2" customHeight="1">
      <c r="A20" s="320" t="s">
        <v>798</v>
      </c>
      <c r="B20" s="320"/>
      <c r="C20" s="320"/>
      <c r="D20" s="320"/>
      <c r="E20" s="320"/>
    </row>
    <row r="21" spans="1:7" ht="4.5" customHeight="1">
      <c r="A21" s="247"/>
      <c r="B21" s="247"/>
      <c r="C21" s="247"/>
      <c r="D21" s="247"/>
      <c r="E21" s="247"/>
    </row>
    <row r="22" spans="1:7" s="246" customFormat="1">
      <c r="A22" s="256" t="s">
        <v>799</v>
      </c>
      <c r="B22" s="321" t="s">
        <v>800</v>
      </c>
      <c r="C22" s="321"/>
      <c r="D22" s="321"/>
      <c r="E22" s="321"/>
    </row>
    <row r="23" spans="1:7" ht="26.4" customHeight="1">
      <c r="A23" s="249" t="s">
        <v>14</v>
      </c>
      <c r="B23" s="319" t="s">
        <v>801</v>
      </c>
      <c r="C23" s="319"/>
      <c r="D23" s="319"/>
      <c r="E23" s="319"/>
    </row>
    <row r="24" spans="1:7" ht="25.5" customHeight="1">
      <c r="A24" s="249" t="s">
        <v>802</v>
      </c>
      <c r="B24" s="319" t="s">
        <v>803</v>
      </c>
      <c r="C24" s="319"/>
      <c r="D24" s="319"/>
      <c r="E24" s="319"/>
    </row>
    <row r="25" spans="1:7" ht="13.2" customHeight="1">
      <c r="A25" s="249" t="s">
        <v>804</v>
      </c>
      <c r="B25" s="319" t="s">
        <v>805</v>
      </c>
      <c r="C25" s="319"/>
      <c r="D25" s="319"/>
      <c r="E25" s="319"/>
    </row>
    <row r="26" spans="1:7">
      <c r="A26" s="247"/>
      <c r="B26" s="248"/>
      <c r="C26" s="248"/>
      <c r="D26" s="247"/>
      <c r="E26" s="247"/>
    </row>
    <row r="27" spans="1:7" ht="13.2" customHeight="1">
      <c r="A27" s="320" t="s">
        <v>806</v>
      </c>
      <c r="B27" s="320"/>
      <c r="C27" s="320"/>
      <c r="D27" s="320"/>
      <c r="E27" s="320"/>
    </row>
    <row r="28" spans="1:7" ht="5.25" customHeight="1">
      <c r="A28" s="247"/>
      <c r="B28" s="247"/>
      <c r="C28" s="248"/>
      <c r="D28" s="247"/>
      <c r="E28" s="247"/>
    </row>
    <row r="29" spans="1:7">
      <c r="A29" s="256" t="s">
        <v>799</v>
      </c>
      <c r="B29" s="321" t="s">
        <v>800</v>
      </c>
      <c r="C29" s="321"/>
      <c r="D29" s="321"/>
      <c r="E29" s="321"/>
    </row>
    <row r="30" spans="1:7" ht="13.2" customHeight="1">
      <c r="A30" s="249" t="s">
        <v>17</v>
      </c>
      <c r="B30" s="319" t="s">
        <v>801</v>
      </c>
      <c r="C30" s="319"/>
      <c r="D30" s="319"/>
      <c r="E30" s="319"/>
    </row>
    <row r="31" spans="1:7" s="92" customFormat="1" ht="24" customHeight="1">
      <c r="A31" s="249" t="s">
        <v>807</v>
      </c>
      <c r="B31" s="319" t="s">
        <v>808</v>
      </c>
      <c r="C31" s="319"/>
      <c r="D31" s="319"/>
      <c r="E31" s="319"/>
    </row>
    <row r="32" spans="1:7" s="92" customFormat="1" ht="13.2" customHeight="1">
      <c r="A32" s="249" t="s">
        <v>809</v>
      </c>
      <c r="B32" s="319" t="s">
        <v>810</v>
      </c>
      <c r="C32" s="319"/>
      <c r="D32" s="319"/>
      <c r="E32" s="319"/>
    </row>
    <row r="34" spans="1:5" ht="13.8" hidden="1">
      <c r="C34" s="36"/>
      <c r="D34" s="91"/>
    </row>
    <row r="35" spans="1:5" hidden="1">
      <c r="A35" s="307"/>
      <c r="B35" s="308"/>
      <c r="C35" s="309"/>
      <c r="D35" s="127" t="s">
        <v>811</v>
      </c>
      <c r="E35" s="128" t="s">
        <v>812</v>
      </c>
    </row>
    <row r="36" spans="1:5" hidden="1">
      <c r="A36" s="304" t="s">
        <v>813</v>
      </c>
      <c r="B36" s="305"/>
      <c r="C36" s="306"/>
      <c r="D36" s="104">
        <f>10*'1.1.Wymagania ogólne'!C71</f>
        <v>260</v>
      </c>
      <c r="E36" s="90">
        <f>10*'1.1.Wymagania ogólne'!C73</f>
        <v>0</v>
      </c>
    </row>
    <row r="37" spans="1:5" hidden="1">
      <c r="A37" s="304" t="s">
        <v>814</v>
      </c>
      <c r="B37" s="305"/>
      <c r="C37" s="306"/>
      <c r="D37" s="105">
        <f>10*'1.2.Wymagania szczegółowe'!C180</f>
        <v>770</v>
      </c>
      <c r="E37" s="105">
        <f>10*'1.2.Wymagania szczegółowe'!C182</f>
        <v>0</v>
      </c>
    </row>
    <row r="38" spans="1:5" hidden="1">
      <c r="A38" s="304" t="s">
        <v>815</v>
      </c>
      <c r="B38" s="305"/>
      <c r="C38" s="306"/>
      <c r="D38" s="165">
        <f>10*'1.3.Sprzęt'!C31</f>
        <v>0</v>
      </c>
      <c r="E38" s="105">
        <f>10*'1.3.Sprzęt'!C33</f>
        <v>0</v>
      </c>
    </row>
    <row r="39" spans="1:5" hidden="1">
      <c r="A39" s="304" t="s">
        <v>816</v>
      </c>
      <c r="B39" s="305"/>
      <c r="C39" s="306"/>
      <c r="D39" s="105">
        <f>10*'1.4.Integracja'!C32</f>
        <v>110</v>
      </c>
      <c r="E39" s="105">
        <f>10*'1.4.Integracja'!C34</f>
        <v>0</v>
      </c>
    </row>
    <row r="40" spans="1:5" hidden="1">
      <c r="A40" s="304" t="s">
        <v>817</v>
      </c>
      <c r="B40" s="305"/>
      <c r="C40" s="306"/>
      <c r="D40" s="105">
        <f>10*'1.5.Dostawca i implementacja'!C63</f>
        <v>230</v>
      </c>
      <c r="E40" s="105">
        <f>10*'1.5.Dostawca i implementacja'!C65</f>
        <v>0</v>
      </c>
    </row>
    <row r="41" spans="1:5" hidden="1">
      <c r="A41" s="304" t="s">
        <v>818</v>
      </c>
      <c r="B41" s="305"/>
      <c r="C41" s="306"/>
      <c r="D41" s="105">
        <f>10*'1.6.Prawo'!C26</f>
        <v>30</v>
      </c>
      <c r="E41" s="105">
        <f>10*'1.6.Prawo'!C28</f>
        <v>0</v>
      </c>
    </row>
    <row r="42" spans="1:5" hidden="1">
      <c r="A42" s="304" t="s">
        <v>819</v>
      </c>
      <c r="B42" s="305"/>
      <c r="C42" s="306"/>
      <c r="D42" s="105">
        <f>10*'1.7.Gwarancja jakości'!C42</f>
        <v>20</v>
      </c>
      <c r="E42" s="105">
        <f>10*'1.7.Gwarancja jakości'!C44</f>
        <v>0</v>
      </c>
    </row>
    <row r="43" spans="1:5" hidden="1">
      <c r="A43" s="301" t="s">
        <v>820</v>
      </c>
      <c r="B43" s="302"/>
      <c r="C43" s="303"/>
      <c r="D43" s="89">
        <f>SUM(D36:D42)</f>
        <v>1420</v>
      </c>
      <c r="E43" s="89">
        <f>SUM(E36:E42)</f>
        <v>0</v>
      </c>
    </row>
    <row r="44" spans="1:5" hidden="1"/>
    <row r="55" spans="1:1" s="62" customFormat="1">
      <c r="A55" s="1"/>
    </row>
    <row r="56" spans="1:1" s="62" customFormat="1">
      <c r="A56" s="1"/>
    </row>
    <row r="57" spans="1:1" s="62" customFormat="1">
      <c r="A57" s="1"/>
    </row>
    <row r="58" spans="1:1" s="62" customFormat="1">
      <c r="A58" s="1"/>
    </row>
  </sheetData>
  <sheetProtection algorithmName="SHA-512" hashValue="hNer6qzgnzhY1frscRcR1VOLL1K7vFnXKP7IV4qgT7MgWq6Ru1a4bhnC+SGeyoPJgcVCYozWKvURrnDHOtYNkQ==" saltValue="1BgkXT+83bT/PHKeTiZxtg==" spinCount="100000" sheet="1" objects="1" scenarios="1"/>
  <protectedRanges>
    <protectedRange algorithmName="SHA-512" hashValue="vZ9+cBbnxX8WdZ4kP20H/Pm+0DCnetG7BmoQxTw+/BleCH9w/yJBwH9/T5cSPWgpu2DMrMGCrGwhoOxkptREFQ==" saltValue="wbaD1ZyDnqWitt3MjHUTIA==" spinCount="100000" sqref="E2" name="Kolumna 4_1"/>
    <protectedRange algorithmName="SHA-512" hashValue="Tc/hbojzcOjVQ86Rc5+s99Zw18D4l36POg/Rz1Xpwv4kSh5L47XIp2H/e0nib/YbBVyOdZNFajjU4Mm/DKnO7g==" saltValue="b+veHmoO84B9iN/yreysbA==" spinCount="100000" sqref="D2" name="Kolumna 3a_1"/>
  </protectedRanges>
  <mergeCells count="34">
    <mergeCell ref="B30:E30"/>
    <mergeCell ref="B31:E31"/>
    <mergeCell ref="B32:E32"/>
    <mergeCell ref="A27:E27"/>
    <mergeCell ref="A19:E19"/>
    <mergeCell ref="A20:E20"/>
    <mergeCell ref="B22:E22"/>
    <mergeCell ref="B23:E23"/>
    <mergeCell ref="B24:E24"/>
    <mergeCell ref="B25:E25"/>
    <mergeCell ref="B29:E29"/>
    <mergeCell ref="A18:E18"/>
    <mergeCell ref="A6:E6"/>
    <mergeCell ref="A8:E8"/>
    <mergeCell ref="A9:E9"/>
    <mergeCell ref="A10:E10"/>
    <mergeCell ref="A11:E11"/>
    <mergeCell ref="A13:E13"/>
    <mergeCell ref="A1:E1"/>
    <mergeCell ref="A43:C43"/>
    <mergeCell ref="A40:C40"/>
    <mergeCell ref="A41:C41"/>
    <mergeCell ref="A42:C42"/>
    <mergeCell ref="A35:C35"/>
    <mergeCell ref="A36:C36"/>
    <mergeCell ref="A37:C37"/>
    <mergeCell ref="A38:C38"/>
    <mergeCell ref="A39:C39"/>
    <mergeCell ref="A2:E2"/>
    <mergeCell ref="A4:E4"/>
    <mergeCell ref="A17:E17"/>
    <mergeCell ref="A14:E14"/>
    <mergeCell ref="A12:E12"/>
    <mergeCell ref="A16:E16"/>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4" ma:contentTypeDescription="Utwórz nowy dokument." ma:contentTypeScope="" ma:versionID="7e8d7d3dc4757e8df6db48154707aacb">
  <xsd:schema xmlns:xsd="http://www.w3.org/2001/XMLSchema" xmlns:xs="http://www.w3.org/2001/XMLSchema" xmlns:p="http://schemas.microsoft.com/office/2006/metadata/properties" xmlns:ns2="55a51da8-de30-4bca-95a0-2fde8eb56288" xmlns:ns3="ebe3389c-0c40-4f7c-a693-6ea323669126" targetNamespace="http://schemas.microsoft.com/office/2006/metadata/properties" ma:root="true" ma:fieldsID="1fad9a488b0e253ae88e94867d539898" ns2:_="" ns3:_="">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documentManagement>
</p:properties>
</file>

<file path=customXml/itemProps1.xml><?xml version="1.0" encoding="utf-8"?>
<ds:datastoreItem xmlns:ds="http://schemas.openxmlformats.org/officeDocument/2006/customXml" ds:itemID="{7B159230-C9C3-4267-9A60-9343E8C3A6E5}">
  <ds:schemaRefs>
    <ds:schemaRef ds:uri="http://schemas.microsoft.com/sharepoint/v3/contenttype/forms"/>
  </ds:schemaRefs>
</ds:datastoreItem>
</file>

<file path=customXml/itemProps2.xml><?xml version="1.0" encoding="utf-8"?>
<ds:datastoreItem xmlns:ds="http://schemas.openxmlformats.org/officeDocument/2006/customXml" ds:itemID="{9BA2D763-F1AF-438F-A777-B92C8E27E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23AD3C-325A-4913-967E-A2728515076F}">
  <ds:schemaRefs>
    <ds:schemaRef ds:uri="http://purl.org/dc/terms/"/>
    <ds:schemaRef ds:uri="55a51da8-de30-4bca-95a0-2fde8eb56288"/>
    <ds:schemaRef ds:uri="http://purl.org/dc/elements/1.1/"/>
    <ds:schemaRef ds:uri="http://schemas.microsoft.com/office/2006/metadata/properties"/>
    <ds:schemaRef ds:uri="http://www.w3.org/XML/1998/namespace"/>
    <ds:schemaRef ds:uri="http://schemas.microsoft.com/office/2006/documentManagement/types"/>
    <ds:schemaRef ds:uri="ebe3389c-0c40-4f7c-a693-6ea323669126"/>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2024-05-15T09:49:11Z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