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gorzkiewicz\Desktop\"/>
    </mc:Choice>
  </mc:AlternateContent>
  <xr:revisionPtr revIDLastSave="0" documentId="13_ncr:1_{9CA405F4-0122-4227-899C-C1B472B410CC}" xr6:coauthVersionLast="47" xr6:coauthVersionMax="47" xr10:uidLastSave="{00000000-0000-0000-0000-000000000000}"/>
  <bookViews>
    <workbookView xWindow="-120" yWindow="-120" windowWidth="38640" windowHeight="21120" xr2:uid="{0D2A03D5-6979-404F-A72E-B5B7C6D08B8B}"/>
  </bookViews>
  <sheets>
    <sheet name="Kosztorys obmiarowy" sheetId="2" r:id="rId1"/>
    <sheet name="Arkusz1" sheetId="1" r:id="rId2"/>
  </sheets>
  <definedNames>
    <definedName name="_xlnm.Print_Area" localSheetId="0">'Kosztorys obmiarowy'!$A$1:$J$164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5" i="2" l="1"/>
  <c r="A76" i="2"/>
  <c r="A77" i="2"/>
  <c r="A78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44" i="2"/>
  <c r="E141" i="2"/>
  <c r="E140" i="2"/>
  <c r="E135" i="2"/>
  <c r="E136" i="2"/>
  <c r="E137" i="2"/>
  <c r="E134" i="2"/>
  <c r="E131" i="2"/>
  <c r="E130" i="2"/>
  <c r="E126" i="2"/>
  <c r="E127" i="2"/>
  <c r="E125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20" i="2"/>
  <c r="E121" i="2"/>
  <c r="E122" i="2"/>
  <c r="E88" i="2"/>
  <c r="E83" i="2"/>
  <c r="E84" i="2"/>
  <c r="E85" i="2"/>
  <c r="E82" i="2"/>
  <c r="E71" i="2"/>
  <c r="E72" i="2"/>
  <c r="E73" i="2"/>
  <c r="E74" i="2"/>
  <c r="E77" i="2"/>
  <c r="E78" i="2"/>
  <c r="E70" i="2"/>
  <c r="E63" i="2"/>
  <c r="E64" i="2"/>
  <c r="E65" i="2"/>
  <c r="E62" i="2"/>
  <c r="E55" i="2"/>
  <c r="E56" i="2"/>
  <c r="E57" i="2"/>
  <c r="E58" i="2"/>
  <c r="E59" i="2"/>
  <c r="E54" i="2"/>
  <c r="E42" i="2"/>
  <c r="E43" i="2"/>
  <c r="E44" i="2"/>
  <c r="E45" i="2"/>
  <c r="E46" i="2"/>
  <c r="E47" i="2"/>
  <c r="E48" i="2"/>
  <c r="E49" i="2"/>
  <c r="E50" i="2"/>
  <c r="E51" i="2"/>
  <c r="E41" i="2"/>
  <c r="E38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21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4" i="2"/>
  <c r="A90" i="2"/>
  <c r="A89" i="2"/>
  <c r="A88" i="2"/>
  <c r="A83" i="2"/>
  <c r="A84" i="2"/>
  <c r="A85" i="2"/>
  <c r="A82" i="2"/>
  <c r="A71" i="2"/>
  <c r="A72" i="2"/>
  <c r="A73" i="2"/>
  <c r="A74" i="2"/>
  <c r="A70" i="2"/>
  <c r="A63" i="2"/>
  <c r="A64" i="2"/>
  <c r="A65" i="2"/>
  <c r="A62" i="2"/>
  <c r="A55" i="2"/>
  <c r="A56" i="2"/>
  <c r="A57" i="2"/>
  <c r="A58" i="2"/>
  <c r="A59" i="2"/>
  <c r="A54" i="2"/>
  <c r="A42" i="2"/>
  <c r="A43" i="2"/>
  <c r="A44" i="2"/>
  <c r="A45" i="2"/>
  <c r="A46" i="2"/>
  <c r="A47" i="2"/>
  <c r="A48" i="2"/>
  <c r="A49" i="2"/>
  <c r="A50" i="2"/>
  <c r="A51" i="2"/>
  <c r="A41" i="2"/>
  <c r="A38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21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5" i="2"/>
  <c r="A4" i="2"/>
</calcChain>
</file>

<file path=xl/sharedStrings.xml><?xml version="1.0" encoding="utf-8"?>
<sst xmlns="http://schemas.openxmlformats.org/spreadsheetml/2006/main" count="312" uniqueCount="172">
  <si>
    <t>Lp</t>
  </si>
  <si>
    <t>WYSZCZEGÓLNIENIE ROBÓT</t>
  </si>
  <si>
    <t>GRUPA WIELKOŚCI ZNAKU</t>
  </si>
  <si>
    <t>JM</t>
  </si>
  <si>
    <t>ILOŚĆ JEDN.</t>
  </si>
  <si>
    <t>CENA JEDN.</t>
  </si>
  <si>
    <t xml:space="preserve">WARTOŚĆ ROBÓT (netto) </t>
  </si>
  <si>
    <t xml:space="preserve">A.1 MONTAŻ ZNAKÓW DROGOWYCH –Z MATERIAŁEM- TARCZA ZNAKU Z PODWÓJNIE GIĘTĄ KRAWĘDZIĄ 
Z BLACHY STALOWEJ OCYNKOWANEJ LUB INNEGO MATERIAŁU ZGODNEGO Z O.S.T. - LICO ZNAKU – FOLIA ODBLASKOWA TYP 1 </t>
  </si>
  <si>
    <t>Montaż tarczy znaku drogowego ostrzegawczego</t>
  </si>
  <si>
    <t>małe,mini</t>
  </si>
  <si>
    <t>szt.</t>
  </si>
  <si>
    <t>średnie</t>
  </si>
  <si>
    <t>duże</t>
  </si>
  <si>
    <t>Montaż tarczy znaku drogowego zakazu i nakazu</t>
  </si>
  <si>
    <t>Montaż tarczy znaku drogowego informacyjnego</t>
  </si>
  <si>
    <t>400x400, 400x500</t>
  </si>
  <si>
    <t>AGATKA T-27</t>
  </si>
  <si>
    <t>600x600</t>
  </si>
  <si>
    <t>600x750</t>
  </si>
  <si>
    <t>Montaż tabliczek (średnio dla wszystkich grup wielkości znaku)</t>
  </si>
  <si>
    <t>Montaż tablic informacyjnych UMIESZCZANIE OBOK JEZDNI</t>
  </si>
  <si>
    <t>m²</t>
  </si>
  <si>
    <t>Montaż tablic informacyjnych UMIESZCZANIE NAD JEZDNIĄ NA ISTNIEJĄCYCH BRAMOWNICACH</t>
  </si>
  <si>
    <t>RAZEM A.1.:</t>
  </si>
  <si>
    <t xml:space="preserve">A.2 MONTAŻ ZNAKÓW DROGOWYCH –Z MATERIAŁEM- TARCZA ZNAKU Z PODWÓJNIE GIĘTĄ KRAWĘDZIĄ 
Z BLACHY STALOWEJ OCYNKOWANEJ W RAMCE LUB INNEGO MATERIAŁU ZGODNEGO Z O.S.T. – LICO ZNAKU – FOLIA ODBLASKOWA TYP 2 
</t>
  </si>
  <si>
    <t>D-1 400x400</t>
  </si>
  <si>
    <t>Montaż znaku informacyjnego na podkładzie z tłem z folii fluorescencyjnej (folia typ 3)</t>
  </si>
  <si>
    <t>900x900</t>
  </si>
  <si>
    <t>Montaż zestawu znaków D-6 z T-27 na podkładzie z tłem z folii fluorescencyjnej (folia typ 3)</t>
  </si>
  <si>
    <t>1350x900</t>
  </si>
  <si>
    <t>RAZEM A.2.:</t>
  </si>
  <si>
    <t>A.3 MONTAŻ ZNAKÓW DROGOWYCH  –Z MATERIAŁEM-TARCZA ZNAKU Z PODWÓJNIE GIĘTĄ KRAWĘDZIĄ 
Z BLACHY STALOWEJ OCYNKOWANEJ LUB INNEGO MATERIAŁU ZGODNEGO Z O.S.T. - LICO ZNAKU – FOLIA NIEODBLASKOWA</t>
  </si>
  <si>
    <t>RAZEM A.3.:</t>
  </si>
  <si>
    <t xml:space="preserve">A.4.MONTAŻ KONSTRUKCJI WSPORCZYCH ZNAKÓW DROGOWYCH Z MATERIAŁEM </t>
  </si>
  <si>
    <t xml:space="preserve"> </t>
  </si>
  <si>
    <t>mb</t>
  </si>
  <si>
    <t>Montaż konstrukcji kratowej (ocynkowanej) do tablic drogowych umieszczonych obok jezdni</t>
  </si>
  <si>
    <t>RAZEM A.4.:</t>
  </si>
  <si>
    <t xml:space="preserve">A.5.MONTAŻ ZNAKÓW I TABLIC DROGOWYCH – BEZ MATERIAŁU (cena zawiera koszt nowych obejm w razie konieczności wymiany obejm istniejących ) </t>
  </si>
  <si>
    <t>Montaż znaków drogowych  (zakazu, nakazu, ostrzegawczych, informacyjnych i tabliczek)</t>
  </si>
  <si>
    <t>Montaż tablic obok jezdni pow. 1,5m2</t>
  </si>
  <si>
    <t>Montaż tablic umieszczanych na istniejących bramownicach z użyciem podnośnika (w sytuacjach awaryjnych interwencja w ciągu max 4 godzin!)</t>
  </si>
  <si>
    <t>Montaż słupków do znaków drogowych z kotwą betonową</t>
  </si>
  <si>
    <t xml:space="preserve">Montaż konstrukcji mocującej znaki drogowe do budynku,  sygnalizatora lub słupa </t>
  </si>
  <si>
    <t>RAZEM A.5.:</t>
  </si>
  <si>
    <t>A.6 DEMONTAŻ ZNAKÓW I TABLIC DROGOWYCH ORAZ KONSTRUKCJI WSPORCZYCH  (z odwozem na magazyn na ul. Witebskiej)</t>
  </si>
  <si>
    <t>Demontaż znaków drogowych (zakazu, nakazu, ostrzegawczych, informacyjnych i tabliczek)</t>
  </si>
  <si>
    <t>Demontaż tablic drogowych umieszczanych obok jezdni pow. 1,5m2</t>
  </si>
  <si>
    <t>Demontaż tablic drogowych na bramownicy  z użyciem podnośnika (w sytuacjach awaryjnych interwencja w ciągu max 4 godzin!)</t>
  </si>
  <si>
    <t>Demontaż słupków do znaków drogowych</t>
  </si>
  <si>
    <t>RAZEM A.6.:</t>
  </si>
  <si>
    <t>RAZEM A..:</t>
  </si>
  <si>
    <t>B.1 ROBOTY DEMONTAŻOWE, MONTAŻOWE I KONSERWACYJNE -BEZ MATERIAŁU</t>
  </si>
  <si>
    <t xml:space="preserve">Demontaż barier ochronnych stalowych, betonowych (średnio dla wszystkich rodzajów) </t>
  </si>
  <si>
    <t xml:space="preserve">Demontaż słupków przeszkodowych (średnio dla wszystkich rodzajów) </t>
  </si>
  <si>
    <t xml:space="preserve">Montaż słupków przeszkodowych (średnio dla wszystkich rodzajów) </t>
  </si>
  <si>
    <t>Demontaż separatorów ruchu, progów prefabrykowanych liniowych</t>
  </si>
  <si>
    <t>Demontaż azyli drogowych dla pieszych, progów prefabrykowanych wyspowych</t>
  </si>
  <si>
    <t xml:space="preserve">m² </t>
  </si>
  <si>
    <t>Montaż separatorów ruchu, progów prefabrykowanych liniowych (w cenę należy wliczyć koszt nowych kołków montażowych)</t>
  </si>
  <si>
    <t>Montaż azyli drogowych, progów prefabrykowanych wyspowych (w cenę należy wliczyć koszt nowych kołków montażowych)</t>
  </si>
  <si>
    <t>RAZEM B.1.:</t>
  </si>
  <si>
    <t>B.2. ROBOTY DEMONTAŻOWE, MONTAŻOWE I KONSERWACYJNE - Z MATERIAŁEM</t>
  </si>
  <si>
    <t>B.2.1. KONSERWACJA ISTNIEJACYCH ELEMENTÓW</t>
  </si>
  <si>
    <t xml:space="preserve">Malowanie - słupka znaku drogowego </t>
  </si>
  <si>
    <t>Malowanie słupka przeszkodowego</t>
  </si>
  <si>
    <t>RAZEM B.2.1.:</t>
  </si>
  <si>
    <t>B.2.2 MONTAŻ NOWYCH ELEMENTÓW (z materiałem)</t>
  </si>
  <si>
    <t>Montaż balustrady U-11a - rozstaw słupków kotwiących 2000 mm, wysokość 1100 mm</t>
  </si>
  <si>
    <t>Montaż barier ochronnych stalowych</t>
  </si>
  <si>
    <t>SP09/4</t>
  </si>
  <si>
    <t>SP09/2</t>
  </si>
  <si>
    <t>SP10/2</t>
  </si>
  <si>
    <t>SP10/1</t>
  </si>
  <si>
    <t>Montaż drogowej bariery betonowej U14b</t>
  </si>
  <si>
    <t>Montaż słupka blokującego U-12c - wysokość słupków 600-800 mm</t>
  </si>
  <si>
    <t>Montaż słupka bydgoskiego</t>
  </si>
  <si>
    <t>Montaż słupka betonowego ozdobnego</t>
  </si>
  <si>
    <t>Montaż poręczy ciągłej  wzdłuż schodów - rodzaje występujące na terenie miasta (średnio dla wszystkich rodzajów) (przykłady: poręcz typu Wiesław schody wzdłuż ulic Widok i Wiśniowej, poręcz schody Nakielska - Żyzna, poręcz schody Smukalska-Błądzimska, poręcz schody Grudziądzka-Podgórna, poręcz Wały Jagiellońskie-Pod Blankami)</t>
  </si>
  <si>
    <t xml:space="preserve">Montaż odblaskowego słupka przeszkodowego U-5b (z tworzywa sztucznego) </t>
  </si>
  <si>
    <t>Montaż słupków prowadzących U-1a</t>
  </si>
  <si>
    <t>Montaż słupków prowadzących U-1b</t>
  </si>
  <si>
    <t>Montaż elementu odblaskowego U-1c</t>
  </si>
  <si>
    <t xml:space="preserve">Progi zwalniające prefabrykowane - liniowe </t>
  </si>
  <si>
    <t>Montaż luster drogowych - prostokątnych U-18a   d=800-1000</t>
  </si>
  <si>
    <t>Montaż luster drogowych - okrągłych U-18a   d=800-900</t>
  </si>
  <si>
    <t>B.3. ADAPTACJA ISTNIEJĄCYCH TABLICZEK, ZNAKÓW I TABLIC:</t>
  </si>
  <si>
    <t>Usunięcie lica tabliczki, znaku, tablicy, naklejenie nowego lica nieodblaskowego wraz z naniesioną treścią (z materiałem)</t>
  </si>
  <si>
    <t>Usunięcie lica tabliczki, znaku, tablicy, naklejenie nowego lica odblaskowego TYP 1wraz z naniesioną treścią (z materiałem)</t>
  </si>
  <si>
    <t>Usunięcie lica tabliczki, znaku tablicy, naklejenie nowego lica odblaskowego TYP 2 wraz z naniesioną treścią  (z materiałem)</t>
  </si>
  <si>
    <t>RAZEM B.3.:</t>
  </si>
  <si>
    <t>B.4 ROBOTY ZWIĄZANE Z TYMCZASOWĄ ORGANIZACJĄ RUCHU:</t>
  </si>
  <si>
    <t>Zasłonięcie znaku drogowego pokrowcem i odsłonięcie</t>
  </si>
  <si>
    <t>Zasłonięcie tablicy pokrowcem (powierzchnia powyżej 1,5 m2) i odsłonięcie</t>
  </si>
  <si>
    <t>RAZEM B.4.:</t>
  </si>
  <si>
    <t>B.5 ROBOTY ŁACZONE Z KONIECZNOŚCIĄ WYKONANIA OZNAKOWANIA POZIOMEGO</t>
  </si>
  <si>
    <t>Kompleksowe wykonanie przejścia dla pieszych (do 16m2) -
- ustawienie 2x D-6 + 2x słupki, malowanie farbą drogową w technice odblaskowej (mikrokule szklane lub ceramiczne) ręcznie lub maszynowo linii P-10, P-14</t>
  </si>
  <si>
    <t>kpl.</t>
  </si>
  <si>
    <t>Kompleksowe wykonanie przejścia dla pieszych z przejazdem dla rowerzystów (do 24m2) -
- ustawienie 2x D-6b + 2x słupki, malowanie farbą drogową w technice odblaskowej (mikrokule szklane lub ceramiczne) ręcznie lub maszynowo linii P-10, P-11, P-14</t>
  </si>
  <si>
    <t>Kompleksowe wykonanie koperty dla niepełnosprawnych (wzór w załączniku) - ustawienie D-18a + T-29 + słupek, malowanie farbą drogową w technicze odblaskowej (mikokule szklane lub ceramiczne) ręcznie lub maszynowo</t>
  </si>
  <si>
    <t xml:space="preserve">Malowanie farbą drogową w technice odblaskowej - zmiany związane z wprowadzaniem projektów stałej organizacji ruchu (w wycene należy uwzględnic usunięcie starego oznakowania) </t>
  </si>
  <si>
    <t>RAZEM B.5.:</t>
  </si>
  <si>
    <t>B.6 OZNAKOWANIE AKTYWNE - z materiałem</t>
  </si>
  <si>
    <t>Montaż punktowego elementu odblaskowego umieszczonego w nawierzchni jezdni- zasilanie solarne - pulsacyjne "kocie oczka" (z ochroną przeciwpługową)</t>
  </si>
  <si>
    <t xml:space="preserve">Montaż aktywnego znaku wyposażonego w migające diody LED zasilane solarnie </t>
  </si>
  <si>
    <t>RAZEM B.6.:</t>
  </si>
  <si>
    <t>Taśma ostrzegawcza 1 rolka = 500mb</t>
  </si>
  <si>
    <t>rolka</t>
  </si>
  <si>
    <t>Pachołek drogowy U-23c odblaskowy o wys. 0,5 m</t>
  </si>
  <si>
    <t xml:space="preserve">Separatory liniowe U-25e w barwach białej lub czerwonej (z tworzywa sztucznego) </t>
  </si>
  <si>
    <t>Obejma do znaku drogowego</t>
  </si>
  <si>
    <t>Opaski zaciskowe długosci 1000 mm opakowanie  100 sztuk</t>
  </si>
  <si>
    <t>opak</t>
  </si>
  <si>
    <t>Taśma najezdniowa samoprzylepna odblaskowa żółta szer. 12cm, 1rolka=100mb</t>
  </si>
  <si>
    <t>RAZEM B.7.:</t>
  </si>
  <si>
    <t>RAZEM B.</t>
  </si>
  <si>
    <t>WARTOŚĆ ROBÓT RAZEM (netto):</t>
  </si>
  <si>
    <t>WARTOŚĆ ROBÓT RAZEM (brutto):</t>
  </si>
  <si>
    <t xml:space="preserve">Montaż słupków do znaków drogowych  z kotwą betonową oraz zaślepką z rury stalowej ocynkowanej  ø 76,1, żądana grubość ścianki ( pomierzona w rzeczywistości ) min. 2,9 mm  </t>
  </si>
  <si>
    <t xml:space="preserve">Montaż słupków do znaków drogowych  z kotwą betonową oraz zaślepką z rury stalowej ocynkowanej  ø 88,9, żądana grubość ścianki ( pomierzona w rzeczywistości ) min.  2,9 mm  </t>
  </si>
  <si>
    <t>Wymiana panelu poliwęglanowego w ogrodzeniu segmentowym (średnio dla wszystkich rodzajów)</t>
  </si>
  <si>
    <t>Montaż Łańcucha do słupka (średnio dla wszystkich rodzajów)</t>
  </si>
  <si>
    <t>Progi zwalniające prefabrykowane - wyspowe (4-segmentowy)</t>
  </si>
  <si>
    <t>Montaż tablic uchylnych U-24 (montaż na klej)</t>
  </si>
  <si>
    <t>Montaż ogranicznika (typ parkingowy) 180cm</t>
  </si>
  <si>
    <t>Montaż elementu (50x50) azylu drogowego</t>
  </si>
  <si>
    <t xml:space="preserve">Montaż giętych słupków do znaków drogowych,  z kotwą betonową oraz zaślepką, z rury stalowej ocynkowanej ø 60,3, żądana grubość ścianki ( pomierzona w rzeczywistości ) min .2,9 mm 
</t>
  </si>
  <si>
    <t>Zapinki do taśmy montażowej typu band-it (100 szt.)</t>
  </si>
  <si>
    <t>Rozpuszczalnik do farby drogowej 20L</t>
  </si>
  <si>
    <t>Przyrząd do naciągania taśmy stalowej (bandownica śrubowa)</t>
  </si>
  <si>
    <t>Tablice kierujące U-21 dwustrone (z tworzywa sztucznego) - bez podstawy</t>
  </si>
  <si>
    <t>Bateria do lampy zmierzchowej (H4R25 7aH)</t>
  </si>
  <si>
    <t>Lampa zmierzchowa jednobateryjna</t>
  </si>
  <si>
    <t>mb.</t>
  </si>
  <si>
    <t>Folia odblaskowa do znaków typ I - szerokość rolki 115-125cm (średnio dla każdego koloru)</t>
  </si>
  <si>
    <t>przejrzysty</t>
  </si>
  <si>
    <t>mleczny</t>
  </si>
  <si>
    <t>Montaż słupka elastycznego typ niski, wys. 575mm (bez funkcji chowania)</t>
  </si>
  <si>
    <t>Montaż słupka elastycznego typ niski, wys. 575mm (z funkcją chowania)</t>
  </si>
  <si>
    <t>Montaż ogrodzenia segmentowego U-12a (błotołap) - szerokość 1900-2000 mm, wysokość 1100 mm</t>
  </si>
  <si>
    <t>Montaż słupka elastycznego (wskaźnik HIC-15 &lt; 1000)</t>
  </si>
  <si>
    <t>Malowanie elementu  - U-12/U-12a</t>
  </si>
  <si>
    <t>Montaż separatora ruchu U-25a, (1000)x(250-260)x(100-110)mm</t>
  </si>
  <si>
    <t>Taśma montażowa stalowa typu band-it (min. 30 m)</t>
  </si>
  <si>
    <t>Podstawa gumowa pod znaki min. 25 kg</t>
  </si>
  <si>
    <t xml:space="preserve">B.7 INNE (nie wymagajace montażu - sam materiał, z dostawą na ul. Redłowską) </t>
  </si>
  <si>
    <t>Farba drogowa min. 30kg (średnio dla każdego koloru)</t>
  </si>
  <si>
    <t>RAZEM B.2.2.:</t>
  </si>
  <si>
    <t>Montaż słupka elastycznego PCV z odblaskami - kolor pomarańczowy, wys. 75cm</t>
  </si>
  <si>
    <t>Montaż odblaskowego słupka przeszkodowego U-5a (z tworzywa sztucznego)</t>
  </si>
  <si>
    <t>Montaż słupków do znaków drogowych  z kotwą betonową oraz zaślepką z rury stalowej ocynkowanej ø 60,3, żądana grubość ścianki ( pomierzona w rzeczywistości ) min. 2,5 mm</t>
  </si>
  <si>
    <t>Montaż słupków do znaków drogowych  z kotwą betonową oraz zaślepką z rury stalowej ocynkowanej ø 48,3, żądana grubość ścianki ( pomierzona w rzeczywistości ) min. 2,5 mm</t>
  </si>
  <si>
    <t>Montaż konstrukcji wsporczej tablic drogowych umieszczonych obok jezdni z  rury  stalowej ocynkowanej ø 60,3 żądana grubość ścianki (pomierzona w rzeczywistości ) min 2,5 mm</t>
  </si>
  <si>
    <t>Montaż przedłużek ø 48,3, żądana grubość ścianki (pomierzona w rzeczywistości ) min 2,5  mm – do słupków  istniejących</t>
  </si>
  <si>
    <t>Montaż przedłużek ø 60,3, żądana grubość ścianki (pomierzona w rzeczywistości ) min 2,5 mm – do słupków istniejących</t>
  </si>
  <si>
    <t>Montaż konstrukcji mocującej znaki drogowe do budynku, sygnalizatora lub słupa z rury ocynkowanej ø 48,3 lub 60,3, żądana grubość ścianki (pomierzona w rzeczywistości )  min. 2,5 mm</t>
  </si>
  <si>
    <t>Przewieszenie (podciągnięcie, opuszczenie) innego znaku na słupku w przypadku dowieszenia dod. oznakowania na słupku - bez nowej obejmy</t>
  </si>
  <si>
    <t>Montaż ogrodzenia rurowego - z dwoma poziomami poręczy (słupki i poręcze z rury ocynk fi 60,3) - gr. Ścianki min. 2,5 mm</t>
  </si>
  <si>
    <t>Montaż ogrodzenia rurowego 2,0m  - z dwoma poziomami poręczy (słupki i poręcze z rury ocynk fi 60,3) - gr. Ścianki min. 2,5 mm</t>
  </si>
  <si>
    <t>Montaż gniazda montażowego do słupków (gniazdo odlew z monobloku) - ø 48,3</t>
  </si>
  <si>
    <t>Montaż gniazda montażowego do słupków (gniazdo odlew z monobloku) - ø 60,3</t>
  </si>
  <si>
    <t>Zmiana koloru słupka na RAL 7021</t>
  </si>
  <si>
    <t>Zmiana koloru blachy (tył znaku) na RAL 7021</t>
  </si>
  <si>
    <t>W tym VAT (…%)</t>
  </si>
  <si>
    <t xml:space="preserve">&lt;Nr zlecenia z aplikacji&gt; </t>
  </si>
  <si>
    <t>Ulica</t>
  </si>
  <si>
    <t>Przykładowa</t>
  </si>
  <si>
    <t>Testowa</t>
  </si>
  <si>
    <t>Kosztorys  obmiarowy - wzór</t>
  </si>
  <si>
    <t>Demontaż ogrodzeń rurowych, segmentowych (średnio dla wszystkich rodzajów)</t>
  </si>
  <si>
    <t>Montaż ogrodzeń rurowych, segmentowych (średnio dla wszystkich rodzajów)</t>
  </si>
  <si>
    <t>Montaż gniazda montażowego do słupków (gniazdo odlew z monobloku) - ø 76,1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</si>
</sst>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8"/>
      <name val="Calibri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8"/>
      <color rgb="FFFF0000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00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left" vertical="center" wrapText="1"/>
    </xf>
    <xf numFmtId="0" fontId="4" fillId="2" borderId="3" xfId="1" applyFont="1" applyFill="1" applyBorder="1" applyAlignment="1">
      <alignment horizontal="center" vertical="center" wrapText="1"/>
    </xf>
    <xf numFmtId="164" fontId="2" fillId="3" borderId="3" xfId="1" applyNumberFormat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left" vertical="center" wrapText="1"/>
    </xf>
    <xf numFmtId="0" fontId="4" fillId="4" borderId="7" xfId="1" applyFont="1" applyFill="1" applyBorder="1" applyAlignment="1">
      <alignment horizontal="center" vertical="center" wrapText="1"/>
    </xf>
    <xf numFmtId="164" fontId="5" fillId="5" borderId="6" xfId="1" applyNumberFormat="1" applyFont="1" applyFill="1" applyBorder="1" applyAlignment="1">
      <alignment horizontal="center" vertical="center" wrapText="1"/>
    </xf>
    <xf numFmtId="0" fontId="3" fillId="0" borderId="7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top" wrapText="1"/>
    </xf>
    <xf numFmtId="0" fontId="7" fillId="0" borderId="7" xfId="2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9" fillId="0" borderId="7" xfId="1" applyFont="1" applyBorder="1" applyAlignment="1">
      <alignment horizontal="left" vertical="center" wrapText="1"/>
    </xf>
    <xf numFmtId="0" fontId="2" fillId="0" borderId="12" xfId="1" applyFont="1" applyBorder="1" applyAlignment="1">
      <alignment horizontal="left" vertical="center" wrapText="1"/>
    </xf>
    <xf numFmtId="0" fontId="8" fillId="0" borderId="0" xfId="1" applyFont="1" applyAlignment="1">
      <alignment vertical="center" wrapText="1"/>
    </xf>
    <xf numFmtId="0" fontId="8" fillId="0" borderId="13" xfId="1" applyFont="1" applyBorder="1" applyAlignment="1">
      <alignment vertical="center" wrapText="1"/>
    </xf>
    <xf numFmtId="0" fontId="8" fillId="0" borderId="0" xfId="1" applyFont="1" applyAlignment="1">
      <alignment horizontal="left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left" vertical="center" wrapText="1"/>
    </xf>
    <xf numFmtId="0" fontId="2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left" vertical="center" wrapText="1"/>
    </xf>
    <xf numFmtId="0" fontId="8" fillId="2" borderId="0" xfId="1" applyFont="1" applyFill="1" applyAlignment="1">
      <alignment horizontal="center" vertical="center" wrapText="1"/>
    </xf>
    <xf numFmtId="164" fontId="3" fillId="3" borderId="0" xfId="1" applyNumberFormat="1" applyFont="1" applyFill="1" applyAlignment="1">
      <alignment horizontal="center" vertical="center" wrapText="1"/>
    </xf>
    <xf numFmtId="164" fontId="3" fillId="0" borderId="0" xfId="1" applyNumberFormat="1" applyFont="1" applyAlignment="1">
      <alignment horizontal="center" vertical="center" wrapText="1"/>
    </xf>
    <xf numFmtId="164" fontId="5" fillId="5" borderId="7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Alignment="1">
      <alignment horizontal="left" vertical="center" wrapText="1"/>
    </xf>
    <xf numFmtId="164" fontId="2" fillId="0" borderId="41" xfId="1" applyNumberFormat="1" applyFont="1" applyBorder="1" applyAlignment="1">
      <alignment horizontal="center" vertical="center" wrapText="1"/>
    </xf>
    <xf numFmtId="164" fontId="2" fillId="0" borderId="43" xfId="1" applyNumberFormat="1" applyFont="1" applyBorder="1" applyAlignment="1">
      <alignment horizontal="center" vertical="center" wrapText="1"/>
    </xf>
    <xf numFmtId="164" fontId="2" fillId="0" borderId="47" xfId="1" applyNumberFormat="1" applyFont="1" applyBorder="1" applyAlignment="1">
      <alignment horizontal="center" vertical="center" wrapText="1"/>
    </xf>
    <xf numFmtId="0" fontId="8" fillId="0" borderId="7" xfId="1" applyFont="1" applyBorder="1" applyAlignment="1">
      <alignment vertical="center" wrapText="1"/>
    </xf>
    <xf numFmtId="0" fontId="8" fillId="0" borderId="7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right" vertical="center" wrapText="1"/>
    </xf>
    <xf numFmtId="0" fontId="4" fillId="0" borderId="10" xfId="1" applyFont="1" applyBorder="1" applyAlignment="1">
      <alignment horizontal="right" vertical="center" wrapText="1"/>
    </xf>
    <xf numFmtId="0" fontId="4" fillId="0" borderId="11" xfId="1" applyFont="1" applyBorder="1" applyAlignment="1">
      <alignment horizontal="right" vertical="center" wrapText="1"/>
    </xf>
    <xf numFmtId="164" fontId="4" fillId="0" borderId="8" xfId="1" applyNumberFormat="1" applyFont="1" applyBorder="1" applyAlignment="1">
      <alignment horizontal="center" vertical="center" wrapText="1"/>
    </xf>
    <xf numFmtId="164" fontId="4" fillId="0" borderId="10" xfId="1" applyNumberFormat="1" applyFont="1" applyBorder="1" applyAlignment="1">
      <alignment horizontal="center" vertical="center" wrapText="1"/>
    </xf>
    <xf numFmtId="164" fontId="4" fillId="0" borderId="44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left" vertical="center" wrapText="1"/>
    </xf>
    <xf numFmtId="0" fontId="4" fillId="0" borderId="42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top" wrapText="1"/>
    </xf>
    <xf numFmtId="0" fontId="4" fillId="0" borderId="10" xfId="1" applyFont="1" applyBorder="1" applyAlignment="1">
      <alignment horizontal="left" vertical="top" wrapText="1"/>
    </xf>
    <xf numFmtId="0" fontId="4" fillId="0" borderId="44" xfId="1" applyFont="1" applyBorder="1" applyAlignment="1">
      <alignment horizontal="left" vertical="top" wrapText="1"/>
    </xf>
    <xf numFmtId="0" fontId="4" fillId="0" borderId="9" xfId="1" applyFont="1" applyBorder="1" applyAlignment="1">
      <alignment horizontal="left" vertical="center" wrapText="1"/>
    </xf>
    <xf numFmtId="0" fontId="4" fillId="0" borderId="10" xfId="1" applyFont="1" applyBorder="1" applyAlignment="1">
      <alignment horizontal="left" vertical="center" wrapText="1"/>
    </xf>
    <xf numFmtId="0" fontId="4" fillId="0" borderId="44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right" vertical="center" wrapText="1"/>
    </xf>
    <xf numFmtId="0" fontId="4" fillId="0" borderId="7" xfId="1" applyFont="1" applyBorder="1" applyAlignment="1">
      <alignment horizontal="right" vertical="center" wrapText="1"/>
    </xf>
    <xf numFmtId="0" fontId="8" fillId="0" borderId="9" xfId="1" applyFont="1" applyBorder="1" applyAlignment="1">
      <alignment horizontal="left" vertical="center" wrapText="1"/>
    </xf>
    <xf numFmtId="0" fontId="8" fillId="0" borderId="10" xfId="1" applyFont="1" applyBorder="1" applyAlignment="1">
      <alignment horizontal="left" vertical="center" wrapText="1"/>
    </xf>
    <xf numFmtId="0" fontId="8" fillId="0" borderId="44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43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right" vertical="center" wrapText="1"/>
    </xf>
    <xf numFmtId="0" fontId="4" fillId="0" borderId="21" xfId="1" applyFont="1" applyBorder="1" applyAlignment="1">
      <alignment horizontal="right" vertical="center" wrapText="1"/>
    </xf>
    <xf numFmtId="0" fontId="4" fillId="0" borderId="22" xfId="1" applyFont="1" applyBorder="1" applyAlignment="1">
      <alignment horizontal="right" vertical="center" wrapText="1"/>
    </xf>
    <xf numFmtId="164" fontId="4" fillId="0" borderId="23" xfId="1" applyNumberFormat="1" applyFont="1" applyBorder="1" applyAlignment="1">
      <alignment horizontal="center" vertical="center" wrapText="1"/>
    </xf>
    <xf numFmtId="164" fontId="4" fillId="0" borderId="0" xfId="1" applyNumberFormat="1" applyFont="1" applyAlignment="1">
      <alignment horizontal="center" vertical="center" wrapText="1"/>
    </xf>
    <xf numFmtId="164" fontId="4" fillId="0" borderId="45" xfId="1" applyNumberFormat="1" applyFont="1" applyBorder="1" applyAlignment="1">
      <alignment horizontal="center" vertical="center" wrapText="1"/>
    </xf>
    <xf numFmtId="0" fontId="2" fillId="0" borderId="38" xfId="1" applyFont="1" applyBorder="1" applyAlignment="1">
      <alignment horizontal="left" vertical="top" wrapText="1"/>
    </xf>
    <xf numFmtId="0" fontId="2" fillId="0" borderId="25" xfId="1" applyFont="1" applyBorder="1" applyAlignment="1">
      <alignment horizontal="left" vertical="top" wrapText="1"/>
    </xf>
    <xf numFmtId="0" fontId="2" fillId="0" borderId="39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4" fillId="0" borderId="31" xfId="1" applyFont="1" applyBorder="1" applyAlignment="1">
      <alignment horizontal="right" vertical="center" wrapText="1"/>
    </xf>
    <xf numFmtId="0" fontId="4" fillId="0" borderId="32" xfId="1" applyFont="1" applyBorder="1" applyAlignment="1">
      <alignment horizontal="right" vertical="center" wrapText="1"/>
    </xf>
    <xf numFmtId="164" fontId="4" fillId="0" borderId="33" xfId="1" applyNumberFormat="1" applyFont="1" applyBorder="1" applyAlignment="1">
      <alignment horizontal="center" vertical="center" wrapText="1"/>
    </xf>
    <xf numFmtId="164" fontId="4" fillId="0" borderId="48" xfId="1" applyNumberFormat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right" vertical="center" wrapText="1"/>
    </xf>
    <xf numFmtId="0" fontId="4" fillId="0" borderId="15" xfId="1" applyFont="1" applyBorder="1" applyAlignment="1">
      <alignment horizontal="right" vertical="center" wrapText="1"/>
    </xf>
    <xf numFmtId="0" fontId="4" fillId="0" borderId="16" xfId="1" applyFont="1" applyBorder="1" applyAlignment="1">
      <alignment horizontal="right" vertical="center" wrapText="1"/>
    </xf>
    <xf numFmtId="164" fontId="4" fillId="0" borderId="17" xfId="1" applyNumberFormat="1" applyFont="1" applyBorder="1" applyAlignment="1">
      <alignment horizontal="center" vertical="center" wrapText="1"/>
    </xf>
    <xf numFmtId="164" fontId="4" fillId="0" borderId="15" xfId="1" applyNumberFormat="1" applyFont="1" applyBorder="1" applyAlignment="1">
      <alignment horizontal="center" vertical="center" wrapText="1"/>
    </xf>
    <xf numFmtId="164" fontId="4" fillId="0" borderId="46" xfId="1" applyNumberFormat="1" applyFont="1" applyBorder="1" applyAlignment="1">
      <alignment horizontal="center" vertical="center" wrapText="1"/>
    </xf>
    <xf numFmtId="0" fontId="4" fillId="0" borderId="27" xfId="1" applyFont="1" applyBorder="1" applyAlignment="1">
      <alignment horizontal="right" vertical="center" wrapText="1"/>
    </xf>
    <xf numFmtId="0" fontId="4" fillId="0" borderId="0" xfId="1" applyFont="1" applyAlignment="1">
      <alignment horizontal="right" vertical="center" wrapText="1"/>
    </xf>
    <xf numFmtId="0" fontId="4" fillId="0" borderId="28" xfId="1" applyFont="1" applyBorder="1" applyAlignment="1">
      <alignment horizontal="right" vertical="center" wrapText="1"/>
    </xf>
    <xf numFmtId="0" fontId="4" fillId="0" borderId="24" xfId="1" applyFont="1" applyBorder="1" applyAlignment="1">
      <alignment horizontal="right" vertical="center" wrapText="1"/>
    </xf>
    <xf numFmtId="0" fontId="4" fillId="0" borderId="30" xfId="1" applyFont="1" applyBorder="1" applyAlignment="1">
      <alignment horizontal="right" vertical="center" wrapText="1"/>
    </xf>
    <xf numFmtId="164" fontId="4" fillId="0" borderId="7" xfId="1" applyNumberFormat="1" applyFont="1" applyBorder="1" applyAlignment="1">
      <alignment horizontal="center" vertical="center" wrapText="1"/>
    </xf>
    <xf numFmtId="164" fontId="4" fillId="0" borderId="43" xfId="1" applyNumberFormat="1" applyFont="1" applyBorder="1" applyAlignment="1">
      <alignment horizontal="center" vertical="center" wrapText="1"/>
    </xf>
    <xf numFmtId="0" fontId="10" fillId="0" borderId="34" xfId="1" applyFont="1" applyBorder="1" applyAlignment="1">
      <alignment horizontal="right" vertical="center" wrapText="1"/>
    </xf>
    <xf numFmtId="0" fontId="10" fillId="0" borderId="35" xfId="1" applyFont="1" applyBorder="1" applyAlignment="1">
      <alignment horizontal="right" vertical="center" wrapText="1"/>
    </xf>
    <xf numFmtId="164" fontId="10" fillId="0" borderId="36" xfId="1" applyNumberFormat="1" applyFont="1" applyBorder="1" applyAlignment="1">
      <alignment horizontal="center" vertical="center" wrapText="1"/>
    </xf>
    <xf numFmtId="164" fontId="10" fillId="0" borderId="49" xfId="1" applyNumberFormat="1" applyFont="1" applyBorder="1" applyAlignment="1">
      <alignment horizontal="center" vertical="center" wrapText="1"/>
    </xf>
    <xf numFmtId="0" fontId="10" fillId="0" borderId="26" xfId="1" applyFont="1" applyBorder="1" applyAlignment="1">
      <alignment horizontal="right" vertical="center" wrapText="1"/>
    </xf>
    <xf numFmtId="0" fontId="10" fillId="0" borderId="37" xfId="1" applyFont="1" applyBorder="1" applyAlignment="1">
      <alignment horizontal="right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64" fontId="10" fillId="0" borderId="43" xfId="1" applyNumberFormat="1" applyFont="1" applyBorder="1" applyAlignment="1">
      <alignment horizontal="center" vertical="center" wrapText="1"/>
    </xf>
    <xf numFmtId="0" fontId="11" fillId="0" borderId="31" xfId="1" applyFont="1" applyBorder="1" applyAlignment="1">
      <alignment horizontal="right" vertical="center" wrapText="1"/>
    </xf>
    <xf numFmtId="0" fontId="11" fillId="0" borderId="32" xfId="1" applyFont="1" applyBorder="1" applyAlignment="1">
      <alignment horizontal="right" vertical="center" wrapText="1"/>
    </xf>
    <xf numFmtId="164" fontId="11" fillId="0" borderId="33" xfId="1" applyNumberFormat="1" applyFont="1" applyBorder="1" applyAlignment="1">
      <alignment horizontal="center" vertical="center" wrapText="1"/>
    </xf>
    <xf numFmtId="164" fontId="11" fillId="0" borderId="48" xfId="1" applyNumberFormat="1" applyFont="1" applyBorder="1" applyAlignment="1">
      <alignment horizontal="center" vertical="center" wrapText="1"/>
    </xf>
  </cellXfs>
  <cellStyles count="3">
    <cellStyle name="Excel Built-in Normal" xfId="1" xr:uid="{DB85C2A7-2679-479B-9180-AD7B0FE4E8F7}"/>
    <cellStyle name="Normalny" xfId="0" builtinId="0"/>
    <cellStyle name="Normalny 2" xfId="2" xr:uid="{259783BB-4F04-4675-A1B4-7ED2289683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AAD57-A6BD-49D8-BED1-FE81BB0BF2C0}">
  <sheetPr>
    <pageSetUpPr fitToPage="1"/>
  </sheetPr>
  <dimension ref="A1:GM164"/>
  <sheetViews>
    <sheetView tabSelected="1" view="pageBreakPreview" topLeftCell="A112" zoomScaleNormal="100" zoomScaleSheetLayoutView="100" workbookViewId="0">
      <selection activeCell="B159" sqref="B159"/>
    </sheetView>
  </sheetViews>
  <sheetFormatPr defaultColWidth="9" defaultRowHeight="11.25" x14ac:dyDescent="0.25"/>
  <cols>
    <col min="1" max="1" width="3.85546875" style="1" customWidth="1"/>
    <col min="2" max="2" width="63" style="2" customWidth="1"/>
    <col min="3" max="3" width="8.140625" style="2" customWidth="1"/>
    <col min="4" max="4" width="4.5703125" style="2" customWidth="1"/>
    <col min="5" max="5" width="4.42578125" style="24" customWidth="1"/>
    <col min="6" max="6" width="9.85546875" style="25" customWidth="1"/>
    <col min="7" max="7" width="9.140625" style="26" customWidth="1"/>
    <col min="8" max="8" width="9" style="2"/>
    <col min="9" max="9" width="10.85546875" style="11" customWidth="1"/>
    <col min="10" max="10" width="9" style="11"/>
    <col min="11" max="248" width="9" style="2"/>
    <col min="249" max="249" width="3.85546875" style="2" customWidth="1"/>
    <col min="250" max="250" width="63" style="2" customWidth="1"/>
    <col min="251" max="251" width="8.140625" style="2" customWidth="1"/>
    <col min="252" max="252" width="4.5703125" style="2" customWidth="1"/>
    <col min="253" max="253" width="4.42578125" style="2" customWidth="1"/>
    <col min="254" max="254" width="9.85546875" style="2" customWidth="1"/>
    <col min="255" max="255" width="9.140625" style="2" customWidth="1"/>
    <col min="256" max="256" width="6.42578125" style="2" customWidth="1"/>
    <col min="257" max="504" width="9" style="2"/>
    <col min="505" max="505" width="3.85546875" style="2" customWidth="1"/>
    <col min="506" max="506" width="63" style="2" customWidth="1"/>
    <col min="507" max="507" width="8.140625" style="2" customWidth="1"/>
    <col min="508" max="508" width="4.5703125" style="2" customWidth="1"/>
    <col min="509" max="509" width="4.42578125" style="2" customWidth="1"/>
    <col min="510" max="510" width="9.85546875" style="2" customWidth="1"/>
    <col min="511" max="511" width="9.140625" style="2" customWidth="1"/>
    <col min="512" max="512" width="6.42578125" style="2" customWidth="1"/>
    <col min="513" max="760" width="9" style="2"/>
    <col min="761" max="761" width="3.85546875" style="2" customWidth="1"/>
    <col min="762" max="762" width="63" style="2" customWidth="1"/>
    <col min="763" max="763" width="8.140625" style="2" customWidth="1"/>
    <col min="764" max="764" width="4.5703125" style="2" customWidth="1"/>
    <col min="765" max="765" width="4.42578125" style="2" customWidth="1"/>
    <col min="766" max="766" width="9.85546875" style="2" customWidth="1"/>
    <col min="767" max="767" width="9.140625" style="2" customWidth="1"/>
    <col min="768" max="768" width="6.42578125" style="2" customWidth="1"/>
    <col min="769" max="1016" width="9" style="2"/>
    <col min="1017" max="1017" width="3.85546875" style="2" customWidth="1"/>
    <col min="1018" max="1018" width="63" style="2" customWidth="1"/>
    <col min="1019" max="1019" width="8.140625" style="2" customWidth="1"/>
    <col min="1020" max="1020" width="4.5703125" style="2" customWidth="1"/>
    <col min="1021" max="1021" width="4.42578125" style="2" customWidth="1"/>
    <col min="1022" max="1022" width="9.85546875" style="2" customWidth="1"/>
    <col min="1023" max="1023" width="9.140625" style="2" customWidth="1"/>
    <col min="1024" max="1024" width="6.42578125" style="2" customWidth="1"/>
    <col min="1025" max="1272" width="9" style="2"/>
    <col min="1273" max="1273" width="3.85546875" style="2" customWidth="1"/>
    <col min="1274" max="1274" width="63" style="2" customWidth="1"/>
    <col min="1275" max="1275" width="8.140625" style="2" customWidth="1"/>
    <col min="1276" max="1276" width="4.5703125" style="2" customWidth="1"/>
    <col min="1277" max="1277" width="4.42578125" style="2" customWidth="1"/>
    <col min="1278" max="1278" width="9.85546875" style="2" customWidth="1"/>
    <col min="1279" max="1279" width="9.140625" style="2" customWidth="1"/>
    <col min="1280" max="1280" width="6.42578125" style="2" customWidth="1"/>
    <col min="1281" max="1528" width="9" style="2"/>
    <col min="1529" max="1529" width="3.85546875" style="2" customWidth="1"/>
    <col min="1530" max="1530" width="63" style="2" customWidth="1"/>
    <col min="1531" max="1531" width="8.140625" style="2" customWidth="1"/>
    <col min="1532" max="1532" width="4.5703125" style="2" customWidth="1"/>
    <col min="1533" max="1533" width="4.42578125" style="2" customWidth="1"/>
    <col min="1534" max="1534" width="9.85546875" style="2" customWidth="1"/>
    <col min="1535" max="1535" width="9.140625" style="2" customWidth="1"/>
    <col min="1536" max="1536" width="6.42578125" style="2" customWidth="1"/>
    <col min="1537" max="1784" width="9" style="2"/>
    <col min="1785" max="1785" width="3.85546875" style="2" customWidth="1"/>
    <col min="1786" max="1786" width="63" style="2" customWidth="1"/>
    <col min="1787" max="1787" width="8.140625" style="2" customWidth="1"/>
    <col min="1788" max="1788" width="4.5703125" style="2" customWidth="1"/>
    <col min="1789" max="1789" width="4.42578125" style="2" customWidth="1"/>
    <col min="1790" max="1790" width="9.85546875" style="2" customWidth="1"/>
    <col min="1791" max="1791" width="9.140625" style="2" customWidth="1"/>
    <col min="1792" max="1792" width="6.42578125" style="2" customWidth="1"/>
    <col min="1793" max="2040" width="9" style="2"/>
    <col min="2041" max="2041" width="3.85546875" style="2" customWidth="1"/>
    <col min="2042" max="2042" width="63" style="2" customWidth="1"/>
    <col min="2043" max="2043" width="8.140625" style="2" customWidth="1"/>
    <col min="2044" max="2044" width="4.5703125" style="2" customWidth="1"/>
    <col min="2045" max="2045" width="4.42578125" style="2" customWidth="1"/>
    <col min="2046" max="2046" width="9.85546875" style="2" customWidth="1"/>
    <col min="2047" max="2047" width="9.140625" style="2" customWidth="1"/>
    <col min="2048" max="2048" width="6.42578125" style="2" customWidth="1"/>
    <col min="2049" max="2296" width="9" style="2"/>
    <col min="2297" max="2297" width="3.85546875" style="2" customWidth="1"/>
    <col min="2298" max="2298" width="63" style="2" customWidth="1"/>
    <col min="2299" max="2299" width="8.140625" style="2" customWidth="1"/>
    <col min="2300" max="2300" width="4.5703125" style="2" customWidth="1"/>
    <col min="2301" max="2301" width="4.42578125" style="2" customWidth="1"/>
    <col min="2302" max="2302" width="9.85546875" style="2" customWidth="1"/>
    <col min="2303" max="2303" width="9.140625" style="2" customWidth="1"/>
    <col min="2304" max="2304" width="6.42578125" style="2" customWidth="1"/>
    <col min="2305" max="2552" width="9" style="2"/>
    <col min="2553" max="2553" width="3.85546875" style="2" customWidth="1"/>
    <col min="2554" max="2554" width="63" style="2" customWidth="1"/>
    <col min="2555" max="2555" width="8.140625" style="2" customWidth="1"/>
    <col min="2556" max="2556" width="4.5703125" style="2" customWidth="1"/>
    <col min="2557" max="2557" width="4.42578125" style="2" customWidth="1"/>
    <col min="2558" max="2558" width="9.85546875" style="2" customWidth="1"/>
    <col min="2559" max="2559" width="9.140625" style="2" customWidth="1"/>
    <col min="2560" max="2560" width="6.42578125" style="2" customWidth="1"/>
    <col min="2561" max="2808" width="9" style="2"/>
    <col min="2809" max="2809" width="3.85546875" style="2" customWidth="1"/>
    <col min="2810" max="2810" width="63" style="2" customWidth="1"/>
    <col min="2811" max="2811" width="8.140625" style="2" customWidth="1"/>
    <col min="2812" max="2812" width="4.5703125" style="2" customWidth="1"/>
    <col min="2813" max="2813" width="4.42578125" style="2" customWidth="1"/>
    <col min="2814" max="2814" width="9.85546875" style="2" customWidth="1"/>
    <col min="2815" max="2815" width="9.140625" style="2" customWidth="1"/>
    <col min="2816" max="2816" width="6.42578125" style="2" customWidth="1"/>
    <col min="2817" max="3064" width="9" style="2"/>
    <col min="3065" max="3065" width="3.85546875" style="2" customWidth="1"/>
    <col min="3066" max="3066" width="63" style="2" customWidth="1"/>
    <col min="3067" max="3067" width="8.140625" style="2" customWidth="1"/>
    <col min="3068" max="3068" width="4.5703125" style="2" customWidth="1"/>
    <col min="3069" max="3069" width="4.42578125" style="2" customWidth="1"/>
    <col min="3070" max="3070" width="9.85546875" style="2" customWidth="1"/>
    <col min="3071" max="3071" width="9.140625" style="2" customWidth="1"/>
    <col min="3072" max="3072" width="6.42578125" style="2" customWidth="1"/>
    <col min="3073" max="3320" width="9" style="2"/>
    <col min="3321" max="3321" width="3.85546875" style="2" customWidth="1"/>
    <col min="3322" max="3322" width="63" style="2" customWidth="1"/>
    <col min="3323" max="3323" width="8.140625" style="2" customWidth="1"/>
    <col min="3324" max="3324" width="4.5703125" style="2" customWidth="1"/>
    <col min="3325" max="3325" width="4.42578125" style="2" customWidth="1"/>
    <col min="3326" max="3326" width="9.85546875" style="2" customWidth="1"/>
    <col min="3327" max="3327" width="9.140625" style="2" customWidth="1"/>
    <col min="3328" max="3328" width="6.42578125" style="2" customWidth="1"/>
    <col min="3329" max="3576" width="9" style="2"/>
    <col min="3577" max="3577" width="3.85546875" style="2" customWidth="1"/>
    <col min="3578" max="3578" width="63" style="2" customWidth="1"/>
    <col min="3579" max="3579" width="8.140625" style="2" customWidth="1"/>
    <col min="3580" max="3580" width="4.5703125" style="2" customWidth="1"/>
    <col min="3581" max="3581" width="4.42578125" style="2" customWidth="1"/>
    <col min="3582" max="3582" width="9.85546875" style="2" customWidth="1"/>
    <col min="3583" max="3583" width="9.140625" style="2" customWidth="1"/>
    <col min="3584" max="3584" width="6.42578125" style="2" customWidth="1"/>
    <col min="3585" max="3832" width="9" style="2"/>
    <col min="3833" max="3833" width="3.85546875" style="2" customWidth="1"/>
    <col min="3834" max="3834" width="63" style="2" customWidth="1"/>
    <col min="3835" max="3835" width="8.140625" style="2" customWidth="1"/>
    <col min="3836" max="3836" width="4.5703125" style="2" customWidth="1"/>
    <col min="3837" max="3837" width="4.42578125" style="2" customWidth="1"/>
    <col min="3838" max="3838" width="9.85546875" style="2" customWidth="1"/>
    <col min="3839" max="3839" width="9.140625" style="2" customWidth="1"/>
    <col min="3840" max="3840" width="6.42578125" style="2" customWidth="1"/>
    <col min="3841" max="4088" width="9" style="2"/>
    <col min="4089" max="4089" width="3.85546875" style="2" customWidth="1"/>
    <col min="4090" max="4090" width="63" style="2" customWidth="1"/>
    <col min="4091" max="4091" width="8.140625" style="2" customWidth="1"/>
    <col min="4092" max="4092" width="4.5703125" style="2" customWidth="1"/>
    <col min="4093" max="4093" width="4.42578125" style="2" customWidth="1"/>
    <col min="4094" max="4094" width="9.85546875" style="2" customWidth="1"/>
    <col min="4095" max="4095" width="9.140625" style="2" customWidth="1"/>
    <col min="4096" max="4096" width="6.42578125" style="2" customWidth="1"/>
    <col min="4097" max="4344" width="9" style="2"/>
    <col min="4345" max="4345" width="3.85546875" style="2" customWidth="1"/>
    <col min="4346" max="4346" width="63" style="2" customWidth="1"/>
    <col min="4347" max="4347" width="8.140625" style="2" customWidth="1"/>
    <col min="4348" max="4348" width="4.5703125" style="2" customWidth="1"/>
    <col min="4349" max="4349" width="4.42578125" style="2" customWidth="1"/>
    <col min="4350" max="4350" width="9.85546875" style="2" customWidth="1"/>
    <col min="4351" max="4351" width="9.140625" style="2" customWidth="1"/>
    <col min="4352" max="4352" width="6.42578125" style="2" customWidth="1"/>
    <col min="4353" max="4600" width="9" style="2"/>
    <col min="4601" max="4601" width="3.85546875" style="2" customWidth="1"/>
    <col min="4602" max="4602" width="63" style="2" customWidth="1"/>
    <col min="4603" max="4603" width="8.140625" style="2" customWidth="1"/>
    <col min="4604" max="4604" width="4.5703125" style="2" customWidth="1"/>
    <col min="4605" max="4605" width="4.42578125" style="2" customWidth="1"/>
    <col min="4606" max="4606" width="9.85546875" style="2" customWidth="1"/>
    <col min="4607" max="4607" width="9.140625" style="2" customWidth="1"/>
    <col min="4608" max="4608" width="6.42578125" style="2" customWidth="1"/>
    <col min="4609" max="4856" width="9" style="2"/>
    <col min="4857" max="4857" width="3.85546875" style="2" customWidth="1"/>
    <col min="4858" max="4858" width="63" style="2" customWidth="1"/>
    <col min="4859" max="4859" width="8.140625" style="2" customWidth="1"/>
    <col min="4860" max="4860" width="4.5703125" style="2" customWidth="1"/>
    <col min="4861" max="4861" width="4.42578125" style="2" customWidth="1"/>
    <col min="4862" max="4862" width="9.85546875" style="2" customWidth="1"/>
    <col min="4863" max="4863" width="9.140625" style="2" customWidth="1"/>
    <col min="4864" max="4864" width="6.42578125" style="2" customWidth="1"/>
    <col min="4865" max="5112" width="9" style="2"/>
    <col min="5113" max="5113" width="3.85546875" style="2" customWidth="1"/>
    <col min="5114" max="5114" width="63" style="2" customWidth="1"/>
    <col min="5115" max="5115" width="8.140625" style="2" customWidth="1"/>
    <col min="5116" max="5116" width="4.5703125" style="2" customWidth="1"/>
    <col min="5117" max="5117" width="4.42578125" style="2" customWidth="1"/>
    <col min="5118" max="5118" width="9.85546875" style="2" customWidth="1"/>
    <col min="5119" max="5119" width="9.140625" style="2" customWidth="1"/>
    <col min="5120" max="5120" width="6.42578125" style="2" customWidth="1"/>
    <col min="5121" max="5368" width="9" style="2"/>
    <col min="5369" max="5369" width="3.85546875" style="2" customWidth="1"/>
    <col min="5370" max="5370" width="63" style="2" customWidth="1"/>
    <col min="5371" max="5371" width="8.140625" style="2" customWidth="1"/>
    <col min="5372" max="5372" width="4.5703125" style="2" customWidth="1"/>
    <col min="5373" max="5373" width="4.42578125" style="2" customWidth="1"/>
    <col min="5374" max="5374" width="9.85546875" style="2" customWidth="1"/>
    <col min="5375" max="5375" width="9.140625" style="2" customWidth="1"/>
    <col min="5376" max="5376" width="6.42578125" style="2" customWidth="1"/>
    <col min="5377" max="5624" width="9" style="2"/>
    <col min="5625" max="5625" width="3.85546875" style="2" customWidth="1"/>
    <col min="5626" max="5626" width="63" style="2" customWidth="1"/>
    <col min="5627" max="5627" width="8.140625" style="2" customWidth="1"/>
    <col min="5628" max="5628" width="4.5703125" style="2" customWidth="1"/>
    <col min="5629" max="5629" width="4.42578125" style="2" customWidth="1"/>
    <col min="5630" max="5630" width="9.85546875" style="2" customWidth="1"/>
    <col min="5631" max="5631" width="9.140625" style="2" customWidth="1"/>
    <col min="5632" max="5632" width="6.42578125" style="2" customWidth="1"/>
    <col min="5633" max="5880" width="9" style="2"/>
    <col min="5881" max="5881" width="3.85546875" style="2" customWidth="1"/>
    <col min="5882" max="5882" width="63" style="2" customWidth="1"/>
    <col min="5883" max="5883" width="8.140625" style="2" customWidth="1"/>
    <col min="5884" max="5884" width="4.5703125" style="2" customWidth="1"/>
    <col min="5885" max="5885" width="4.42578125" style="2" customWidth="1"/>
    <col min="5886" max="5886" width="9.85546875" style="2" customWidth="1"/>
    <col min="5887" max="5887" width="9.140625" style="2" customWidth="1"/>
    <col min="5888" max="5888" width="6.42578125" style="2" customWidth="1"/>
    <col min="5889" max="6136" width="9" style="2"/>
    <col min="6137" max="6137" width="3.85546875" style="2" customWidth="1"/>
    <col min="6138" max="6138" width="63" style="2" customWidth="1"/>
    <col min="6139" max="6139" width="8.140625" style="2" customWidth="1"/>
    <col min="6140" max="6140" width="4.5703125" style="2" customWidth="1"/>
    <col min="6141" max="6141" width="4.42578125" style="2" customWidth="1"/>
    <col min="6142" max="6142" width="9.85546875" style="2" customWidth="1"/>
    <col min="6143" max="6143" width="9.140625" style="2" customWidth="1"/>
    <col min="6144" max="6144" width="6.42578125" style="2" customWidth="1"/>
    <col min="6145" max="6392" width="9" style="2"/>
    <col min="6393" max="6393" width="3.85546875" style="2" customWidth="1"/>
    <col min="6394" max="6394" width="63" style="2" customWidth="1"/>
    <col min="6395" max="6395" width="8.140625" style="2" customWidth="1"/>
    <col min="6396" max="6396" width="4.5703125" style="2" customWidth="1"/>
    <col min="6397" max="6397" width="4.42578125" style="2" customWidth="1"/>
    <col min="6398" max="6398" width="9.85546875" style="2" customWidth="1"/>
    <col min="6399" max="6399" width="9.140625" style="2" customWidth="1"/>
    <col min="6400" max="6400" width="6.42578125" style="2" customWidth="1"/>
    <col min="6401" max="6648" width="9" style="2"/>
    <col min="6649" max="6649" width="3.85546875" style="2" customWidth="1"/>
    <col min="6650" max="6650" width="63" style="2" customWidth="1"/>
    <col min="6651" max="6651" width="8.140625" style="2" customWidth="1"/>
    <col min="6652" max="6652" width="4.5703125" style="2" customWidth="1"/>
    <col min="6653" max="6653" width="4.42578125" style="2" customWidth="1"/>
    <col min="6654" max="6654" width="9.85546875" style="2" customWidth="1"/>
    <col min="6655" max="6655" width="9.140625" style="2" customWidth="1"/>
    <col min="6656" max="6656" width="6.42578125" style="2" customWidth="1"/>
    <col min="6657" max="6904" width="9" style="2"/>
    <col min="6905" max="6905" width="3.85546875" style="2" customWidth="1"/>
    <col min="6906" max="6906" width="63" style="2" customWidth="1"/>
    <col min="6907" max="6907" width="8.140625" style="2" customWidth="1"/>
    <col min="6908" max="6908" width="4.5703125" style="2" customWidth="1"/>
    <col min="6909" max="6909" width="4.42578125" style="2" customWidth="1"/>
    <col min="6910" max="6910" width="9.85546875" style="2" customWidth="1"/>
    <col min="6911" max="6911" width="9.140625" style="2" customWidth="1"/>
    <col min="6912" max="6912" width="6.42578125" style="2" customWidth="1"/>
    <col min="6913" max="7160" width="9" style="2"/>
    <col min="7161" max="7161" width="3.85546875" style="2" customWidth="1"/>
    <col min="7162" max="7162" width="63" style="2" customWidth="1"/>
    <col min="7163" max="7163" width="8.140625" style="2" customWidth="1"/>
    <col min="7164" max="7164" width="4.5703125" style="2" customWidth="1"/>
    <col min="7165" max="7165" width="4.42578125" style="2" customWidth="1"/>
    <col min="7166" max="7166" width="9.85546875" style="2" customWidth="1"/>
    <col min="7167" max="7167" width="9.140625" style="2" customWidth="1"/>
    <col min="7168" max="7168" width="6.42578125" style="2" customWidth="1"/>
    <col min="7169" max="7416" width="9" style="2"/>
    <col min="7417" max="7417" width="3.85546875" style="2" customWidth="1"/>
    <col min="7418" max="7418" width="63" style="2" customWidth="1"/>
    <col min="7419" max="7419" width="8.140625" style="2" customWidth="1"/>
    <col min="7420" max="7420" width="4.5703125" style="2" customWidth="1"/>
    <col min="7421" max="7421" width="4.42578125" style="2" customWidth="1"/>
    <col min="7422" max="7422" width="9.85546875" style="2" customWidth="1"/>
    <col min="7423" max="7423" width="9.140625" style="2" customWidth="1"/>
    <col min="7424" max="7424" width="6.42578125" style="2" customWidth="1"/>
    <col min="7425" max="7672" width="9" style="2"/>
    <col min="7673" max="7673" width="3.85546875" style="2" customWidth="1"/>
    <col min="7674" max="7674" width="63" style="2" customWidth="1"/>
    <col min="7675" max="7675" width="8.140625" style="2" customWidth="1"/>
    <col min="7676" max="7676" width="4.5703125" style="2" customWidth="1"/>
    <col min="7677" max="7677" width="4.42578125" style="2" customWidth="1"/>
    <col min="7678" max="7678" width="9.85546875" style="2" customWidth="1"/>
    <col min="7679" max="7679" width="9.140625" style="2" customWidth="1"/>
    <col min="7680" max="7680" width="6.42578125" style="2" customWidth="1"/>
    <col min="7681" max="7928" width="9" style="2"/>
    <col min="7929" max="7929" width="3.85546875" style="2" customWidth="1"/>
    <col min="7930" max="7930" width="63" style="2" customWidth="1"/>
    <col min="7931" max="7931" width="8.140625" style="2" customWidth="1"/>
    <col min="7932" max="7932" width="4.5703125" style="2" customWidth="1"/>
    <col min="7933" max="7933" width="4.42578125" style="2" customWidth="1"/>
    <col min="7934" max="7934" width="9.85546875" style="2" customWidth="1"/>
    <col min="7935" max="7935" width="9.140625" style="2" customWidth="1"/>
    <col min="7936" max="7936" width="6.42578125" style="2" customWidth="1"/>
    <col min="7937" max="8184" width="9" style="2"/>
    <col min="8185" max="8185" width="3.85546875" style="2" customWidth="1"/>
    <col min="8186" max="8186" width="63" style="2" customWidth="1"/>
    <col min="8187" max="8187" width="8.140625" style="2" customWidth="1"/>
    <col min="8188" max="8188" width="4.5703125" style="2" customWidth="1"/>
    <col min="8189" max="8189" width="4.42578125" style="2" customWidth="1"/>
    <col min="8190" max="8190" width="9.85546875" style="2" customWidth="1"/>
    <col min="8191" max="8191" width="9.140625" style="2" customWidth="1"/>
    <col min="8192" max="8192" width="6.42578125" style="2" customWidth="1"/>
    <col min="8193" max="8440" width="9" style="2"/>
    <col min="8441" max="8441" width="3.85546875" style="2" customWidth="1"/>
    <col min="8442" max="8442" width="63" style="2" customWidth="1"/>
    <col min="8443" max="8443" width="8.140625" style="2" customWidth="1"/>
    <col min="8444" max="8444" width="4.5703125" style="2" customWidth="1"/>
    <col min="8445" max="8445" width="4.42578125" style="2" customWidth="1"/>
    <col min="8446" max="8446" width="9.85546875" style="2" customWidth="1"/>
    <col min="8447" max="8447" width="9.140625" style="2" customWidth="1"/>
    <col min="8448" max="8448" width="6.42578125" style="2" customWidth="1"/>
    <col min="8449" max="8696" width="9" style="2"/>
    <col min="8697" max="8697" width="3.85546875" style="2" customWidth="1"/>
    <col min="8698" max="8698" width="63" style="2" customWidth="1"/>
    <col min="8699" max="8699" width="8.140625" style="2" customWidth="1"/>
    <col min="8700" max="8700" width="4.5703125" style="2" customWidth="1"/>
    <col min="8701" max="8701" width="4.42578125" style="2" customWidth="1"/>
    <col min="8702" max="8702" width="9.85546875" style="2" customWidth="1"/>
    <col min="8703" max="8703" width="9.140625" style="2" customWidth="1"/>
    <col min="8704" max="8704" width="6.42578125" style="2" customWidth="1"/>
    <col min="8705" max="8952" width="9" style="2"/>
    <col min="8953" max="8953" width="3.85546875" style="2" customWidth="1"/>
    <col min="8954" max="8954" width="63" style="2" customWidth="1"/>
    <col min="8955" max="8955" width="8.140625" style="2" customWidth="1"/>
    <col min="8956" max="8956" width="4.5703125" style="2" customWidth="1"/>
    <col min="8957" max="8957" width="4.42578125" style="2" customWidth="1"/>
    <col min="8958" max="8958" width="9.85546875" style="2" customWidth="1"/>
    <col min="8959" max="8959" width="9.140625" style="2" customWidth="1"/>
    <col min="8960" max="8960" width="6.42578125" style="2" customWidth="1"/>
    <col min="8961" max="9208" width="9" style="2"/>
    <col min="9209" max="9209" width="3.85546875" style="2" customWidth="1"/>
    <col min="9210" max="9210" width="63" style="2" customWidth="1"/>
    <col min="9211" max="9211" width="8.140625" style="2" customWidth="1"/>
    <col min="9212" max="9212" width="4.5703125" style="2" customWidth="1"/>
    <col min="9213" max="9213" width="4.42578125" style="2" customWidth="1"/>
    <col min="9214" max="9214" width="9.85546875" style="2" customWidth="1"/>
    <col min="9215" max="9215" width="9.140625" style="2" customWidth="1"/>
    <col min="9216" max="9216" width="6.42578125" style="2" customWidth="1"/>
    <col min="9217" max="9464" width="9" style="2"/>
    <col min="9465" max="9465" width="3.85546875" style="2" customWidth="1"/>
    <col min="9466" max="9466" width="63" style="2" customWidth="1"/>
    <col min="9467" max="9467" width="8.140625" style="2" customWidth="1"/>
    <col min="9468" max="9468" width="4.5703125" style="2" customWidth="1"/>
    <col min="9469" max="9469" width="4.42578125" style="2" customWidth="1"/>
    <col min="9470" max="9470" width="9.85546875" style="2" customWidth="1"/>
    <col min="9471" max="9471" width="9.140625" style="2" customWidth="1"/>
    <col min="9472" max="9472" width="6.42578125" style="2" customWidth="1"/>
    <col min="9473" max="9720" width="9" style="2"/>
    <col min="9721" max="9721" width="3.85546875" style="2" customWidth="1"/>
    <col min="9722" max="9722" width="63" style="2" customWidth="1"/>
    <col min="9723" max="9723" width="8.140625" style="2" customWidth="1"/>
    <col min="9724" max="9724" width="4.5703125" style="2" customWidth="1"/>
    <col min="9725" max="9725" width="4.42578125" style="2" customWidth="1"/>
    <col min="9726" max="9726" width="9.85546875" style="2" customWidth="1"/>
    <col min="9727" max="9727" width="9.140625" style="2" customWidth="1"/>
    <col min="9728" max="9728" width="6.42578125" style="2" customWidth="1"/>
    <col min="9729" max="9976" width="9" style="2"/>
    <col min="9977" max="9977" width="3.85546875" style="2" customWidth="1"/>
    <col min="9978" max="9978" width="63" style="2" customWidth="1"/>
    <col min="9979" max="9979" width="8.140625" style="2" customWidth="1"/>
    <col min="9980" max="9980" width="4.5703125" style="2" customWidth="1"/>
    <col min="9981" max="9981" width="4.42578125" style="2" customWidth="1"/>
    <col min="9982" max="9982" width="9.85546875" style="2" customWidth="1"/>
    <col min="9983" max="9983" width="9.140625" style="2" customWidth="1"/>
    <col min="9984" max="9984" width="6.42578125" style="2" customWidth="1"/>
    <col min="9985" max="10232" width="9" style="2"/>
    <col min="10233" max="10233" width="3.85546875" style="2" customWidth="1"/>
    <col min="10234" max="10234" width="63" style="2" customWidth="1"/>
    <col min="10235" max="10235" width="8.140625" style="2" customWidth="1"/>
    <col min="10236" max="10236" width="4.5703125" style="2" customWidth="1"/>
    <col min="10237" max="10237" width="4.42578125" style="2" customWidth="1"/>
    <col min="10238" max="10238" width="9.85546875" style="2" customWidth="1"/>
    <col min="10239" max="10239" width="9.140625" style="2" customWidth="1"/>
    <col min="10240" max="10240" width="6.42578125" style="2" customWidth="1"/>
    <col min="10241" max="10488" width="9" style="2"/>
    <col min="10489" max="10489" width="3.85546875" style="2" customWidth="1"/>
    <col min="10490" max="10490" width="63" style="2" customWidth="1"/>
    <col min="10491" max="10491" width="8.140625" style="2" customWidth="1"/>
    <col min="10492" max="10492" width="4.5703125" style="2" customWidth="1"/>
    <col min="10493" max="10493" width="4.42578125" style="2" customWidth="1"/>
    <col min="10494" max="10494" width="9.85546875" style="2" customWidth="1"/>
    <col min="10495" max="10495" width="9.140625" style="2" customWidth="1"/>
    <col min="10496" max="10496" width="6.42578125" style="2" customWidth="1"/>
    <col min="10497" max="10744" width="9" style="2"/>
    <col min="10745" max="10745" width="3.85546875" style="2" customWidth="1"/>
    <col min="10746" max="10746" width="63" style="2" customWidth="1"/>
    <col min="10747" max="10747" width="8.140625" style="2" customWidth="1"/>
    <col min="10748" max="10748" width="4.5703125" style="2" customWidth="1"/>
    <col min="10749" max="10749" width="4.42578125" style="2" customWidth="1"/>
    <col min="10750" max="10750" width="9.85546875" style="2" customWidth="1"/>
    <col min="10751" max="10751" width="9.140625" style="2" customWidth="1"/>
    <col min="10752" max="10752" width="6.42578125" style="2" customWidth="1"/>
    <col min="10753" max="11000" width="9" style="2"/>
    <col min="11001" max="11001" width="3.85546875" style="2" customWidth="1"/>
    <col min="11002" max="11002" width="63" style="2" customWidth="1"/>
    <col min="11003" max="11003" width="8.140625" style="2" customWidth="1"/>
    <col min="11004" max="11004" width="4.5703125" style="2" customWidth="1"/>
    <col min="11005" max="11005" width="4.42578125" style="2" customWidth="1"/>
    <col min="11006" max="11006" width="9.85546875" style="2" customWidth="1"/>
    <col min="11007" max="11007" width="9.140625" style="2" customWidth="1"/>
    <col min="11008" max="11008" width="6.42578125" style="2" customWidth="1"/>
    <col min="11009" max="11256" width="9" style="2"/>
    <col min="11257" max="11257" width="3.85546875" style="2" customWidth="1"/>
    <col min="11258" max="11258" width="63" style="2" customWidth="1"/>
    <col min="11259" max="11259" width="8.140625" style="2" customWidth="1"/>
    <col min="11260" max="11260" width="4.5703125" style="2" customWidth="1"/>
    <col min="11261" max="11261" width="4.42578125" style="2" customWidth="1"/>
    <col min="11262" max="11262" width="9.85546875" style="2" customWidth="1"/>
    <col min="11263" max="11263" width="9.140625" style="2" customWidth="1"/>
    <col min="11264" max="11264" width="6.42578125" style="2" customWidth="1"/>
    <col min="11265" max="11512" width="9" style="2"/>
    <col min="11513" max="11513" width="3.85546875" style="2" customWidth="1"/>
    <col min="11514" max="11514" width="63" style="2" customWidth="1"/>
    <col min="11515" max="11515" width="8.140625" style="2" customWidth="1"/>
    <col min="11516" max="11516" width="4.5703125" style="2" customWidth="1"/>
    <col min="11517" max="11517" width="4.42578125" style="2" customWidth="1"/>
    <col min="11518" max="11518" width="9.85546875" style="2" customWidth="1"/>
    <col min="11519" max="11519" width="9.140625" style="2" customWidth="1"/>
    <col min="11520" max="11520" width="6.42578125" style="2" customWidth="1"/>
    <col min="11521" max="11768" width="9" style="2"/>
    <col min="11769" max="11769" width="3.85546875" style="2" customWidth="1"/>
    <col min="11770" max="11770" width="63" style="2" customWidth="1"/>
    <col min="11771" max="11771" width="8.140625" style="2" customWidth="1"/>
    <col min="11772" max="11772" width="4.5703125" style="2" customWidth="1"/>
    <col min="11773" max="11773" width="4.42578125" style="2" customWidth="1"/>
    <col min="11774" max="11774" width="9.85546875" style="2" customWidth="1"/>
    <col min="11775" max="11775" width="9.140625" style="2" customWidth="1"/>
    <col min="11776" max="11776" width="6.42578125" style="2" customWidth="1"/>
    <col min="11777" max="12024" width="9" style="2"/>
    <col min="12025" max="12025" width="3.85546875" style="2" customWidth="1"/>
    <col min="12026" max="12026" width="63" style="2" customWidth="1"/>
    <col min="12027" max="12027" width="8.140625" style="2" customWidth="1"/>
    <col min="12028" max="12028" width="4.5703125" style="2" customWidth="1"/>
    <col min="12029" max="12029" width="4.42578125" style="2" customWidth="1"/>
    <col min="12030" max="12030" width="9.85546875" style="2" customWidth="1"/>
    <col min="12031" max="12031" width="9.140625" style="2" customWidth="1"/>
    <col min="12032" max="12032" width="6.42578125" style="2" customWidth="1"/>
    <col min="12033" max="12280" width="9" style="2"/>
    <col min="12281" max="12281" width="3.85546875" style="2" customWidth="1"/>
    <col min="12282" max="12282" width="63" style="2" customWidth="1"/>
    <col min="12283" max="12283" width="8.140625" style="2" customWidth="1"/>
    <col min="12284" max="12284" width="4.5703125" style="2" customWidth="1"/>
    <col min="12285" max="12285" width="4.42578125" style="2" customWidth="1"/>
    <col min="12286" max="12286" width="9.85546875" style="2" customWidth="1"/>
    <col min="12287" max="12287" width="9.140625" style="2" customWidth="1"/>
    <col min="12288" max="12288" width="6.42578125" style="2" customWidth="1"/>
    <col min="12289" max="12536" width="9" style="2"/>
    <col min="12537" max="12537" width="3.85546875" style="2" customWidth="1"/>
    <col min="12538" max="12538" width="63" style="2" customWidth="1"/>
    <col min="12539" max="12539" width="8.140625" style="2" customWidth="1"/>
    <col min="12540" max="12540" width="4.5703125" style="2" customWidth="1"/>
    <col min="12541" max="12541" width="4.42578125" style="2" customWidth="1"/>
    <col min="12542" max="12542" width="9.85546875" style="2" customWidth="1"/>
    <col min="12543" max="12543" width="9.140625" style="2" customWidth="1"/>
    <col min="12544" max="12544" width="6.42578125" style="2" customWidth="1"/>
    <col min="12545" max="12792" width="9" style="2"/>
    <col min="12793" max="12793" width="3.85546875" style="2" customWidth="1"/>
    <col min="12794" max="12794" width="63" style="2" customWidth="1"/>
    <col min="12795" max="12795" width="8.140625" style="2" customWidth="1"/>
    <col min="12796" max="12796" width="4.5703125" style="2" customWidth="1"/>
    <col min="12797" max="12797" width="4.42578125" style="2" customWidth="1"/>
    <col min="12798" max="12798" width="9.85546875" style="2" customWidth="1"/>
    <col min="12799" max="12799" width="9.140625" style="2" customWidth="1"/>
    <col min="12800" max="12800" width="6.42578125" style="2" customWidth="1"/>
    <col min="12801" max="13048" width="9" style="2"/>
    <col min="13049" max="13049" width="3.85546875" style="2" customWidth="1"/>
    <col min="13050" max="13050" width="63" style="2" customWidth="1"/>
    <col min="13051" max="13051" width="8.140625" style="2" customWidth="1"/>
    <col min="13052" max="13052" width="4.5703125" style="2" customWidth="1"/>
    <col min="13053" max="13053" width="4.42578125" style="2" customWidth="1"/>
    <col min="13054" max="13054" width="9.85546875" style="2" customWidth="1"/>
    <col min="13055" max="13055" width="9.140625" style="2" customWidth="1"/>
    <col min="13056" max="13056" width="6.42578125" style="2" customWidth="1"/>
    <col min="13057" max="13304" width="9" style="2"/>
    <col min="13305" max="13305" width="3.85546875" style="2" customWidth="1"/>
    <col min="13306" max="13306" width="63" style="2" customWidth="1"/>
    <col min="13307" max="13307" width="8.140625" style="2" customWidth="1"/>
    <col min="13308" max="13308" width="4.5703125" style="2" customWidth="1"/>
    <col min="13309" max="13309" width="4.42578125" style="2" customWidth="1"/>
    <col min="13310" max="13310" width="9.85546875" style="2" customWidth="1"/>
    <col min="13311" max="13311" width="9.140625" style="2" customWidth="1"/>
    <col min="13312" max="13312" width="6.42578125" style="2" customWidth="1"/>
    <col min="13313" max="13560" width="9" style="2"/>
    <col min="13561" max="13561" width="3.85546875" style="2" customWidth="1"/>
    <col min="13562" max="13562" width="63" style="2" customWidth="1"/>
    <col min="13563" max="13563" width="8.140625" style="2" customWidth="1"/>
    <col min="13564" max="13564" width="4.5703125" style="2" customWidth="1"/>
    <col min="13565" max="13565" width="4.42578125" style="2" customWidth="1"/>
    <col min="13566" max="13566" width="9.85546875" style="2" customWidth="1"/>
    <col min="13567" max="13567" width="9.140625" style="2" customWidth="1"/>
    <col min="13568" max="13568" width="6.42578125" style="2" customWidth="1"/>
    <col min="13569" max="13816" width="9" style="2"/>
    <col min="13817" max="13817" width="3.85546875" style="2" customWidth="1"/>
    <col min="13818" max="13818" width="63" style="2" customWidth="1"/>
    <col min="13819" max="13819" width="8.140625" style="2" customWidth="1"/>
    <col min="13820" max="13820" width="4.5703125" style="2" customWidth="1"/>
    <col min="13821" max="13821" width="4.42578125" style="2" customWidth="1"/>
    <col min="13822" max="13822" width="9.85546875" style="2" customWidth="1"/>
    <col min="13823" max="13823" width="9.140625" style="2" customWidth="1"/>
    <col min="13824" max="13824" width="6.42578125" style="2" customWidth="1"/>
    <col min="13825" max="14072" width="9" style="2"/>
    <col min="14073" max="14073" width="3.85546875" style="2" customWidth="1"/>
    <col min="14074" max="14074" width="63" style="2" customWidth="1"/>
    <col min="14075" max="14075" width="8.140625" style="2" customWidth="1"/>
    <col min="14076" max="14076" width="4.5703125" style="2" customWidth="1"/>
    <col min="14077" max="14077" width="4.42578125" style="2" customWidth="1"/>
    <col min="14078" max="14078" width="9.85546875" style="2" customWidth="1"/>
    <col min="14079" max="14079" width="9.140625" style="2" customWidth="1"/>
    <col min="14080" max="14080" width="6.42578125" style="2" customWidth="1"/>
    <col min="14081" max="14328" width="9" style="2"/>
    <col min="14329" max="14329" width="3.85546875" style="2" customWidth="1"/>
    <col min="14330" max="14330" width="63" style="2" customWidth="1"/>
    <col min="14331" max="14331" width="8.140625" style="2" customWidth="1"/>
    <col min="14332" max="14332" width="4.5703125" style="2" customWidth="1"/>
    <col min="14333" max="14333" width="4.42578125" style="2" customWidth="1"/>
    <col min="14334" max="14334" width="9.85546875" style="2" customWidth="1"/>
    <col min="14335" max="14335" width="9.140625" style="2" customWidth="1"/>
    <col min="14336" max="14336" width="6.42578125" style="2" customWidth="1"/>
    <col min="14337" max="14584" width="9" style="2"/>
    <col min="14585" max="14585" width="3.85546875" style="2" customWidth="1"/>
    <col min="14586" max="14586" width="63" style="2" customWidth="1"/>
    <col min="14587" max="14587" width="8.140625" style="2" customWidth="1"/>
    <col min="14588" max="14588" width="4.5703125" style="2" customWidth="1"/>
    <col min="14589" max="14589" width="4.42578125" style="2" customWidth="1"/>
    <col min="14590" max="14590" width="9.85546875" style="2" customWidth="1"/>
    <col min="14591" max="14591" width="9.140625" style="2" customWidth="1"/>
    <col min="14592" max="14592" width="6.42578125" style="2" customWidth="1"/>
    <col min="14593" max="14840" width="9" style="2"/>
    <col min="14841" max="14841" width="3.85546875" style="2" customWidth="1"/>
    <col min="14842" max="14842" width="63" style="2" customWidth="1"/>
    <col min="14843" max="14843" width="8.140625" style="2" customWidth="1"/>
    <col min="14844" max="14844" width="4.5703125" style="2" customWidth="1"/>
    <col min="14845" max="14845" width="4.42578125" style="2" customWidth="1"/>
    <col min="14846" max="14846" width="9.85546875" style="2" customWidth="1"/>
    <col min="14847" max="14847" width="9.140625" style="2" customWidth="1"/>
    <col min="14848" max="14848" width="6.42578125" style="2" customWidth="1"/>
    <col min="14849" max="15096" width="9" style="2"/>
    <col min="15097" max="15097" width="3.85546875" style="2" customWidth="1"/>
    <col min="15098" max="15098" width="63" style="2" customWidth="1"/>
    <col min="15099" max="15099" width="8.140625" style="2" customWidth="1"/>
    <col min="15100" max="15100" width="4.5703125" style="2" customWidth="1"/>
    <col min="15101" max="15101" width="4.42578125" style="2" customWidth="1"/>
    <col min="15102" max="15102" width="9.85546875" style="2" customWidth="1"/>
    <col min="15103" max="15103" width="9.140625" style="2" customWidth="1"/>
    <col min="15104" max="15104" width="6.42578125" style="2" customWidth="1"/>
    <col min="15105" max="15352" width="9" style="2"/>
    <col min="15353" max="15353" width="3.85546875" style="2" customWidth="1"/>
    <col min="15354" max="15354" width="63" style="2" customWidth="1"/>
    <col min="15355" max="15355" width="8.140625" style="2" customWidth="1"/>
    <col min="15356" max="15356" width="4.5703125" style="2" customWidth="1"/>
    <col min="15357" max="15357" width="4.42578125" style="2" customWidth="1"/>
    <col min="15358" max="15358" width="9.85546875" style="2" customWidth="1"/>
    <col min="15359" max="15359" width="9.140625" style="2" customWidth="1"/>
    <col min="15360" max="15360" width="6.42578125" style="2" customWidth="1"/>
    <col min="15361" max="15608" width="9" style="2"/>
    <col min="15609" max="15609" width="3.85546875" style="2" customWidth="1"/>
    <col min="15610" max="15610" width="63" style="2" customWidth="1"/>
    <col min="15611" max="15611" width="8.140625" style="2" customWidth="1"/>
    <col min="15612" max="15612" width="4.5703125" style="2" customWidth="1"/>
    <col min="15613" max="15613" width="4.42578125" style="2" customWidth="1"/>
    <col min="15614" max="15614" width="9.85546875" style="2" customWidth="1"/>
    <col min="15615" max="15615" width="9.140625" style="2" customWidth="1"/>
    <col min="15616" max="15616" width="6.42578125" style="2" customWidth="1"/>
    <col min="15617" max="15864" width="9" style="2"/>
    <col min="15865" max="15865" width="3.85546875" style="2" customWidth="1"/>
    <col min="15866" max="15866" width="63" style="2" customWidth="1"/>
    <col min="15867" max="15867" width="8.140625" style="2" customWidth="1"/>
    <col min="15868" max="15868" width="4.5703125" style="2" customWidth="1"/>
    <col min="15869" max="15869" width="4.42578125" style="2" customWidth="1"/>
    <col min="15870" max="15870" width="9.85546875" style="2" customWidth="1"/>
    <col min="15871" max="15871" width="9.140625" style="2" customWidth="1"/>
    <col min="15872" max="15872" width="6.42578125" style="2" customWidth="1"/>
    <col min="15873" max="16120" width="9" style="2"/>
    <col min="16121" max="16121" width="3.85546875" style="2" customWidth="1"/>
    <col min="16122" max="16122" width="63" style="2" customWidth="1"/>
    <col min="16123" max="16123" width="8.140625" style="2" customWidth="1"/>
    <col min="16124" max="16124" width="4.5703125" style="2" customWidth="1"/>
    <col min="16125" max="16125" width="4.42578125" style="2" customWidth="1"/>
    <col min="16126" max="16126" width="9.85546875" style="2" customWidth="1"/>
    <col min="16127" max="16127" width="9.140625" style="2" customWidth="1"/>
    <col min="16128" max="16128" width="6.42578125" style="2" customWidth="1"/>
    <col min="16129" max="16384" width="9" style="2"/>
  </cols>
  <sheetData>
    <row r="1" spans="1:10" ht="12" customHeight="1" thickBot="1" x14ac:dyDescent="0.3">
      <c r="B1" s="35" t="s">
        <v>168</v>
      </c>
      <c r="C1" s="35"/>
      <c r="D1" s="35"/>
      <c r="E1" s="35"/>
      <c r="F1" s="35"/>
      <c r="G1" s="35"/>
    </row>
    <row r="2" spans="1:10" ht="33" customHeight="1" thickBot="1" x14ac:dyDescent="0.3">
      <c r="A2" s="3" t="s">
        <v>0</v>
      </c>
      <c r="B2" s="4" t="s">
        <v>1</v>
      </c>
      <c r="C2" s="4" t="s">
        <v>2</v>
      </c>
      <c r="D2" s="4" t="s">
        <v>3</v>
      </c>
      <c r="E2" s="5" t="s">
        <v>4</v>
      </c>
      <c r="F2" s="6" t="s">
        <v>5</v>
      </c>
      <c r="G2" s="29" t="s">
        <v>6</v>
      </c>
      <c r="H2" s="2" t="s">
        <v>165</v>
      </c>
      <c r="I2" s="11" t="s">
        <v>166</v>
      </c>
      <c r="J2" s="11" t="s">
        <v>167</v>
      </c>
    </row>
    <row r="3" spans="1:10" ht="27.95" customHeight="1" x14ac:dyDescent="0.25">
      <c r="A3" s="42" t="s">
        <v>7</v>
      </c>
      <c r="B3" s="43"/>
      <c r="C3" s="43"/>
      <c r="D3" s="43"/>
      <c r="E3" s="43"/>
      <c r="F3" s="43"/>
      <c r="G3" s="44"/>
      <c r="H3" s="2" t="s">
        <v>164</v>
      </c>
      <c r="I3" s="11">
        <v>1243</v>
      </c>
      <c r="J3" s="11">
        <v>4321</v>
      </c>
    </row>
    <row r="4" spans="1:10" x14ac:dyDescent="0.25">
      <c r="A4" s="7">
        <f>ROW()-3</f>
        <v>1</v>
      </c>
      <c r="B4" s="45" t="s">
        <v>8</v>
      </c>
      <c r="C4" s="8" t="s">
        <v>9</v>
      </c>
      <c r="D4" s="8" t="s">
        <v>10</v>
      </c>
      <c r="E4" s="9">
        <f>SUM(I4:XJ4)</f>
        <v>1</v>
      </c>
      <c r="F4" s="10"/>
      <c r="G4" s="30"/>
      <c r="J4" s="11">
        <v>1</v>
      </c>
    </row>
    <row r="5" spans="1:10" x14ac:dyDescent="0.25">
      <c r="A5" s="7">
        <f>ROW()-3</f>
        <v>2</v>
      </c>
      <c r="B5" s="45"/>
      <c r="C5" s="8" t="s">
        <v>11</v>
      </c>
      <c r="D5" s="8" t="s">
        <v>10</v>
      </c>
      <c r="E5" s="9">
        <f t="shared" ref="E5:E18" si="0">SUM(I5:XJ5)</f>
        <v>2</v>
      </c>
      <c r="F5" s="10"/>
      <c r="G5" s="30"/>
      <c r="I5" s="11">
        <v>2</v>
      </c>
    </row>
    <row r="6" spans="1:10" x14ac:dyDescent="0.25">
      <c r="A6" s="7">
        <f t="shared" ref="A6:A18" si="1">ROW()-3</f>
        <v>3</v>
      </c>
      <c r="B6" s="45"/>
      <c r="C6" s="8" t="s">
        <v>12</v>
      </c>
      <c r="D6" s="8" t="s">
        <v>10</v>
      </c>
      <c r="E6" s="9">
        <f t="shared" si="0"/>
        <v>0</v>
      </c>
      <c r="F6" s="10"/>
      <c r="G6" s="30"/>
    </row>
    <row r="7" spans="1:10" x14ac:dyDescent="0.25">
      <c r="A7" s="7">
        <f t="shared" si="1"/>
        <v>4</v>
      </c>
      <c r="B7" s="45" t="s">
        <v>13</v>
      </c>
      <c r="C7" s="8" t="s">
        <v>9</v>
      </c>
      <c r="D7" s="8" t="s">
        <v>10</v>
      </c>
      <c r="E7" s="9">
        <f t="shared" si="0"/>
        <v>2</v>
      </c>
      <c r="F7" s="10"/>
      <c r="G7" s="30"/>
      <c r="J7" s="11">
        <v>2</v>
      </c>
    </row>
    <row r="8" spans="1:10" x14ac:dyDescent="0.25">
      <c r="A8" s="7">
        <f t="shared" si="1"/>
        <v>5</v>
      </c>
      <c r="B8" s="45"/>
      <c r="C8" s="8" t="s">
        <v>11</v>
      </c>
      <c r="D8" s="8" t="s">
        <v>10</v>
      </c>
      <c r="E8" s="9">
        <f t="shared" si="0"/>
        <v>0</v>
      </c>
      <c r="F8" s="10"/>
      <c r="G8" s="30"/>
    </row>
    <row r="9" spans="1:10" x14ac:dyDescent="0.25">
      <c r="A9" s="7">
        <f t="shared" si="1"/>
        <v>6</v>
      </c>
      <c r="B9" s="45"/>
      <c r="C9" s="8" t="s">
        <v>12</v>
      </c>
      <c r="D9" s="8" t="s">
        <v>10</v>
      </c>
      <c r="E9" s="9">
        <f t="shared" si="0"/>
        <v>0</v>
      </c>
      <c r="F9" s="10"/>
      <c r="G9" s="30"/>
    </row>
    <row r="10" spans="1:10" ht="22.5" x14ac:dyDescent="0.25">
      <c r="A10" s="7">
        <f t="shared" si="1"/>
        <v>7</v>
      </c>
      <c r="B10" s="45" t="s">
        <v>14</v>
      </c>
      <c r="C10" s="8" t="s">
        <v>15</v>
      </c>
      <c r="D10" s="8" t="s">
        <v>10</v>
      </c>
      <c r="E10" s="9">
        <f t="shared" si="0"/>
        <v>3</v>
      </c>
      <c r="F10" s="10"/>
      <c r="G10" s="30"/>
      <c r="I10" s="11">
        <v>2</v>
      </c>
      <c r="J10" s="11">
        <v>1</v>
      </c>
    </row>
    <row r="11" spans="1:10" ht="22.5" x14ac:dyDescent="0.25">
      <c r="A11" s="7">
        <f t="shared" si="1"/>
        <v>8</v>
      </c>
      <c r="B11" s="45"/>
      <c r="C11" s="8" t="s">
        <v>16</v>
      </c>
      <c r="D11" s="8" t="s">
        <v>10</v>
      </c>
      <c r="E11" s="9">
        <f t="shared" si="0"/>
        <v>0</v>
      </c>
      <c r="F11" s="10"/>
      <c r="G11" s="30"/>
    </row>
    <row r="12" spans="1:10" x14ac:dyDescent="0.25">
      <c r="A12" s="7">
        <f t="shared" si="1"/>
        <v>9</v>
      </c>
      <c r="B12" s="45"/>
      <c r="C12" s="8" t="s">
        <v>17</v>
      </c>
      <c r="D12" s="8" t="s">
        <v>10</v>
      </c>
      <c r="E12" s="9">
        <f t="shared" si="0"/>
        <v>0</v>
      </c>
      <c r="F12" s="10"/>
      <c r="G12" s="30"/>
    </row>
    <row r="13" spans="1:10" x14ac:dyDescent="0.25">
      <c r="A13" s="7">
        <f t="shared" si="1"/>
        <v>10</v>
      </c>
      <c r="B13" s="45"/>
      <c r="C13" s="8" t="s">
        <v>18</v>
      </c>
      <c r="D13" s="8" t="s">
        <v>10</v>
      </c>
      <c r="E13" s="9">
        <f t="shared" si="0"/>
        <v>0</v>
      </c>
      <c r="F13" s="10"/>
      <c r="G13" s="30"/>
    </row>
    <row r="14" spans="1:10" x14ac:dyDescent="0.25">
      <c r="A14" s="7">
        <f t="shared" si="1"/>
        <v>11</v>
      </c>
      <c r="B14" s="45"/>
      <c r="C14" s="8" t="s">
        <v>12</v>
      </c>
      <c r="D14" s="8" t="s">
        <v>10</v>
      </c>
      <c r="E14" s="9">
        <f t="shared" si="0"/>
        <v>0</v>
      </c>
      <c r="F14" s="10"/>
      <c r="G14" s="30"/>
    </row>
    <row r="15" spans="1:10" x14ac:dyDescent="0.25">
      <c r="A15" s="7">
        <f t="shared" si="1"/>
        <v>12</v>
      </c>
      <c r="B15" s="8" t="s">
        <v>162</v>
      </c>
      <c r="C15" s="8"/>
      <c r="D15" s="8" t="s">
        <v>10</v>
      </c>
      <c r="E15" s="9">
        <f t="shared" si="0"/>
        <v>0</v>
      </c>
      <c r="F15" s="10"/>
      <c r="G15" s="30"/>
    </row>
    <row r="16" spans="1:10" x14ac:dyDescent="0.25">
      <c r="A16" s="7">
        <f t="shared" si="1"/>
        <v>13</v>
      </c>
      <c r="B16" s="8" t="s">
        <v>19</v>
      </c>
      <c r="C16" s="11"/>
      <c r="D16" s="8" t="s">
        <v>10</v>
      </c>
      <c r="E16" s="9">
        <f t="shared" si="0"/>
        <v>0</v>
      </c>
      <c r="F16" s="10"/>
      <c r="G16" s="30"/>
    </row>
    <row r="17" spans="1:7" x14ac:dyDescent="0.25">
      <c r="A17" s="7">
        <f t="shared" si="1"/>
        <v>14</v>
      </c>
      <c r="B17" s="8" t="s">
        <v>20</v>
      </c>
      <c r="C17" s="11"/>
      <c r="D17" s="8" t="s">
        <v>21</v>
      </c>
      <c r="E17" s="9">
        <f t="shared" si="0"/>
        <v>0</v>
      </c>
      <c r="F17" s="10"/>
      <c r="G17" s="30"/>
    </row>
    <row r="18" spans="1:7" ht="22.5" x14ac:dyDescent="0.25">
      <c r="A18" s="7">
        <f t="shared" si="1"/>
        <v>15</v>
      </c>
      <c r="B18" s="8" t="s">
        <v>22</v>
      </c>
      <c r="C18" s="11"/>
      <c r="D18" s="8" t="s">
        <v>21</v>
      </c>
      <c r="E18" s="9">
        <f t="shared" si="0"/>
        <v>0</v>
      </c>
      <c r="F18" s="10"/>
      <c r="G18" s="30"/>
    </row>
    <row r="19" spans="1:7" ht="12.75" customHeight="1" x14ac:dyDescent="0.25">
      <c r="A19" s="36" t="s">
        <v>23</v>
      </c>
      <c r="B19" s="37"/>
      <c r="C19" s="38"/>
      <c r="D19" s="39"/>
      <c r="E19" s="40"/>
      <c r="F19" s="40"/>
      <c r="G19" s="41"/>
    </row>
    <row r="20" spans="1:7" ht="27.95" customHeight="1" x14ac:dyDescent="0.25">
      <c r="A20" s="46" t="s">
        <v>24</v>
      </c>
      <c r="B20" s="47"/>
      <c r="C20" s="47"/>
      <c r="D20" s="47"/>
      <c r="E20" s="47"/>
      <c r="F20" s="47"/>
      <c r="G20" s="48"/>
    </row>
    <row r="21" spans="1:7" x14ac:dyDescent="0.25">
      <c r="A21" s="7">
        <f>ROW()-5</f>
        <v>16</v>
      </c>
      <c r="B21" s="45" t="s">
        <v>8</v>
      </c>
      <c r="C21" s="8" t="s">
        <v>9</v>
      </c>
      <c r="D21" s="8" t="s">
        <v>10</v>
      </c>
      <c r="E21" s="9">
        <f t="shared" ref="E21:E35" si="2">SUM(I21:XJ21)</f>
        <v>0</v>
      </c>
      <c r="F21" s="10"/>
      <c r="G21" s="30"/>
    </row>
    <row r="22" spans="1:7" x14ac:dyDescent="0.25">
      <c r="A22" s="7">
        <f t="shared" ref="A22:A35" si="3">ROW()-5</f>
        <v>17</v>
      </c>
      <c r="B22" s="45"/>
      <c r="C22" s="8" t="s">
        <v>11</v>
      </c>
      <c r="D22" s="8" t="s">
        <v>10</v>
      </c>
      <c r="E22" s="9">
        <f t="shared" si="2"/>
        <v>0</v>
      </c>
      <c r="F22" s="10"/>
      <c r="G22" s="30"/>
    </row>
    <row r="23" spans="1:7" x14ac:dyDescent="0.25">
      <c r="A23" s="7">
        <f t="shared" si="3"/>
        <v>18</v>
      </c>
      <c r="B23" s="45"/>
      <c r="C23" s="8" t="s">
        <v>12</v>
      </c>
      <c r="D23" s="8" t="s">
        <v>10</v>
      </c>
      <c r="E23" s="9">
        <f t="shared" si="2"/>
        <v>0</v>
      </c>
      <c r="F23" s="10"/>
      <c r="G23" s="30"/>
    </row>
    <row r="24" spans="1:7" x14ac:dyDescent="0.25">
      <c r="A24" s="7">
        <f t="shared" si="3"/>
        <v>19</v>
      </c>
      <c r="B24" s="45" t="s">
        <v>13</v>
      </c>
      <c r="C24" s="8" t="s">
        <v>9</v>
      </c>
      <c r="D24" s="8" t="s">
        <v>10</v>
      </c>
      <c r="E24" s="9">
        <f t="shared" si="2"/>
        <v>0</v>
      </c>
      <c r="F24" s="10"/>
      <c r="G24" s="30"/>
    </row>
    <row r="25" spans="1:7" x14ac:dyDescent="0.25">
      <c r="A25" s="7">
        <f t="shared" si="3"/>
        <v>20</v>
      </c>
      <c r="B25" s="45"/>
      <c r="C25" s="8" t="s">
        <v>11</v>
      </c>
      <c r="D25" s="8" t="s">
        <v>10</v>
      </c>
      <c r="E25" s="9">
        <f t="shared" si="2"/>
        <v>0</v>
      </c>
      <c r="F25" s="10"/>
      <c r="G25" s="30"/>
    </row>
    <row r="26" spans="1:7" x14ac:dyDescent="0.25">
      <c r="A26" s="7">
        <f t="shared" si="3"/>
        <v>21</v>
      </c>
      <c r="B26" s="45"/>
      <c r="C26" s="8" t="s">
        <v>12</v>
      </c>
      <c r="D26" s="8" t="s">
        <v>10</v>
      </c>
      <c r="E26" s="9">
        <f t="shared" si="2"/>
        <v>0</v>
      </c>
      <c r="F26" s="10"/>
      <c r="G26" s="30"/>
    </row>
    <row r="27" spans="1:7" ht="22.5" x14ac:dyDescent="0.25">
      <c r="A27" s="7">
        <f t="shared" si="3"/>
        <v>22</v>
      </c>
      <c r="B27" s="45" t="s">
        <v>14</v>
      </c>
      <c r="C27" s="8" t="s">
        <v>25</v>
      </c>
      <c r="D27" s="8" t="s">
        <v>10</v>
      </c>
      <c r="E27" s="9">
        <f t="shared" si="2"/>
        <v>0</v>
      </c>
      <c r="F27" s="10"/>
      <c r="G27" s="30"/>
    </row>
    <row r="28" spans="1:7" x14ac:dyDescent="0.25">
      <c r="A28" s="7">
        <f t="shared" si="3"/>
        <v>23</v>
      </c>
      <c r="B28" s="45"/>
      <c r="C28" s="8" t="s">
        <v>17</v>
      </c>
      <c r="D28" s="8" t="s">
        <v>10</v>
      </c>
      <c r="E28" s="9">
        <f t="shared" si="2"/>
        <v>0</v>
      </c>
      <c r="F28" s="10"/>
      <c r="G28" s="30"/>
    </row>
    <row r="29" spans="1:7" x14ac:dyDescent="0.25">
      <c r="A29" s="7">
        <f t="shared" si="3"/>
        <v>24</v>
      </c>
      <c r="B29" s="45"/>
      <c r="C29" s="8" t="s">
        <v>18</v>
      </c>
      <c r="D29" s="8" t="s">
        <v>10</v>
      </c>
      <c r="E29" s="9">
        <f t="shared" si="2"/>
        <v>0</v>
      </c>
      <c r="F29" s="10"/>
      <c r="G29" s="30"/>
    </row>
    <row r="30" spans="1:7" x14ac:dyDescent="0.25">
      <c r="A30" s="7">
        <f t="shared" si="3"/>
        <v>25</v>
      </c>
      <c r="B30" s="45"/>
      <c r="C30" s="8" t="s">
        <v>12</v>
      </c>
      <c r="D30" s="8" t="s">
        <v>10</v>
      </c>
      <c r="E30" s="9">
        <f t="shared" si="2"/>
        <v>0</v>
      </c>
      <c r="F30" s="10"/>
      <c r="G30" s="30"/>
    </row>
    <row r="31" spans="1:7" x14ac:dyDescent="0.25">
      <c r="A31" s="7">
        <f t="shared" si="3"/>
        <v>26</v>
      </c>
      <c r="B31" s="8" t="s">
        <v>26</v>
      </c>
      <c r="C31" s="8" t="s">
        <v>27</v>
      </c>
      <c r="D31" s="8" t="s">
        <v>10</v>
      </c>
      <c r="E31" s="9">
        <f t="shared" si="2"/>
        <v>0</v>
      </c>
      <c r="F31" s="10"/>
      <c r="G31" s="30"/>
    </row>
    <row r="32" spans="1:7" x14ac:dyDescent="0.25">
      <c r="A32" s="7">
        <f t="shared" si="3"/>
        <v>27</v>
      </c>
      <c r="B32" s="8" t="s">
        <v>28</v>
      </c>
      <c r="C32" s="8" t="s">
        <v>29</v>
      </c>
      <c r="D32" s="8" t="s">
        <v>10</v>
      </c>
      <c r="E32" s="9">
        <f t="shared" si="2"/>
        <v>0</v>
      </c>
      <c r="F32" s="10"/>
      <c r="G32" s="30"/>
    </row>
    <row r="33" spans="1:10" x14ac:dyDescent="0.25">
      <c r="A33" s="7">
        <f t="shared" si="3"/>
        <v>28</v>
      </c>
      <c r="B33" s="8" t="s">
        <v>19</v>
      </c>
      <c r="C33" s="11"/>
      <c r="D33" s="8" t="s">
        <v>10</v>
      </c>
      <c r="E33" s="9">
        <f t="shared" si="2"/>
        <v>0</v>
      </c>
      <c r="F33" s="10"/>
      <c r="G33" s="30"/>
    </row>
    <row r="34" spans="1:10" ht="14.45" customHeight="1" x14ac:dyDescent="0.25">
      <c r="A34" s="7">
        <f t="shared" si="3"/>
        <v>29</v>
      </c>
      <c r="B34" s="8" t="s">
        <v>20</v>
      </c>
      <c r="C34" s="11"/>
      <c r="D34" s="8" t="s">
        <v>21</v>
      </c>
      <c r="E34" s="9">
        <f t="shared" si="2"/>
        <v>0</v>
      </c>
      <c r="F34" s="10"/>
      <c r="G34" s="30"/>
    </row>
    <row r="35" spans="1:10" ht="22.5" x14ac:dyDescent="0.25">
      <c r="A35" s="7">
        <f t="shared" si="3"/>
        <v>30</v>
      </c>
      <c r="B35" s="8" t="s">
        <v>22</v>
      </c>
      <c r="C35" s="11"/>
      <c r="D35" s="8" t="s">
        <v>21</v>
      </c>
      <c r="E35" s="9">
        <f t="shared" si="2"/>
        <v>0</v>
      </c>
      <c r="F35" s="10"/>
      <c r="G35" s="30"/>
    </row>
    <row r="36" spans="1:10" ht="12.75" customHeight="1" x14ac:dyDescent="0.25">
      <c r="A36" s="36" t="s">
        <v>30</v>
      </c>
      <c r="B36" s="37"/>
      <c r="C36" s="38"/>
      <c r="D36" s="39"/>
      <c r="E36" s="40"/>
      <c r="F36" s="40"/>
      <c r="G36" s="41"/>
    </row>
    <row r="37" spans="1:10" ht="27.95" customHeight="1" x14ac:dyDescent="0.25">
      <c r="A37" s="49" t="s">
        <v>31</v>
      </c>
      <c r="B37" s="50"/>
      <c r="C37" s="50"/>
      <c r="D37" s="50"/>
      <c r="E37" s="50"/>
      <c r="F37" s="50"/>
      <c r="G37" s="51"/>
    </row>
    <row r="38" spans="1:10" x14ac:dyDescent="0.25">
      <c r="A38" s="7">
        <f>ROW()-7</f>
        <v>31</v>
      </c>
      <c r="B38" s="8" t="s">
        <v>20</v>
      </c>
      <c r="C38" s="8"/>
      <c r="D38" s="8" t="s">
        <v>21</v>
      </c>
      <c r="E38" s="9">
        <f t="shared" ref="E38" si="4">SUM(I38:XJ38)</f>
        <v>0</v>
      </c>
      <c r="F38" s="10"/>
      <c r="G38" s="30"/>
    </row>
    <row r="39" spans="1:10" ht="12.75" customHeight="1" x14ac:dyDescent="0.25">
      <c r="A39" s="36" t="s">
        <v>32</v>
      </c>
      <c r="B39" s="37"/>
      <c r="C39" s="38"/>
      <c r="D39" s="39"/>
      <c r="E39" s="40"/>
      <c r="F39" s="40"/>
      <c r="G39" s="41"/>
    </row>
    <row r="40" spans="1:10" ht="15" customHeight="1" x14ac:dyDescent="0.25">
      <c r="A40" s="49" t="s">
        <v>33</v>
      </c>
      <c r="B40" s="50"/>
      <c r="C40" s="50"/>
      <c r="D40" s="50"/>
      <c r="E40" s="50"/>
      <c r="F40" s="50"/>
      <c r="G40" s="51"/>
    </row>
    <row r="41" spans="1:10" ht="24.75" customHeight="1" x14ac:dyDescent="0.25">
      <c r="A41" s="7">
        <f>ROW()-9</f>
        <v>32</v>
      </c>
      <c r="B41" s="8" t="s">
        <v>151</v>
      </c>
      <c r="C41" s="8" t="s">
        <v>34</v>
      </c>
      <c r="D41" s="8" t="s">
        <v>10</v>
      </c>
      <c r="E41" s="9">
        <f t="shared" ref="E41:E51" si="5">SUM(I41:XJ41)</f>
        <v>2</v>
      </c>
      <c r="F41" s="10"/>
      <c r="G41" s="30"/>
      <c r="J41" s="11">
        <v>2</v>
      </c>
    </row>
    <row r="42" spans="1:10" ht="26.25" customHeight="1" x14ac:dyDescent="0.25">
      <c r="A42" s="7">
        <f t="shared" ref="A42:A51" si="6">ROW()-9</f>
        <v>33</v>
      </c>
      <c r="B42" s="8" t="s">
        <v>150</v>
      </c>
      <c r="C42" s="8" t="s">
        <v>34</v>
      </c>
      <c r="D42" s="8" t="s">
        <v>10</v>
      </c>
      <c r="E42" s="9">
        <f t="shared" si="5"/>
        <v>4</v>
      </c>
      <c r="F42" s="10"/>
      <c r="G42" s="30"/>
      <c r="I42" s="11">
        <v>4</v>
      </c>
    </row>
    <row r="43" spans="1:10" ht="22.5" x14ac:dyDescent="0.25">
      <c r="A43" s="7">
        <f t="shared" si="6"/>
        <v>34</v>
      </c>
      <c r="B43" s="8" t="s">
        <v>118</v>
      </c>
      <c r="C43" s="8"/>
      <c r="D43" s="8" t="s">
        <v>10</v>
      </c>
      <c r="E43" s="9">
        <f t="shared" si="5"/>
        <v>0</v>
      </c>
      <c r="F43" s="10"/>
      <c r="G43" s="30"/>
    </row>
    <row r="44" spans="1:10" ht="22.5" x14ac:dyDescent="0.25">
      <c r="A44" s="7">
        <f t="shared" si="6"/>
        <v>35</v>
      </c>
      <c r="B44" s="8" t="s">
        <v>119</v>
      </c>
      <c r="C44" s="8"/>
      <c r="D44" s="8" t="s">
        <v>10</v>
      </c>
      <c r="E44" s="9">
        <f t="shared" si="5"/>
        <v>0</v>
      </c>
      <c r="F44" s="10"/>
      <c r="G44" s="30"/>
    </row>
    <row r="45" spans="1:10" ht="32.25" customHeight="1" x14ac:dyDescent="0.25">
      <c r="A45" s="7">
        <f t="shared" si="6"/>
        <v>36</v>
      </c>
      <c r="B45" s="12" t="s">
        <v>126</v>
      </c>
      <c r="C45" s="8"/>
      <c r="D45" s="8" t="s">
        <v>10</v>
      </c>
      <c r="E45" s="9">
        <f t="shared" si="5"/>
        <v>0</v>
      </c>
      <c r="F45" s="10"/>
      <c r="G45" s="30"/>
    </row>
    <row r="46" spans="1:10" ht="24" customHeight="1" x14ac:dyDescent="0.25">
      <c r="A46" s="7">
        <f t="shared" si="6"/>
        <v>37</v>
      </c>
      <c r="B46" s="13" t="s">
        <v>152</v>
      </c>
      <c r="C46" s="8"/>
      <c r="D46" s="8" t="s">
        <v>35</v>
      </c>
      <c r="E46" s="9">
        <f t="shared" si="5"/>
        <v>0</v>
      </c>
      <c r="F46" s="10"/>
      <c r="G46" s="30"/>
    </row>
    <row r="47" spans="1:10" ht="15" customHeight="1" x14ac:dyDescent="0.25">
      <c r="A47" s="7">
        <f t="shared" si="6"/>
        <v>38</v>
      </c>
      <c r="B47" s="8" t="s">
        <v>36</v>
      </c>
      <c r="C47" s="8"/>
      <c r="D47" s="8" t="s">
        <v>35</v>
      </c>
      <c r="E47" s="9">
        <f t="shared" si="5"/>
        <v>0</v>
      </c>
      <c r="F47" s="10"/>
      <c r="G47" s="30"/>
    </row>
    <row r="48" spans="1:10" ht="22.5" x14ac:dyDescent="0.25">
      <c r="A48" s="7">
        <f t="shared" si="6"/>
        <v>39</v>
      </c>
      <c r="B48" s="8" t="s">
        <v>153</v>
      </c>
      <c r="C48" s="8"/>
      <c r="D48" s="8" t="s">
        <v>35</v>
      </c>
      <c r="E48" s="9">
        <f t="shared" si="5"/>
        <v>0</v>
      </c>
      <c r="F48" s="10"/>
      <c r="G48" s="30"/>
    </row>
    <row r="49" spans="1:9" ht="22.5" x14ac:dyDescent="0.25">
      <c r="A49" s="7">
        <f t="shared" si="6"/>
        <v>40</v>
      </c>
      <c r="B49" s="8" t="s">
        <v>154</v>
      </c>
      <c r="C49" s="8"/>
      <c r="D49" s="8" t="s">
        <v>35</v>
      </c>
      <c r="E49" s="9">
        <f t="shared" si="5"/>
        <v>2</v>
      </c>
      <c r="F49" s="10"/>
      <c r="G49" s="30"/>
      <c r="I49" s="11">
        <v>2</v>
      </c>
    </row>
    <row r="50" spans="1:9" ht="33.75" x14ac:dyDescent="0.25">
      <c r="A50" s="7">
        <f t="shared" si="6"/>
        <v>41</v>
      </c>
      <c r="B50" s="8" t="s">
        <v>155</v>
      </c>
      <c r="C50" s="8"/>
      <c r="D50" s="8" t="s">
        <v>10</v>
      </c>
      <c r="E50" s="9">
        <f t="shared" si="5"/>
        <v>0</v>
      </c>
      <c r="F50" s="10"/>
      <c r="G50" s="30"/>
    </row>
    <row r="51" spans="1:9" x14ac:dyDescent="0.25">
      <c r="A51" s="7">
        <f t="shared" si="6"/>
        <v>42</v>
      </c>
      <c r="B51" s="8" t="s">
        <v>161</v>
      </c>
      <c r="C51" s="8"/>
      <c r="D51" s="8" t="s">
        <v>10</v>
      </c>
      <c r="E51" s="9">
        <f t="shared" si="5"/>
        <v>0</v>
      </c>
      <c r="F51" s="27"/>
      <c r="G51" s="30"/>
    </row>
    <row r="52" spans="1:9" ht="12.75" customHeight="1" x14ac:dyDescent="0.25">
      <c r="A52" s="36" t="s">
        <v>37</v>
      </c>
      <c r="B52" s="37"/>
      <c r="C52" s="38"/>
      <c r="D52" s="39"/>
      <c r="E52" s="40"/>
      <c r="F52" s="40"/>
      <c r="G52" s="41"/>
    </row>
    <row r="53" spans="1:9" ht="11.25" customHeight="1" x14ac:dyDescent="0.25">
      <c r="A53" s="49" t="s">
        <v>38</v>
      </c>
      <c r="B53" s="50"/>
      <c r="C53" s="50"/>
      <c r="D53" s="50"/>
      <c r="E53" s="50"/>
      <c r="F53" s="50"/>
      <c r="G53" s="51"/>
    </row>
    <row r="54" spans="1:9" x14ac:dyDescent="0.25">
      <c r="A54" s="7">
        <f>ROW()-11</f>
        <v>43</v>
      </c>
      <c r="B54" s="8" t="s">
        <v>39</v>
      </c>
      <c r="C54" s="8"/>
      <c r="D54" s="8" t="s">
        <v>10</v>
      </c>
      <c r="E54" s="9">
        <f t="shared" ref="E54:E59" si="7">SUM(I54:XJ54)</f>
        <v>0</v>
      </c>
      <c r="F54" s="10"/>
      <c r="G54" s="30"/>
    </row>
    <row r="55" spans="1:9" ht="14.45" customHeight="1" x14ac:dyDescent="0.25">
      <c r="A55" s="7">
        <f t="shared" ref="A55:A59" si="8">ROW()-11</f>
        <v>44</v>
      </c>
      <c r="B55" s="8" t="s">
        <v>40</v>
      </c>
      <c r="C55" s="8"/>
      <c r="D55" s="8" t="s">
        <v>10</v>
      </c>
      <c r="E55" s="9">
        <f t="shared" si="7"/>
        <v>0</v>
      </c>
      <c r="F55" s="10"/>
      <c r="G55" s="30"/>
    </row>
    <row r="56" spans="1:9" ht="25.5" customHeight="1" x14ac:dyDescent="0.25">
      <c r="A56" s="7">
        <f t="shared" si="8"/>
        <v>45</v>
      </c>
      <c r="B56" s="14" t="s">
        <v>41</v>
      </c>
      <c r="C56" s="8"/>
      <c r="D56" s="8" t="s">
        <v>10</v>
      </c>
      <c r="E56" s="9">
        <f t="shared" si="7"/>
        <v>0</v>
      </c>
      <c r="F56" s="10"/>
      <c r="G56" s="30"/>
    </row>
    <row r="57" spans="1:9" x14ac:dyDescent="0.25">
      <c r="A57" s="7">
        <f t="shared" si="8"/>
        <v>46</v>
      </c>
      <c r="B57" s="8" t="s">
        <v>42</v>
      </c>
      <c r="C57" s="8"/>
      <c r="D57" s="8" t="s">
        <v>10</v>
      </c>
      <c r="E57" s="9">
        <f t="shared" si="7"/>
        <v>0</v>
      </c>
      <c r="F57" s="10"/>
      <c r="G57" s="30"/>
    </row>
    <row r="58" spans="1:9" ht="15.75" customHeight="1" x14ac:dyDescent="0.25">
      <c r="A58" s="7">
        <f t="shared" si="8"/>
        <v>47</v>
      </c>
      <c r="B58" s="8" t="s">
        <v>43</v>
      </c>
      <c r="C58" s="8"/>
      <c r="D58" s="8" t="s">
        <v>10</v>
      </c>
      <c r="E58" s="9">
        <f t="shared" si="7"/>
        <v>0</v>
      </c>
      <c r="F58" s="10"/>
      <c r="G58" s="30"/>
    </row>
    <row r="59" spans="1:9" ht="25.5" customHeight="1" x14ac:dyDescent="0.25">
      <c r="A59" s="7">
        <f t="shared" si="8"/>
        <v>48</v>
      </c>
      <c r="B59" s="8" t="s">
        <v>156</v>
      </c>
      <c r="C59" s="8"/>
      <c r="D59" s="8" t="s">
        <v>10</v>
      </c>
      <c r="E59" s="9">
        <f t="shared" si="7"/>
        <v>0</v>
      </c>
      <c r="F59" s="27"/>
      <c r="G59" s="30"/>
    </row>
    <row r="60" spans="1:9" ht="15.75" customHeight="1" x14ac:dyDescent="0.25">
      <c r="A60" s="36" t="s">
        <v>44</v>
      </c>
      <c r="B60" s="37"/>
      <c r="C60" s="38"/>
      <c r="D60" s="39"/>
      <c r="E60" s="40"/>
      <c r="F60" s="40"/>
      <c r="G60" s="41"/>
    </row>
    <row r="61" spans="1:9" ht="14.45" customHeight="1" x14ac:dyDescent="0.25">
      <c r="A61" s="49" t="s">
        <v>45</v>
      </c>
      <c r="B61" s="50"/>
      <c r="C61" s="50"/>
      <c r="D61" s="50"/>
      <c r="E61" s="50"/>
      <c r="F61" s="50"/>
      <c r="G61" s="51"/>
    </row>
    <row r="62" spans="1:9" ht="13.5" customHeight="1" x14ac:dyDescent="0.25">
      <c r="A62" s="7">
        <f>ROW()-13</f>
        <v>49</v>
      </c>
      <c r="B62" s="8" t="s">
        <v>46</v>
      </c>
      <c r="C62" s="8"/>
      <c r="D62" s="8" t="s">
        <v>10</v>
      </c>
      <c r="E62" s="9">
        <f t="shared" ref="E62:E65" si="9">SUM(I62:XJ62)</f>
        <v>0</v>
      </c>
      <c r="F62" s="10"/>
      <c r="G62" s="30"/>
    </row>
    <row r="63" spans="1:9" ht="15" customHeight="1" x14ac:dyDescent="0.25">
      <c r="A63" s="7">
        <f t="shared" ref="A63:A65" si="10">ROW()-13</f>
        <v>50</v>
      </c>
      <c r="B63" s="8" t="s">
        <v>47</v>
      </c>
      <c r="C63" s="8"/>
      <c r="D63" s="8" t="s">
        <v>10</v>
      </c>
      <c r="E63" s="9">
        <f t="shared" si="9"/>
        <v>0</v>
      </c>
      <c r="F63" s="10"/>
      <c r="G63" s="30"/>
    </row>
    <row r="64" spans="1:9" ht="25.5" customHeight="1" x14ac:dyDescent="0.25">
      <c r="A64" s="7">
        <f t="shared" si="10"/>
        <v>51</v>
      </c>
      <c r="B64" s="14" t="s">
        <v>48</v>
      </c>
      <c r="C64" s="8"/>
      <c r="D64" s="8" t="s">
        <v>10</v>
      </c>
      <c r="E64" s="9">
        <f t="shared" si="9"/>
        <v>0</v>
      </c>
      <c r="F64" s="10"/>
      <c r="G64" s="30"/>
    </row>
    <row r="65" spans="1:195" ht="14.45" customHeight="1" x14ac:dyDescent="0.25">
      <c r="A65" s="7">
        <f t="shared" si="10"/>
        <v>52</v>
      </c>
      <c r="B65" s="8" t="s">
        <v>49</v>
      </c>
      <c r="C65" s="8"/>
      <c r="D65" s="8" t="s">
        <v>10</v>
      </c>
      <c r="E65" s="9">
        <f t="shared" si="9"/>
        <v>0</v>
      </c>
      <c r="F65" s="10"/>
      <c r="G65" s="30"/>
    </row>
    <row r="66" spans="1:195" ht="12.75" customHeight="1" x14ac:dyDescent="0.25">
      <c r="A66" s="52" t="s">
        <v>50</v>
      </c>
      <c r="B66" s="53"/>
      <c r="C66" s="53"/>
      <c r="D66" s="39"/>
      <c r="E66" s="40"/>
      <c r="F66" s="40"/>
      <c r="G66" s="41"/>
    </row>
    <row r="67" spans="1:195" ht="12.75" customHeight="1" x14ac:dyDescent="0.25">
      <c r="A67" s="52" t="s">
        <v>51</v>
      </c>
      <c r="B67" s="53"/>
      <c r="C67" s="53"/>
      <c r="D67" s="39"/>
      <c r="E67" s="40"/>
      <c r="F67" s="40"/>
      <c r="G67" s="41"/>
    </row>
    <row r="68" spans="1:195" ht="2.25" customHeight="1" x14ac:dyDescent="0.25">
      <c r="A68" s="54"/>
      <c r="B68" s="55"/>
      <c r="C68" s="55"/>
      <c r="D68" s="55"/>
      <c r="E68" s="55"/>
      <c r="F68" s="55"/>
      <c r="G68" s="56"/>
    </row>
    <row r="69" spans="1:195" ht="14.45" customHeight="1" x14ac:dyDescent="0.25">
      <c r="A69" s="49" t="s">
        <v>52</v>
      </c>
      <c r="B69" s="50"/>
      <c r="C69" s="50"/>
      <c r="D69" s="50"/>
      <c r="E69" s="50"/>
      <c r="F69" s="50"/>
      <c r="G69" s="51"/>
    </row>
    <row r="70" spans="1:195" x14ac:dyDescent="0.25">
      <c r="A70" s="7">
        <f>ROW()-17</f>
        <v>53</v>
      </c>
      <c r="B70" s="8" t="s">
        <v>53</v>
      </c>
      <c r="C70" s="8"/>
      <c r="D70" s="8" t="s">
        <v>35</v>
      </c>
      <c r="E70" s="9">
        <f t="shared" ref="E70:E78" si="11">SUM(I70:XJ70)</f>
        <v>0</v>
      </c>
      <c r="F70" s="10"/>
      <c r="G70" s="30"/>
    </row>
    <row r="71" spans="1:195" x14ac:dyDescent="0.25">
      <c r="A71" s="7">
        <f t="shared" ref="A71:A78" si="12">ROW()-17</f>
        <v>54</v>
      </c>
      <c r="B71" s="8" t="s">
        <v>54</v>
      </c>
      <c r="C71" s="8"/>
      <c r="D71" s="8" t="s">
        <v>10</v>
      </c>
      <c r="E71" s="9">
        <f t="shared" si="11"/>
        <v>0</v>
      </c>
      <c r="F71" s="10"/>
      <c r="G71" s="30"/>
    </row>
    <row r="72" spans="1:195" x14ac:dyDescent="0.25">
      <c r="A72" s="7">
        <f t="shared" si="12"/>
        <v>55</v>
      </c>
      <c r="B72" s="8" t="s">
        <v>55</v>
      </c>
      <c r="C72" s="8"/>
      <c r="D72" s="8" t="s">
        <v>10</v>
      </c>
      <c r="E72" s="9">
        <f t="shared" si="11"/>
        <v>0</v>
      </c>
      <c r="F72" s="10"/>
      <c r="G72" s="30"/>
    </row>
    <row r="73" spans="1:195" x14ac:dyDescent="0.25">
      <c r="A73" s="7">
        <f t="shared" si="12"/>
        <v>56</v>
      </c>
      <c r="B73" s="15" t="s">
        <v>56</v>
      </c>
      <c r="C73" s="8"/>
      <c r="D73" s="8" t="s">
        <v>35</v>
      </c>
      <c r="E73" s="9">
        <f t="shared" si="11"/>
        <v>0</v>
      </c>
      <c r="F73" s="10"/>
      <c r="G73" s="30"/>
    </row>
    <row r="74" spans="1:195" x14ac:dyDescent="0.25">
      <c r="A74" s="7">
        <f t="shared" si="12"/>
        <v>57</v>
      </c>
      <c r="B74" s="15" t="s">
        <v>57</v>
      </c>
      <c r="C74" s="8"/>
      <c r="D74" s="16" t="s">
        <v>58</v>
      </c>
      <c r="E74" s="9">
        <f t="shared" si="11"/>
        <v>0</v>
      </c>
      <c r="F74" s="10"/>
      <c r="G74" s="30"/>
    </row>
    <row r="75" spans="1:195" x14ac:dyDescent="0.25">
      <c r="A75" s="7">
        <f>ROW()-17</f>
        <v>58</v>
      </c>
      <c r="B75" s="15" t="s">
        <v>169</v>
      </c>
      <c r="C75" s="8"/>
      <c r="D75" s="34" t="s">
        <v>10</v>
      </c>
      <c r="E75" s="9">
        <v>0</v>
      </c>
      <c r="F75" s="10"/>
      <c r="G75" s="30"/>
    </row>
    <row r="76" spans="1:195" x14ac:dyDescent="0.25">
      <c r="A76" s="7">
        <f t="shared" si="12"/>
        <v>59</v>
      </c>
      <c r="B76" s="15" t="s">
        <v>170</v>
      </c>
      <c r="C76" s="8"/>
      <c r="D76" s="34" t="s">
        <v>10</v>
      </c>
      <c r="E76" s="9">
        <v>0</v>
      </c>
      <c r="F76" s="10"/>
      <c r="G76" s="30"/>
    </row>
    <row r="77" spans="1:195" ht="22.5" x14ac:dyDescent="0.25">
      <c r="A77" s="7">
        <f t="shared" si="12"/>
        <v>60</v>
      </c>
      <c r="B77" s="15" t="s">
        <v>59</v>
      </c>
      <c r="C77" s="8"/>
      <c r="D77" s="8" t="s">
        <v>35</v>
      </c>
      <c r="E77" s="9">
        <f t="shared" si="11"/>
        <v>0</v>
      </c>
      <c r="F77" s="10"/>
      <c r="G77" s="30"/>
    </row>
    <row r="78" spans="1:195" ht="22.5" x14ac:dyDescent="0.25">
      <c r="A78" s="7">
        <f t="shared" si="12"/>
        <v>61</v>
      </c>
      <c r="B78" s="15" t="s">
        <v>60</v>
      </c>
      <c r="C78" s="8"/>
      <c r="D78" s="16" t="s">
        <v>58</v>
      </c>
      <c r="E78" s="9">
        <f t="shared" si="11"/>
        <v>0</v>
      </c>
      <c r="F78" s="10"/>
      <c r="G78" s="30"/>
    </row>
    <row r="79" spans="1:195" ht="12.75" customHeight="1" x14ac:dyDescent="0.25">
      <c r="A79" s="52" t="s">
        <v>61</v>
      </c>
      <c r="B79" s="53"/>
      <c r="C79" s="53"/>
      <c r="D79" s="39"/>
      <c r="E79" s="40"/>
      <c r="F79" s="40"/>
      <c r="G79" s="41"/>
    </row>
    <row r="80" spans="1:195" s="18" customFormat="1" ht="15" customHeight="1" x14ac:dyDescent="0.25">
      <c r="A80" s="49" t="s">
        <v>62</v>
      </c>
      <c r="B80" s="50"/>
      <c r="C80" s="50"/>
      <c r="D80" s="50"/>
      <c r="E80" s="50"/>
      <c r="F80" s="50"/>
      <c r="G80" s="51"/>
      <c r="H80" s="17"/>
      <c r="I80" s="32"/>
      <c r="J80" s="32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7"/>
      <c r="CB80" s="17"/>
      <c r="CC80" s="17"/>
      <c r="CD80" s="17"/>
      <c r="CE80" s="17"/>
      <c r="CF80" s="17"/>
      <c r="CG80" s="17"/>
      <c r="CH80" s="17"/>
      <c r="CI80" s="17"/>
      <c r="CJ80" s="17"/>
      <c r="CK80" s="17"/>
      <c r="CL80" s="17"/>
      <c r="CM80" s="17"/>
      <c r="CN80" s="17"/>
      <c r="CO80" s="17"/>
      <c r="CP80" s="17"/>
      <c r="CQ80" s="17"/>
      <c r="CR80" s="17"/>
      <c r="CS80" s="17"/>
      <c r="CT80" s="17"/>
      <c r="CU80" s="17"/>
      <c r="CV80" s="17"/>
      <c r="CW80" s="17"/>
      <c r="CX80" s="17"/>
      <c r="CY80" s="17"/>
      <c r="CZ80" s="17"/>
      <c r="DA80" s="17"/>
      <c r="DB80" s="17"/>
      <c r="DC80" s="17"/>
      <c r="DD80" s="17"/>
      <c r="DE80" s="17"/>
      <c r="DF80" s="17"/>
      <c r="DG80" s="17"/>
      <c r="DH80" s="17"/>
      <c r="DI80" s="17"/>
      <c r="DJ80" s="17"/>
      <c r="DK80" s="17"/>
      <c r="DL80" s="17"/>
      <c r="DM80" s="17"/>
      <c r="DN80" s="17"/>
      <c r="DO80" s="17"/>
      <c r="DP80" s="17"/>
      <c r="DQ80" s="17"/>
      <c r="DR80" s="17"/>
      <c r="DS80" s="17"/>
      <c r="DT80" s="17"/>
      <c r="DU80" s="17"/>
      <c r="DV80" s="17"/>
      <c r="DW80" s="17"/>
      <c r="DX80" s="17"/>
      <c r="DY80" s="17"/>
      <c r="DZ80" s="17"/>
      <c r="EA80" s="17"/>
      <c r="EB80" s="17"/>
      <c r="EC80" s="17"/>
      <c r="ED80" s="17"/>
      <c r="EE80" s="17"/>
      <c r="EF80" s="17"/>
      <c r="EG80" s="17"/>
      <c r="EH80" s="17"/>
      <c r="EI80" s="17"/>
      <c r="EJ80" s="17"/>
      <c r="EK80" s="17"/>
      <c r="EL80" s="17"/>
      <c r="EM80" s="17"/>
      <c r="EN80" s="17"/>
      <c r="EO80" s="17"/>
      <c r="EP80" s="17"/>
      <c r="EQ80" s="17"/>
      <c r="ER80" s="17"/>
      <c r="ES80" s="17"/>
      <c r="ET80" s="17"/>
      <c r="EU80" s="17"/>
      <c r="EV80" s="17"/>
      <c r="EW80" s="17"/>
      <c r="EX80" s="17"/>
      <c r="EY80" s="17"/>
      <c r="EZ80" s="17"/>
      <c r="FA80" s="17"/>
      <c r="FB80" s="17"/>
      <c r="FC80" s="17"/>
      <c r="FD80" s="17"/>
      <c r="FE80" s="17"/>
      <c r="FF80" s="17"/>
      <c r="FG80" s="17"/>
      <c r="FH80" s="17"/>
      <c r="FI80" s="17"/>
      <c r="FJ80" s="17"/>
      <c r="FK80" s="17"/>
      <c r="FL80" s="17"/>
      <c r="FM80" s="17"/>
      <c r="FN80" s="17"/>
      <c r="FO80" s="17"/>
      <c r="FP80" s="17"/>
      <c r="FQ80" s="17"/>
      <c r="FR80" s="17"/>
      <c r="FS80" s="17"/>
      <c r="FT80" s="17"/>
      <c r="FU80" s="17"/>
      <c r="FV80" s="17"/>
      <c r="FW80" s="17"/>
      <c r="FX80" s="17"/>
      <c r="FY80" s="17"/>
      <c r="FZ80" s="17"/>
      <c r="GA80" s="17"/>
      <c r="GB80" s="17"/>
      <c r="GC80" s="17"/>
      <c r="GD80" s="17"/>
      <c r="GE80" s="17"/>
      <c r="GF80" s="17"/>
      <c r="GG80" s="17"/>
      <c r="GH80" s="17"/>
      <c r="GI80" s="17"/>
      <c r="GJ80" s="17"/>
      <c r="GK80" s="17"/>
      <c r="GL80" s="17"/>
      <c r="GM80" s="17"/>
    </row>
    <row r="81" spans="1:10" s="19" customFormat="1" ht="15" customHeight="1" x14ac:dyDescent="0.25">
      <c r="A81" s="49" t="s">
        <v>63</v>
      </c>
      <c r="B81" s="50"/>
      <c r="C81" s="50"/>
      <c r="D81" s="50"/>
      <c r="E81" s="50"/>
      <c r="F81" s="50"/>
      <c r="G81" s="51"/>
      <c r="I81" s="33"/>
      <c r="J81" s="33"/>
    </row>
    <row r="82" spans="1:10" ht="14.45" customHeight="1" x14ac:dyDescent="0.25">
      <c r="A82" s="7">
        <f>ROW()-20</f>
        <v>62</v>
      </c>
      <c r="B82" s="8" t="s">
        <v>64</v>
      </c>
      <c r="C82" s="8"/>
      <c r="D82" s="8" t="s">
        <v>10</v>
      </c>
      <c r="E82" s="9">
        <f t="shared" ref="E82:E85" si="13">SUM(I82:XJ82)</f>
        <v>0</v>
      </c>
      <c r="F82" s="10"/>
      <c r="G82" s="30"/>
    </row>
    <row r="83" spans="1:10" x14ac:dyDescent="0.25">
      <c r="A83" s="7">
        <f t="shared" ref="A83:A85" si="14">ROW()-20</f>
        <v>63</v>
      </c>
      <c r="B83" s="8" t="s">
        <v>65</v>
      </c>
      <c r="C83" s="8"/>
      <c r="D83" s="8" t="s">
        <v>10</v>
      </c>
      <c r="E83" s="9">
        <f t="shared" si="13"/>
        <v>0</v>
      </c>
      <c r="F83" s="10"/>
      <c r="G83" s="30"/>
    </row>
    <row r="84" spans="1:10" x14ac:dyDescent="0.25">
      <c r="A84" s="7">
        <f t="shared" si="14"/>
        <v>64</v>
      </c>
      <c r="B84" s="8" t="s">
        <v>141</v>
      </c>
      <c r="C84" s="8"/>
      <c r="D84" s="8" t="s">
        <v>10</v>
      </c>
      <c r="E84" s="9">
        <f t="shared" si="13"/>
        <v>0</v>
      </c>
      <c r="F84" s="10"/>
      <c r="G84" s="30"/>
    </row>
    <row r="85" spans="1:10" ht="22.5" x14ac:dyDescent="0.25">
      <c r="A85" s="7">
        <f t="shared" si="14"/>
        <v>65</v>
      </c>
      <c r="B85" s="8" t="s">
        <v>120</v>
      </c>
      <c r="C85" s="8"/>
      <c r="D85" s="8" t="s">
        <v>10</v>
      </c>
      <c r="E85" s="9">
        <f t="shared" si="13"/>
        <v>0</v>
      </c>
      <c r="F85" s="10"/>
      <c r="G85" s="30"/>
    </row>
    <row r="86" spans="1:10" ht="12.75" customHeight="1" x14ac:dyDescent="0.25">
      <c r="A86" s="36" t="s">
        <v>66</v>
      </c>
      <c r="B86" s="37"/>
      <c r="C86" s="38"/>
      <c r="D86" s="39"/>
      <c r="E86" s="40"/>
      <c r="F86" s="40"/>
      <c r="G86" s="41"/>
    </row>
    <row r="87" spans="1:10" ht="11.25" customHeight="1" x14ac:dyDescent="0.25">
      <c r="A87" s="49" t="s">
        <v>67</v>
      </c>
      <c r="B87" s="50"/>
      <c r="C87" s="50"/>
      <c r="D87" s="50"/>
      <c r="E87" s="50"/>
      <c r="F87" s="50"/>
      <c r="G87" s="51"/>
    </row>
    <row r="88" spans="1:10" ht="22.5" x14ac:dyDescent="0.25">
      <c r="A88" s="7">
        <f>ROW()-22</f>
        <v>66</v>
      </c>
      <c r="B88" s="8" t="s">
        <v>157</v>
      </c>
      <c r="C88" s="8"/>
      <c r="D88" s="8" t="s">
        <v>35</v>
      </c>
      <c r="E88" s="9">
        <f t="shared" ref="E88:E122" si="15">SUM(I88:XJ88)</f>
        <v>0</v>
      </c>
      <c r="F88" s="10"/>
      <c r="G88" s="30"/>
    </row>
    <row r="89" spans="1:10" ht="22.5" x14ac:dyDescent="0.25">
      <c r="A89" s="7">
        <f>ROW()-22</f>
        <v>67</v>
      </c>
      <c r="B89" s="8" t="s">
        <v>158</v>
      </c>
      <c r="C89" s="8"/>
      <c r="D89" s="8" t="s">
        <v>10</v>
      </c>
      <c r="E89" s="9">
        <f t="shared" si="15"/>
        <v>0</v>
      </c>
      <c r="F89" s="10"/>
      <c r="G89" s="30"/>
    </row>
    <row r="90" spans="1:10" ht="12" customHeight="1" x14ac:dyDescent="0.25">
      <c r="A90" s="69">
        <f>ROW()-22</f>
        <v>68</v>
      </c>
      <c r="B90" s="67" t="s">
        <v>139</v>
      </c>
      <c r="C90" s="8" t="s">
        <v>135</v>
      </c>
      <c r="D90" s="8" t="s">
        <v>10</v>
      </c>
      <c r="E90" s="9">
        <f t="shared" si="15"/>
        <v>0</v>
      </c>
      <c r="F90" s="10"/>
      <c r="G90" s="30"/>
    </row>
    <row r="91" spans="1:10" x14ac:dyDescent="0.25">
      <c r="A91" s="70"/>
      <c r="B91" s="68"/>
      <c r="C91" s="8" t="s">
        <v>136</v>
      </c>
      <c r="D91" s="8" t="s">
        <v>10</v>
      </c>
      <c r="E91" s="9">
        <f t="shared" si="15"/>
        <v>0</v>
      </c>
      <c r="F91" s="10"/>
      <c r="G91" s="30"/>
    </row>
    <row r="92" spans="1:10" x14ac:dyDescent="0.25">
      <c r="A92" s="7">
        <v>69</v>
      </c>
      <c r="B92" s="8" t="s">
        <v>68</v>
      </c>
      <c r="C92" s="8"/>
      <c r="D92" s="8" t="s">
        <v>10</v>
      </c>
      <c r="E92" s="9">
        <f t="shared" si="15"/>
        <v>0</v>
      </c>
      <c r="F92" s="10"/>
      <c r="G92" s="30"/>
    </row>
    <row r="93" spans="1:10" x14ac:dyDescent="0.25">
      <c r="A93" s="60">
        <v>70</v>
      </c>
      <c r="B93" s="45" t="s">
        <v>69</v>
      </c>
      <c r="C93" s="8" t="s">
        <v>70</v>
      </c>
      <c r="D93" s="8" t="s">
        <v>35</v>
      </c>
      <c r="E93" s="9">
        <f t="shared" si="15"/>
        <v>0</v>
      </c>
      <c r="F93" s="10"/>
      <c r="G93" s="30"/>
    </row>
    <row r="94" spans="1:10" x14ac:dyDescent="0.25">
      <c r="A94" s="60"/>
      <c r="B94" s="45"/>
      <c r="C94" s="8" t="s">
        <v>71</v>
      </c>
      <c r="D94" s="8" t="s">
        <v>35</v>
      </c>
      <c r="E94" s="9">
        <f t="shared" si="15"/>
        <v>0</v>
      </c>
      <c r="F94" s="10"/>
      <c r="G94" s="30"/>
    </row>
    <row r="95" spans="1:10" x14ac:dyDescent="0.25">
      <c r="A95" s="60"/>
      <c r="B95" s="45"/>
      <c r="C95" s="8" t="s">
        <v>72</v>
      </c>
      <c r="D95" s="8" t="s">
        <v>35</v>
      </c>
      <c r="E95" s="9">
        <f t="shared" si="15"/>
        <v>0</v>
      </c>
      <c r="F95" s="10"/>
      <c r="G95" s="30"/>
    </row>
    <row r="96" spans="1:10" x14ac:dyDescent="0.25">
      <c r="A96" s="60"/>
      <c r="B96" s="45"/>
      <c r="C96" s="8" t="s">
        <v>73</v>
      </c>
      <c r="D96" s="8" t="s">
        <v>35</v>
      </c>
      <c r="E96" s="9">
        <f t="shared" si="15"/>
        <v>0</v>
      </c>
      <c r="F96" s="10"/>
      <c r="G96" s="30"/>
    </row>
    <row r="97" spans="1:7" x14ac:dyDescent="0.25">
      <c r="A97" s="7">
        <v>71</v>
      </c>
      <c r="B97" s="8" t="s">
        <v>74</v>
      </c>
      <c r="C97" s="8"/>
      <c r="D97" s="8" t="s">
        <v>35</v>
      </c>
      <c r="E97" s="9">
        <f t="shared" si="15"/>
        <v>0</v>
      </c>
      <c r="F97" s="10"/>
      <c r="G97" s="30"/>
    </row>
    <row r="98" spans="1:7" x14ac:dyDescent="0.25">
      <c r="A98" s="7">
        <v>72</v>
      </c>
      <c r="B98" s="8" t="s">
        <v>75</v>
      </c>
      <c r="C98" s="8"/>
      <c r="D98" s="8" t="s">
        <v>10</v>
      </c>
      <c r="E98" s="9">
        <f t="shared" si="15"/>
        <v>0</v>
      </c>
      <c r="F98" s="10"/>
      <c r="G98" s="30"/>
    </row>
    <row r="99" spans="1:7" x14ac:dyDescent="0.25">
      <c r="A99" s="7">
        <v>73</v>
      </c>
      <c r="B99" s="8" t="s">
        <v>76</v>
      </c>
      <c r="C99" s="8"/>
      <c r="D99" s="8" t="s">
        <v>10</v>
      </c>
      <c r="E99" s="9">
        <f t="shared" si="15"/>
        <v>0</v>
      </c>
      <c r="F99" s="10"/>
      <c r="G99" s="30"/>
    </row>
    <row r="100" spans="1:7" x14ac:dyDescent="0.25">
      <c r="A100" s="7">
        <v>74</v>
      </c>
      <c r="B100" s="8" t="s">
        <v>140</v>
      </c>
      <c r="C100" s="8"/>
      <c r="D100" s="8" t="s">
        <v>10</v>
      </c>
      <c r="E100" s="9">
        <f t="shared" si="15"/>
        <v>0</v>
      </c>
      <c r="F100" s="10"/>
      <c r="G100" s="30"/>
    </row>
    <row r="101" spans="1:7" x14ac:dyDescent="0.25">
      <c r="A101" s="7">
        <v>75</v>
      </c>
      <c r="B101" s="8" t="s">
        <v>148</v>
      </c>
      <c r="C101" s="8"/>
      <c r="D101" s="8" t="s">
        <v>10</v>
      </c>
      <c r="E101" s="9">
        <f t="shared" si="15"/>
        <v>0</v>
      </c>
      <c r="F101" s="10"/>
      <c r="G101" s="30"/>
    </row>
    <row r="102" spans="1:7" x14ac:dyDescent="0.25">
      <c r="A102" s="7">
        <v>76</v>
      </c>
      <c r="B102" s="8" t="s">
        <v>137</v>
      </c>
      <c r="C102" s="8"/>
      <c r="D102" s="8" t="s">
        <v>10</v>
      </c>
      <c r="E102" s="9">
        <f t="shared" si="15"/>
        <v>0</v>
      </c>
      <c r="F102" s="10"/>
      <c r="G102" s="30"/>
    </row>
    <row r="103" spans="1:7" x14ac:dyDescent="0.25">
      <c r="A103" s="7">
        <v>77</v>
      </c>
      <c r="B103" s="15" t="s">
        <v>138</v>
      </c>
      <c r="C103" s="8"/>
      <c r="D103" s="8" t="s">
        <v>10</v>
      </c>
      <c r="E103" s="9">
        <f t="shared" si="15"/>
        <v>0</v>
      </c>
      <c r="F103" s="10"/>
      <c r="G103" s="30"/>
    </row>
    <row r="104" spans="1:7" x14ac:dyDescent="0.25">
      <c r="A104" s="7">
        <v>78</v>
      </c>
      <c r="B104" s="8" t="s">
        <v>77</v>
      </c>
      <c r="C104" s="8"/>
      <c r="D104" s="8" t="s">
        <v>10</v>
      </c>
      <c r="E104" s="9">
        <f t="shared" si="15"/>
        <v>0</v>
      </c>
      <c r="F104" s="10"/>
      <c r="G104" s="30"/>
    </row>
    <row r="105" spans="1:7" ht="14.45" customHeight="1" x14ac:dyDescent="0.25">
      <c r="A105" s="7">
        <v>79</v>
      </c>
      <c r="B105" s="8" t="s">
        <v>121</v>
      </c>
      <c r="C105" s="8"/>
      <c r="D105" s="8" t="s">
        <v>35</v>
      </c>
      <c r="E105" s="9">
        <f t="shared" si="15"/>
        <v>0</v>
      </c>
      <c r="F105" s="10"/>
      <c r="G105" s="30"/>
    </row>
    <row r="106" spans="1:7" ht="45" x14ac:dyDescent="0.25">
      <c r="A106" s="7">
        <v>80</v>
      </c>
      <c r="B106" s="15" t="s">
        <v>78</v>
      </c>
      <c r="C106" s="8"/>
      <c r="D106" s="8" t="s">
        <v>35</v>
      </c>
      <c r="E106" s="9">
        <f t="shared" si="15"/>
        <v>0</v>
      </c>
      <c r="F106" s="10"/>
      <c r="G106" s="30"/>
    </row>
    <row r="107" spans="1:7" x14ac:dyDescent="0.25">
      <c r="A107" s="7">
        <v>81</v>
      </c>
      <c r="B107" s="8" t="s">
        <v>149</v>
      </c>
      <c r="C107" s="8"/>
      <c r="D107" s="8" t="s">
        <v>10</v>
      </c>
      <c r="E107" s="9">
        <f t="shared" si="15"/>
        <v>0</v>
      </c>
      <c r="F107" s="10"/>
      <c r="G107" s="30"/>
    </row>
    <row r="108" spans="1:7" x14ac:dyDescent="0.25">
      <c r="A108" s="7">
        <v>82</v>
      </c>
      <c r="B108" s="8" t="s">
        <v>79</v>
      </c>
      <c r="C108" s="8"/>
      <c r="D108" s="8" t="s">
        <v>10</v>
      </c>
      <c r="E108" s="9">
        <f t="shared" si="15"/>
        <v>0</v>
      </c>
      <c r="F108" s="10"/>
      <c r="G108" s="30"/>
    </row>
    <row r="109" spans="1:7" x14ac:dyDescent="0.25">
      <c r="A109" s="7">
        <v>83</v>
      </c>
      <c r="B109" s="8" t="s">
        <v>80</v>
      </c>
      <c r="C109" s="8"/>
      <c r="D109" s="8" t="s">
        <v>10</v>
      </c>
      <c r="E109" s="9">
        <f t="shared" si="15"/>
        <v>0</v>
      </c>
      <c r="F109" s="10"/>
      <c r="G109" s="30"/>
    </row>
    <row r="110" spans="1:7" x14ac:dyDescent="0.25">
      <c r="A110" s="7">
        <v>84</v>
      </c>
      <c r="B110" s="8" t="s">
        <v>81</v>
      </c>
      <c r="C110" s="8"/>
      <c r="D110" s="8" t="s">
        <v>10</v>
      </c>
      <c r="E110" s="9">
        <f t="shared" si="15"/>
        <v>0</v>
      </c>
      <c r="F110" s="10"/>
      <c r="G110" s="30"/>
    </row>
    <row r="111" spans="1:7" x14ac:dyDescent="0.25">
      <c r="A111" s="7">
        <v>85</v>
      </c>
      <c r="B111" s="8" t="s">
        <v>82</v>
      </c>
      <c r="C111" s="8"/>
      <c r="D111" s="8" t="s">
        <v>10</v>
      </c>
      <c r="E111" s="9">
        <f t="shared" si="15"/>
        <v>0</v>
      </c>
      <c r="F111" s="10"/>
      <c r="G111" s="30"/>
    </row>
    <row r="112" spans="1:7" x14ac:dyDescent="0.25">
      <c r="A112" s="7">
        <v>86</v>
      </c>
      <c r="B112" s="8" t="s">
        <v>83</v>
      </c>
      <c r="C112" s="8"/>
      <c r="D112" s="8" t="s">
        <v>35</v>
      </c>
      <c r="E112" s="9">
        <f t="shared" si="15"/>
        <v>0</v>
      </c>
      <c r="F112" s="10"/>
      <c r="G112" s="30"/>
    </row>
    <row r="113" spans="1:7" x14ac:dyDescent="0.25">
      <c r="A113" s="7">
        <v>87</v>
      </c>
      <c r="B113" s="8" t="s">
        <v>122</v>
      </c>
      <c r="C113" s="8"/>
      <c r="D113" s="8" t="s">
        <v>10</v>
      </c>
      <c r="E113" s="9">
        <f t="shared" si="15"/>
        <v>0</v>
      </c>
      <c r="F113" s="10"/>
      <c r="G113" s="30"/>
    </row>
    <row r="114" spans="1:7" x14ac:dyDescent="0.25">
      <c r="A114" s="7">
        <v>88</v>
      </c>
      <c r="B114" s="8" t="s">
        <v>125</v>
      </c>
      <c r="C114" s="8"/>
      <c r="D114" s="8" t="s">
        <v>10</v>
      </c>
      <c r="E114" s="9">
        <f t="shared" si="15"/>
        <v>0</v>
      </c>
      <c r="F114" s="10"/>
      <c r="G114" s="30"/>
    </row>
    <row r="115" spans="1:7" x14ac:dyDescent="0.25">
      <c r="A115" s="7">
        <v>89</v>
      </c>
      <c r="B115" s="8" t="s">
        <v>123</v>
      </c>
      <c r="C115" s="8"/>
      <c r="D115" s="8" t="s">
        <v>10</v>
      </c>
      <c r="E115" s="9">
        <f t="shared" si="15"/>
        <v>0</v>
      </c>
      <c r="F115" s="10"/>
      <c r="G115" s="30"/>
    </row>
    <row r="116" spans="1:7" ht="11.25" customHeight="1" x14ac:dyDescent="0.25">
      <c r="A116" s="7">
        <v>90</v>
      </c>
      <c r="B116" s="8" t="s">
        <v>142</v>
      </c>
      <c r="C116" s="8"/>
      <c r="D116" s="8" t="s">
        <v>10</v>
      </c>
      <c r="E116" s="9">
        <f t="shared" si="15"/>
        <v>0</v>
      </c>
      <c r="F116" s="10"/>
      <c r="G116" s="30"/>
    </row>
    <row r="117" spans="1:7" x14ac:dyDescent="0.25">
      <c r="A117" s="7">
        <v>91</v>
      </c>
      <c r="B117" s="8" t="s">
        <v>159</v>
      </c>
      <c r="C117" s="8"/>
      <c r="D117" s="8" t="s">
        <v>10</v>
      </c>
      <c r="E117" s="9">
        <f t="shared" si="15"/>
        <v>0</v>
      </c>
      <c r="F117" s="10"/>
      <c r="G117" s="30"/>
    </row>
    <row r="118" spans="1:7" x14ac:dyDescent="0.25">
      <c r="A118" s="7">
        <v>92</v>
      </c>
      <c r="B118" s="8" t="s">
        <v>160</v>
      </c>
      <c r="C118" s="8"/>
      <c r="D118" s="8" t="s">
        <v>10</v>
      </c>
      <c r="E118" s="9">
        <f t="shared" si="15"/>
        <v>0</v>
      </c>
      <c r="F118" s="10"/>
      <c r="G118" s="30"/>
    </row>
    <row r="119" spans="1:7" x14ac:dyDescent="0.25">
      <c r="A119" s="7">
        <v>93</v>
      </c>
      <c r="B119" s="8" t="s">
        <v>171</v>
      </c>
      <c r="C119" s="8"/>
      <c r="D119" s="8" t="s">
        <v>10</v>
      </c>
      <c r="E119" s="9">
        <v>0</v>
      </c>
      <c r="F119" s="10"/>
      <c r="G119" s="30"/>
    </row>
    <row r="120" spans="1:7" x14ac:dyDescent="0.25">
      <c r="A120" s="7">
        <v>94</v>
      </c>
      <c r="B120" s="8" t="s">
        <v>84</v>
      </c>
      <c r="C120" s="8"/>
      <c r="D120" s="8" t="s">
        <v>10</v>
      </c>
      <c r="E120" s="9">
        <f t="shared" si="15"/>
        <v>0</v>
      </c>
      <c r="F120" s="10"/>
      <c r="G120" s="30"/>
    </row>
    <row r="121" spans="1:7" x14ac:dyDescent="0.25">
      <c r="A121" s="7">
        <v>95</v>
      </c>
      <c r="B121" s="8" t="s">
        <v>85</v>
      </c>
      <c r="C121" s="8"/>
      <c r="D121" s="8" t="s">
        <v>10</v>
      </c>
      <c r="E121" s="9">
        <f t="shared" si="15"/>
        <v>0</v>
      </c>
      <c r="F121" s="10"/>
      <c r="G121" s="30"/>
    </row>
    <row r="122" spans="1:7" x14ac:dyDescent="0.25">
      <c r="A122" s="7">
        <v>96</v>
      </c>
      <c r="B122" s="8" t="s">
        <v>124</v>
      </c>
      <c r="C122" s="8"/>
      <c r="D122" s="8" t="s">
        <v>10</v>
      </c>
      <c r="E122" s="9">
        <f t="shared" si="15"/>
        <v>0</v>
      </c>
      <c r="F122" s="10"/>
      <c r="G122" s="30"/>
    </row>
    <row r="123" spans="1:7" ht="12.75" customHeight="1" x14ac:dyDescent="0.25">
      <c r="A123" s="36" t="s">
        <v>147</v>
      </c>
      <c r="B123" s="37"/>
      <c r="C123" s="38"/>
      <c r="D123" s="39"/>
      <c r="E123" s="40"/>
      <c r="F123" s="40"/>
      <c r="G123" s="41"/>
    </row>
    <row r="124" spans="1:7" ht="11.25" customHeight="1" x14ac:dyDescent="0.25">
      <c r="A124" s="57" t="s">
        <v>86</v>
      </c>
      <c r="B124" s="58"/>
      <c r="C124" s="58"/>
      <c r="D124" s="58"/>
      <c r="E124" s="58"/>
      <c r="F124" s="58"/>
      <c r="G124" s="59"/>
    </row>
    <row r="125" spans="1:7" ht="22.5" x14ac:dyDescent="0.25">
      <c r="A125" s="20">
        <v>97</v>
      </c>
      <c r="B125" s="16" t="s">
        <v>87</v>
      </c>
      <c r="C125" s="16"/>
      <c r="D125" s="16" t="s">
        <v>58</v>
      </c>
      <c r="E125" s="9">
        <f t="shared" ref="E125:E127" si="16">SUM(I125:XJ125)</f>
        <v>0</v>
      </c>
      <c r="F125" s="10"/>
      <c r="G125" s="30"/>
    </row>
    <row r="126" spans="1:7" ht="22.5" x14ac:dyDescent="0.25">
      <c r="A126" s="20">
        <v>98</v>
      </c>
      <c r="B126" s="21" t="s">
        <v>88</v>
      </c>
      <c r="C126" s="21"/>
      <c r="D126" s="21" t="s">
        <v>58</v>
      </c>
      <c r="E126" s="9">
        <f t="shared" si="16"/>
        <v>0</v>
      </c>
      <c r="F126" s="10"/>
      <c r="G126" s="30"/>
    </row>
    <row r="127" spans="1:7" ht="22.5" x14ac:dyDescent="0.25">
      <c r="A127" s="20">
        <v>99</v>
      </c>
      <c r="B127" s="21" t="s">
        <v>89</v>
      </c>
      <c r="C127" s="21"/>
      <c r="D127" s="21" t="s">
        <v>58</v>
      </c>
      <c r="E127" s="9">
        <f t="shared" si="16"/>
        <v>0</v>
      </c>
      <c r="F127" s="10"/>
      <c r="G127" s="30"/>
    </row>
    <row r="128" spans="1:7" ht="13.5" customHeight="1" x14ac:dyDescent="0.25">
      <c r="A128" s="61" t="s">
        <v>90</v>
      </c>
      <c r="B128" s="62"/>
      <c r="C128" s="63"/>
      <c r="D128" s="64"/>
      <c r="E128" s="65"/>
      <c r="F128" s="65"/>
      <c r="G128" s="66"/>
    </row>
    <row r="129" spans="1:7" ht="11.25" customHeight="1" x14ac:dyDescent="0.25">
      <c r="A129" s="57" t="s">
        <v>91</v>
      </c>
      <c r="B129" s="58"/>
      <c r="C129" s="58"/>
      <c r="D129" s="58"/>
      <c r="E129" s="58"/>
      <c r="F129" s="58"/>
      <c r="G129" s="59"/>
    </row>
    <row r="130" spans="1:7" x14ac:dyDescent="0.25">
      <c r="A130" s="20">
        <v>100</v>
      </c>
      <c r="B130" s="16" t="s">
        <v>92</v>
      </c>
      <c r="C130" s="16"/>
      <c r="D130" s="16" t="s">
        <v>10</v>
      </c>
      <c r="E130" s="9">
        <f t="shared" ref="E130:E131" si="17">SUM(I130:XJ130)</f>
        <v>0</v>
      </c>
      <c r="F130" s="10"/>
      <c r="G130" s="30"/>
    </row>
    <row r="131" spans="1:7" x14ac:dyDescent="0.25">
      <c r="A131" s="20">
        <v>101</v>
      </c>
      <c r="B131" s="21" t="s">
        <v>93</v>
      </c>
      <c r="C131" s="21"/>
      <c r="D131" s="21" t="s">
        <v>10</v>
      </c>
      <c r="E131" s="9">
        <f t="shared" si="17"/>
        <v>0</v>
      </c>
      <c r="F131" s="10"/>
      <c r="G131" s="30"/>
    </row>
    <row r="132" spans="1:7" ht="12.75" customHeight="1" x14ac:dyDescent="0.25">
      <c r="A132" s="61" t="s">
        <v>94</v>
      </c>
      <c r="B132" s="62"/>
      <c r="C132" s="63"/>
      <c r="D132" s="64"/>
      <c r="E132" s="65"/>
      <c r="F132" s="65"/>
      <c r="G132" s="66"/>
    </row>
    <row r="133" spans="1:7" ht="11.25" customHeight="1" x14ac:dyDescent="0.25">
      <c r="A133" s="57" t="s">
        <v>95</v>
      </c>
      <c r="B133" s="58"/>
      <c r="C133" s="58"/>
      <c r="D133" s="58"/>
      <c r="E133" s="58"/>
      <c r="F133" s="58"/>
      <c r="G133" s="59"/>
    </row>
    <row r="134" spans="1:7" ht="34.5" customHeight="1" x14ac:dyDescent="0.25">
      <c r="A134" s="20">
        <v>102</v>
      </c>
      <c r="B134" s="8" t="s">
        <v>96</v>
      </c>
      <c r="C134" s="8"/>
      <c r="D134" s="8" t="s">
        <v>97</v>
      </c>
      <c r="E134" s="9">
        <f t="shared" ref="E134:E137" si="18">SUM(I134:XJ134)</f>
        <v>0</v>
      </c>
      <c r="F134" s="10"/>
      <c r="G134" s="30"/>
    </row>
    <row r="135" spans="1:7" ht="34.5" customHeight="1" x14ac:dyDescent="0.25">
      <c r="A135" s="20">
        <v>103</v>
      </c>
      <c r="B135" s="8" t="s">
        <v>98</v>
      </c>
      <c r="C135" s="8"/>
      <c r="D135" s="8" t="s">
        <v>97</v>
      </c>
      <c r="E135" s="9">
        <f t="shared" si="18"/>
        <v>0</v>
      </c>
      <c r="F135" s="10"/>
      <c r="G135" s="30"/>
    </row>
    <row r="136" spans="1:7" ht="33.75" x14ac:dyDescent="0.25">
      <c r="A136" s="20">
        <v>104</v>
      </c>
      <c r="B136" s="8" t="s">
        <v>99</v>
      </c>
      <c r="C136" s="8"/>
      <c r="D136" s="8" t="s">
        <v>10</v>
      </c>
      <c r="E136" s="9">
        <f t="shared" si="18"/>
        <v>0</v>
      </c>
      <c r="F136" s="10"/>
      <c r="G136" s="30"/>
    </row>
    <row r="137" spans="1:7" ht="33.75" x14ac:dyDescent="0.25">
      <c r="A137" s="20">
        <v>105</v>
      </c>
      <c r="B137" s="8" t="s">
        <v>100</v>
      </c>
      <c r="C137" s="8"/>
      <c r="D137" s="8" t="s">
        <v>58</v>
      </c>
      <c r="E137" s="9">
        <f t="shared" si="18"/>
        <v>0</v>
      </c>
      <c r="F137" s="10"/>
      <c r="G137" s="30"/>
    </row>
    <row r="138" spans="1:7" ht="12.75" customHeight="1" x14ac:dyDescent="0.25">
      <c r="A138" s="75" t="s">
        <v>101</v>
      </c>
      <c r="B138" s="76"/>
      <c r="C138" s="77"/>
      <c r="D138" s="78"/>
      <c r="E138" s="79"/>
      <c r="F138" s="79"/>
      <c r="G138" s="80"/>
    </row>
    <row r="139" spans="1:7" ht="11.25" customHeight="1" x14ac:dyDescent="0.25">
      <c r="A139" s="57" t="s">
        <v>102</v>
      </c>
      <c r="B139" s="58"/>
      <c r="C139" s="58"/>
      <c r="D139" s="58"/>
      <c r="E139" s="58"/>
      <c r="F139" s="58"/>
      <c r="G139" s="59"/>
    </row>
    <row r="140" spans="1:7" ht="22.5" x14ac:dyDescent="0.25">
      <c r="A140" s="20">
        <v>106</v>
      </c>
      <c r="B140" s="22" t="s">
        <v>103</v>
      </c>
      <c r="C140" s="22"/>
      <c r="D140" s="22" t="s">
        <v>10</v>
      </c>
      <c r="E140" s="9">
        <f t="shared" ref="E140:E141" si="19">SUM(I140:XJ140)</f>
        <v>0</v>
      </c>
      <c r="F140" s="10"/>
      <c r="G140" s="30"/>
    </row>
    <row r="141" spans="1:7" x14ac:dyDescent="0.25">
      <c r="A141" s="20">
        <v>107</v>
      </c>
      <c r="B141" s="8" t="s">
        <v>104</v>
      </c>
      <c r="C141" s="8"/>
      <c r="D141" s="8" t="s">
        <v>10</v>
      </c>
      <c r="E141" s="9">
        <f t="shared" si="19"/>
        <v>0</v>
      </c>
      <c r="F141" s="10"/>
      <c r="G141" s="30"/>
    </row>
    <row r="142" spans="1:7" x14ac:dyDescent="0.25">
      <c r="A142" s="81" t="s">
        <v>105</v>
      </c>
      <c r="B142" s="82"/>
      <c r="C142" s="83"/>
      <c r="D142" s="78"/>
      <c r="E142" s="79"/>
      <c r="F142" s="79"/>
      <c r="G142" s="80"/>
    </row>
    <row r="143" spans="1:7" ht="11.25" customHeight="1" x14ac:dyDescent="0.25">
      <c r="A143" s="57" t="s">
        <v>145</v>
      </c>
      <c r="B143" s="58"/>
      <c r="C143" s="58"/>
      <c r="D143" s="58"/>
      <c r="E143" s="58"/>
      <c r="F143" s="58"/>
      <c r="G143" s="59"/>
    </row>
    <row r="144" spans="1:7" x14ac:dyDescent="0.25">
      <c r="A144" s="20">
        <v>108</v>
      </c>
      <c r="B144" s="16" t="s">
        <v>106</v>
      </c>
      <c r="C144" s="16"/>
      <c r="D144" s="16" t="s">
        <v>107</v>
      </c>
      <c r="E144" s="9">
        <f t="shared" ref="E144:E159" si="20">SUM(I144:XJ144)</f>
        <v>0</v>
      </c>
      <c r="F144" s="10"/>
      <c r="G144" s="31"/>
    </row>
    <row r="145" spans="1:7" x14ac:dyDescent="0.25">
      <c r="A145" s="20">
        <v>109</v>
      </c>
      <c r="B145" s="21" t="s">
        <v>108</v>
      </c>
      <c r="C145" s="21"/>
      <c r="D145" s="21" t="s">
        <v>10</v>
      </c>
      <c r="E145" s="9">
        <f t="shared" si="20"/>
        <v>0</v>
      </c>
      <c r="F145" s="10"/>
      <c r="G145" s="31"/>
    </row>
    <row r="146" spans="1:7" x14ac:dyDescent="0.25">
      <c r="A146" s="20">
        <v>110</v>
      </c>
      <c r="B146" s="21" t="s">
        <v>109</v>
      </c>
      <c r="C146" s="21"/>
      <c r="D146" s="21" t="s">
        <v>10</v>
      </c>
      <c r="E146" s="9">
        <f t="shared" si="20"/>
        <v>0</v>
      </c>
      <c r="F146" s="10"/>
      <c r="G146" s="31"/>
    </row>
    <row r="147" spans="1:7" x14ac:dyDescent="0.25">
      <c r="A147" s="20">
        <v>111</v>
      </c>
      <c r="B147" s="21" t="s">
        <v>130</v>
      </c>
      <c r="C147" s="21"/>
      <c r="D147" s="21" t="s">
        <v>10</v>
      </c>
      <c r="E147" s="9">
        <f t="shared" si="20"/>
        <v>0</v>
      </c>
      <c r="F147" s="10"/>
      <c r="G147" s="31"/>
    </row>
    <row r="148" spans="1:7" x14ac:dyDescent="0.25">
      <c r="A148" s="20">
        <v>112</v>
      </c>
      <c r="B148" s="21" t="s">
        <v>110</v>
      </c>
      <c r="C148" s="21"/>
      <c r="D148" s="21" t="s">
        <v>10</v>
      </c>
      <c r="E148" s="9">
        <f t="shared" si="20"/>
        <v>0</v>
      </c>
      <c r="F148" s="10"/>
      <c r="G148" s="31"/>
    </row>
    <row r="149" spans="1:7" x14ac:dyDescent="0.25">
      <c r="A149" s="20">
        <v>113</v>
      </c>
      <c r="B149" s="21" t="s">
        <v>111</v>
      </c>
      <c r="C149" s="21"/>
      <c r="D149" s="21" t="s">
        <v>112</v>
      </c>
      <c r="E149" s="9">
        <f t="shared" si="20"/>
        <v>0</v>
      </c>
      <c r="F149" s="10"/>
      <c r="G149" s="31"/>
    </row>
    <row r="150" spans="1:7" x14ac:dyDescent="0.25">
      <c r="A150" s="20">
        <v>114</v>
      </c>
      <c r="B150" s="21" t="s">
        <v>144</v>
      </c>
      <c r="C150" s="21"/>
      <c r="D150" s="21" t="s">
        <v>10</v>
      </c>
      <c r="E150" s="9">
        <f t="shared" si="20"/>
        <v>0</v>
      </c>
      <c r="F150" s="10"/>
      <c r="G150" s="31"/>
    </row>
    <row r="151" spans="1:7" x14ac:dyDescent="0.25">
      <c r="A151" s="20">
        <v>115</v>
      </c>
      <c r="B151" s="21" t="s">
        <v>134</v>
      </c>
      <c r="C151" s="21"/>
      <c r="D151" s="23" t="s">
        <v>133</v>
      </c>
      <c r="E151" s="9">
        <f t="shared" si="20"/>
        <v>0</v>
      </c>
      <c r="F151" s="10"/>
      <c r="G151" s="31"/>
    </row>
    <row r="152" spans="1:7" x14ac:dyDescent="0.25">
      <c r="A152" s="20">
        <v>116</v>
      </c>
      <c r="B152" s="21" t="s">
        <v>113</v>
      </c>
      <c r="C152" s="21"/>
      <c r="D152" s="23" t="s">
        <v>107</v>
      </c>
      <c r="E152" s="9">
        <f t="shared" si="20"/>
        <v>0</v>
      </c>
      <c r="F152" s="10"/>
      <c r="G152" s="31"/>
    </row>
    <row r="153" spans="1:7" x14ac:dyDescent="0.25">
      <c r="A153" s="20">
        <v>117</v>
      </c>
      <c r="B153" s="21" t="s">
        <v>146</v>
      </c>
      <c r="C153" s="21"/>
      <c r="D153" s="23" t="s">
        <v>10</v>
      </c>
      <c r="E153" s="9">
        <f t="shared" si="20"/>
        <v>0</v>
      </c>
      <c r="F153" s="10"/>
      <c r="G153" s="31"/>
    </row>
    <row r="154" spans="1:7" x14ac:dyDescent="0.25">
      <c r="A154" s="20">
        <v>118</v>
      </c>
      <c r="B154" s="21" t="s">
        <v>128</v>
      </c>
      <c r="C154" s="21"/>
      <c r="D154" s="23" t="s">
        <v>10</v>
      </c>
      <c r="E154" s="9">
        <f t="shared" si="20"/>
        <v>0</v>
      </c>
      <c r="F154" s="10"/>
      <c r="G154" s="31"/>
    </row>
    <row r="155" spans="1:7" x14ac:dyDescent="0.25">
      <c r="A155" s="20">
        <v>119</v>
      </c>
      <c r="B155" s="21" t="s">
        <v>143</v>
      </c>
      <c r="C155" s="21"/>
      <c r="D155" s="23" t="s">
        <v>10</v>
      </c>
      <c r="E155" s="9">
        <f t="shared" si="20"/>
        <v>0</v>
      </c>
      <c r="F155" s="10"/>
      <c r="G155" s="31"/>
    </row>
    <row r="156" spans="1:7" x14ac:dyDescent="0.25">
      <c r="A156" s="20">
        <v>120</v>
      </c>
      <c r="B156" s="21" t="s">
        <v>127</v>
      </c>
      <c r="C156" s="21"/>
      <c r="D156" s="23" t="s">
        <v>112</v>
      </c>
      <c r="E156" s="9">
        <f t="shared" si="20"/>
        <v>0</v>
      </c>
      <c r="F156" s="10"/>
      <c r="G156" s="31"/>
    </row>
    <row r="157" spans="1:7" x14ac:dyDescent="0.25">
      <c r="A157" s="20">
        <v>121</v>
      </c>
      <c r="B157" s="21" t="s">
        <v>129</v>
      </c>
      <c r="C157" s="21"/>
      <c r="D157" s="23" t="s">
        <v>10</v>
      </c>
      <c r="E157" s="9">
        <f t="shared" si="20"/>
        <v>0</v>
      </c>
      <c r="F157" s="10"/>
      <c r="G157" s="31"/>
    </row>
    <row r="158" spans="1:7" x14ac:dyDescent="0.25">
      <c r="A158" s="20">
        <v>122</v>
      </c>
      <c r="B158" s="21" t="s">
        <v>132</v>
      </c>
      <c r="C158" s="21"/>
      <c r="D158" s="23" t="s">
        <v>10</v>
      </c>
      <c r="E158" s="9">
        <f t="shared" si="20"/>
        <v>0</v>
      </c>
      <c r="F158" s="10"/>
      <c r="G158" s="31"/>
    </row>
    <row r="159" spans="1:7" x14ac:dyDescent="0.25">
      <c r="A159" s="20">
        <v>123</v>
      </c>
      <c r="B159" s="21" t="s">
        <v>131</v>
      </c>
      <c r="C159" s="21"/>
      <c r="D159" s="23" t="s">
        <v>10</v>
      </c>
      <c r="E159" s="9">
        <f t="shared" si="20"/>
        <v>0</v>
      </c>
      <c r="F159" s="10"/>
      <c r="G159" s="31"/>
    </row>
    <row r="160" spans="1:7" ht="12.75" customHeight="1" x14ac:dyDescent="0.25">
      <c r="A160" s="84" t="s">
        <v>114</v>
      </c>
      <c r="B160" s="85"/>
      <c r="C160" s="85"/>
      <c r="D160" s="86"/>
      <c r="E160" s="86"/>
      <c r="F160" s="86"/>
      <c r="G160" s="87"/>
    </row>
    <row r="161" spans="1:11" ht="12.75" customHeight="1" thickBot="1" x14ac:dyDescent="0.3">
      <c r="A161" s="71" t="s">
        <v>115</v>
      </c>
      <c r="B161" s="72"/>
      <c r="C161" s="72"/>
      <c r="D161" s="73"/>
      <c r="E161" s="73"/>
      <c r="F161" s="73"/>
      <c r="G161" s="74"/>
    </row>
    <row r="162" spans="1:11" ht="12.75" customHeight="1" x14ac:dyDescent="0.25">
      <c r="A162" s="88" t="s">
        <v>116</v>
      </c>
      <c r="B162" s="89"/>
      <c r="C162" s="89"/>
      <c r="D162" s="90"/>
      <c r="E162" s="90"/>
      <c r="F162" s="90"/>
      <c r="G162" s="91"/>
    </row>
    <row r="163" spans="1:11" ht="12.75" customHeight="1" x14ac:dyDescent="0.25">
      <c r="A163" s="92" t="s">
        <v>117</v>
      </c>
      <c r="B163" s="93"/>
      <c r="C163" s="93"/>
      <c r="D163" s="94"/>
      <c r="E163" s="94"/>
      <c r="F163" s="94"/>
      <c r="G163" s="95"/>
      <c r="K163" s="28"/>
    </row>
    <row r="164" spans="1:11" ht="12.75" customHeight="1" thickBot="1" x14ac:dyDescent="0.3">
      <c r="A164" s="96" t="s">
        <v>163</v>
      </c>
      <c r="B164" s="97"/>
      <c r="C164" s="97"/>
      <c r="D164" s="98"/>
      <c r="E164" s="98"/>
      <c r="F164" s="98"/>
      <c r="G164" s="99"/>
    </row>
  </sheetData>
  <sheetProtection selectLockedCells="1" selectUnlockedCells="1"/>
  <mergeCells count="65">
    <mergeCell ref="A162:C162"/>
    <mergeCell ref="D162:G162"/>
    <mergeCell ref="A163:C163"/>
    <mergeCell ref="D163:G163"/>
    <mergeCell ref="A164:C164"/>
    <mergeCell ref="D164:G164"/>
    <mergeCell ref="A161:C161"/>
    <mergeCell ref="D161:G161"/>
    <mergeCell ref="A132:C132"/>
    <mergeCell ref="D132:G132"/>
    <mergeCell ref="A133:G133"/>
    <mergeCell ref="A138:C138"/>
    <mergeCell ref="D138:G138"/>
    <mergeCell ref="A139:G139"/>
    <mergeCell ref="A142:C142"/>
    <mergeCell ref="D142:G142"/>
    <mergeCell ref="A143:G143"/>
    <mergeCell ref="A160:C160"/>
    <mergeCell ref="D160:G160"/>
    <mergeCell ref="A129:G129"/>
    <mergeCell ref="A80:G80"/>
    <mergeCell ref="A81:G81"/>
    <mergeCell ref="A86:C86"/>
    <mergeCell ref="D86:G86"/>
    <mergeCell ref="A87:G87"/>
    <mergeCell ref="A93:A96"/>
    <mergeCell ref="B93:B96"/>
    <mergeCell ref="A124:G124"/>
    <mergeCell ref="A128:C128"/>
    <mergeCell ref="D128:G128"/>
    <mergeCell ref="B90:B91"/>
    <mergeCell ref="A90:A91"/>
    <mergeCell ref="A123:C123"/>
    <mergeCell ref="D123:G123"/>
    <mergeCell ref="A67:C67"/>
    <mergeCell ref="D67:G67"/>
    <mergeCell ref="A68:G68"/>
    <mergeCell ref="A69:G69"/>
    <mergeCell ref="A79:C79"/>
    <mergeCell ref="D79:G79"/>
    <mergeCell ref="A53:G53"/>
    <mergeCell ref="A60:C60"/>
    <mergeCell ref="D60:G60"/>
    <mergeCell ref="A61:G61"/>
    <mergeCell ref="A66:C66"/>
    <mergeCell ref="D66:G66"/>
    <mergeCell ref="A37:G37"/>
    <mergeCell ref="A39:C39"/>
    <mergeCell ref="D39:G39"/>
    <mergeCell ref="A40:G40"/>
    <mergeCell ref="A52:C52"/>
    <mergeCell ref="D52:G52"/>
    <mergeCell ref="A20:G20"/>
    <mergeCell ref="B21:B23"/>
    <mergeCell ref="B24:B26"/>
    <mergeCell ref="B27:B30"/>
    <mergeCell ref="A36:C36"/>
    <mergeCell ref="D36:G36"/>
    <mergeCell ref="B1:G1"/>
    <mergeCell ref="A19:C19"/>
    <mergeCell ref="D19:G19"/>
    <mergeCell ref="A3:G3"/>
    <mergeCell ref="B4:B6"/>
    <mergeCell ref="B7:B9"/>
    <mergeCell ref="B10:B14"/>
  </mergeCells>
  <pageMargins left="0.51181102362204722" right="0.51181102362204722" top="0.15748031496062992" bottom="0.15748031496062992" header="0.31496062992125984" footer="0.31496062992125984"/>
  <pageSetup paperSize="9" scale="69" firstPageNumber="0" fitToHeight="0" orientation="portrait" horizontalDpi="300" verticalDpi="300" r:id="rId1"/>
  <headerFooter alignWithMargins="0"/>
  <rowBreaks count="1" manualBreakCount="1">
    <brk id="5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B7755-A2A6-4991-93A4-8F5BEF71A24F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Kosztorys obmiarowy</vt:lpstr>
      <vt:lpstr>Arkusz1</vt:lpstr>
      <vt:lpstr>'Kosztorys obmiarowy'!Obszar_wydruku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Sawiński</dc:creator>
  <cp:lastModifiedBy>Małgorzata Gorzkiewicz</cp:lastModifiedBy>
  <cp:lastPrinted>2024-12-03T07:47:30Z</cp:lastPrinted>
  <dcterms:created xsi:type="dcterms:W3CDTF">2023-10-25T06:33:16Z</dcterms:created>
  <dcterms:modified xsi:type="dcterms:W3CDTF">2025-03-10T10:05:21Z</dcterms:modified>
</cp:coreProperties>
</file>