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8_{30B8F4B8-1D7A-4399-9971-AFEB3A54C4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nery 2024 potrzeby" sheetId="1" r:id="rId1"/>
    <sheet name="tonery 2024 ceny" sheetId="5" r:id="rId2"/>
  </sheets>
  <calcPr calcId="191029"/>
</workbook>
</file>

<file path=xl/calcChain.xml><?xml version="1.0" encoding="utf-8"?>
<calcChain xmlns="http://schemas.openxmlformats.org/spreadsheetml/2006/main">
  <c r="C15" i="5" l="1"/>
  <c r="C12" i="5"/>
  <c r="C9" i="5"/>
  <c r="G9" i="5" s="1"/>
  <c r="C8" i="5"/>
  <c r="G8" i="5" s="1"/>
  <c r="C7" i="5"/>
  <c r="F7" i="5" s="1"/>
  <c r="C11" i="5"/>
  <c r="F11" i="5" s="1"/>
  <c r="C10" i="5"/>
  <c r="F10" i="5" s="1"/>
  <c r="C5" i="5"/>
  <c r="F5" i="5" s="1"/>
  <c r="G6" i="5"/>
  <c r="G12" i="5"/>
  <c r="G13" i="5"/>
  <c r="G14" i="5"/>
  <c r="F6" i="5"/>
  <c r="F12" i="5"/>
  <c r="F13" i="5"/>
  <c r="F14" i="5"/>
  <c r="C6" i="5"/>
  <c r="E6" i="5"/>
  <c r="E7" i="5"/>
  <c r="E8" i="5"/>
  <c r="E9" i="5"/>
  <c r="E10" i="5"/>
  <c r="E11" i="5"/>
  <c r="E12" i="5"/>
  <c r="E13" i="5"/>
  <c r="E14" i="5"/>
  <c r="E5" i="5"/>
  <c r="C14" i="5"/>
  <c r="C13" i="5"/>
  <c r="F15" i="1"/>
  <c r="F9" i="5" l="1"/>
  <c r="F15" i="5" s="1"/>
  <c r="F8" i="5"/>
  <c r="G7" i="5"/>
  <c r="G11" i="5"/>
  <c r="G10" i="5"/>
  <c r="G5" i="5"/>
  <c r="G15" i="5" s="1"/>
</calcChain>
</file>

<file path=xl/sharedStrings.xml><?xml version="1.0" encoding="utf-8"?>
<sst xmlns="http://schemas.openxmlformats.org/spreadsheetml/2006/main" count="72" uniqueCount="40">
  <si>
    <t>L.P.</t>
  </si>
  <si>
    <t>Nazwa produktu</t>
  </si>
  <si>
    <t>jednostka i wymagania</t>
  </si>
  <si>
    <t>Cena jednostkowa w złotych</t>
  </si>
  <si>
    <t>Wartość  brutto zakupu w złotych</t>
  </si>
  <si>
    <t>netto</t>
  </si>
  <si>
    <t>brutto</t>
  </si>
  <si>
    <t>1.</t>
  </si>
  <si>
    <t xml:space="preserve">Toner 05x/80x                    </t>
  </si>
  <si>
    <t>1 szt.</t>
  </si>
  <si>
    <t>2.</t>
  </si>
  <si>
    <t>Toner 78A</t>
  </si>
  <si>
    <t>3.</t>
  </si>
  <si>
    <t>Toner 12A</t>
  </si>
  <si>
    <t>4.</t>
  </si>
  <si>
    <t>Toner M2300</t>
  </si>
  <si>
    <t>5.</t>
  </si>
  <si>
    <t>Toner TN-1050</t>
  </si>
  <si>
    <t>6.</t>
  </si>
  <si>
    <t>1 szt.  -  ECOSYS M2535dn - 7.200 stron A4 przy 5% pokrycia strony</t>
  </si>
  <si>
    <t>7.</t>
  </si>
  <si>
    <t>1 szt.  - ECOSYS M2040dn - 7.200 stron A4 przy 5% pokrycia strony</t>
  </si>
  <si>
    <t>8.</t>
  </si>
  <si>
    <t>Toner 53x/49x</t>
  </si>
  <si>
    <t>9.</t>
  </si>
  <si>
    <t xml:space="preserve">Toner TNP77 </t>
  </si>
  <si>
    <t>1 szt. - Ineo 5020i - Oryginał - 20.000 stron A4 przy 5% pokrycia strony</t>
  </si>
  <si>
    <t>RAZEM:</t>
  </si>
  <si>
    <t xml:space="preserve">Jak nie jest wpisane, że ma być oryginał proszę cenę na zamiennik </t>
  </si>
  <si>
    <t>10.</t>
  </si>
  <si>
    <t>Przewidywana ilość zakupu w 2024 r.</t>
  </si>
  <si>
    <t>Toner TK-1140</t>
  </si>
  <si>
    <t>Toner TK-1170</t>
  </si>
  <si>
    <t>Załącznik nr 2</t>
  </si>
  <si>
    <t xml:space="preserve">Zestawienie tonerów zamawianych do Urzędu Gminy Wągrowiec                                                                                                                      </t>
  </si>
  <si>
    <t>Toner B1234</t>
  </si>
  <si>
    <t>Olivetti d-Copia 4023MF / 4024MF - 7.200 stron A4 przy 5% pokrycia strony</t>
  </si>
  <si>
    <t>Netto razem</t>
  </si>
  <si>
    <t>Brutto razem</t>
  </si>
  <si>
    <t>Ilość kupionych tonerów i ceny zabrane z faktur z roku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</si>
</sst>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Liberation Sans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rgb="FF000000"/>
      <name val="Liberation Sans"/>
      <charset val="238"/>
    </font>
    <font>
      <b/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C9C9"/>
        <bgColor rgb="FFC9C9C9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3" fillId="2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1" fillId="0" borderId="0" xfId="0" applyFont="1"/>
    <xf numFmtId="0" fontId="7" fillId="0" borderId="0" xfId="1" applyFont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4" fontId="6" fillId="0" borderId="5" xfId="0" applyNumberFormat="1" applyFont="1" applyBorder="1" applyAlignment="1">
      <alignment horizontal="center" vertical="center"/>
    </xf>
    <xf numFmtId="44" fontId="6" fillId="0" borderId="8" xfId="0" applyNumberFormat="1" applyFont="1" applyBorder="1" applyAlignment="1">
      <alignment horizontal="center" vertical="center"/>
    </xf>
    <xf numFmtId="44" fontId="2" fillId="0" borderId="13" xfId="0" applyNumberFormat="1" applyFont="1" applyBorder="1" applyAlignment="1">
      <alignment horizontal="center" vertical="center"/>
    </xf>
    <xf numFmtId="44" fontId="5" fillId="0" borderId="5" xfId="1" applyNumberFormat="1" applyFont="1" applyBorder="1" applyAlignment="1">
      <alignment horizontal="center" vertical="center" wrapText="1"/>
    </xf>
    <xf numFmtId="44" fontId="6" fillId="0" borderId="6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top" wrapText="1"/>
    </xf>
    <xf numFmtId="44" fontId="2" fillId="0" borderId="14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activeCell="B5" sqref="B5"/>
    </sheetView>
  </sheetViews>
  <sheetFormatPr defaultRowHeight="15" x14ac:dyDescent="0.25"/>
  <cols>
    <col min="1" max="1" width="4.85546875" style="12" bestFit="1" customWidth="1"/>
    <col min="2" max="2" width="30.5703125" customWidth="1"/>
    <col min="3" max="3" width="30.42578125" customWidth="1"/>
    <col min="4" max="4" width="11.28515625" customWidth="1"/>
    <col min="5" max="5" width="12.28515625" customWidth="1"/>
    <col min="6" max="6" width="15.7109375" style="12" customWidth="1"/>
    <col min="7" max="7" width="33" bestFit="1" customWidth="1"/>
  </cols>
  <sheetData>
    <row r="1" spans="1:7" ht="15.75" thickBot="1" x14ac:dyDescent="0.3">
      <c r="A1" s="24" t="s">
        <v>33</v>
      </c>
      <c r="B1" s="24"/>
      <c r="C1" s="24"/>
      <c r="D1" s="24"/>
      <c r="E1" s="24"/>
      <c r="F1" s="24"/>
      <c r="G1" s="24"/>
    </row>
    <row r="2" spans="1:7" ht="15.75" x14ac:dyDescent="0.25">
      <c r="A2" s="21" t="s">
        <v>34</v>
      </c>
      <c r="B2" s="22"/>
      <c r="C2" s="22"/>
      <c r="D2" s="22"/>
      <c r="E2" s="22"/>
      <c r="F2" s="22"/>
      <c r="G2" s="23"/>
    </row>
    <row r="3" spans="1:7" ht="15.75" x14ac:dyDescent="0.25">
      <c r="A3" s="14" t="s">
        <v>0</v>
      </c>
      <c r="B3" s="16" t="s">
        <v>1</v>
      </c>
      <c r="C3" s="16" t="s">
        <v>2</v>
      </c>
      <c r="D3" s="18" t="s">
        <v>3</v>
      </c>
      <c r="E3" s="18"/>
      <c r="F3" s="16" t="s">
        <v>30</v>
      </c>
      <c r="G3" s="19" t="s">
        <v>4</v>
      </c>
    </row>
    <row r="4" spans="1:7" ht="15.75" x14ac:dyDescent="0.25">
      <c r="A4" s="15"/>
      <c r="B4" s="17"/>
      <c r="C4" s="17"/>
      <c r="D4" s="1" t="s">
        <v>5</v>
      </c>
      <c r="E4" s="1" t="s">
        <v>6</v>
      </c>
      <c r="F4" s="17"/>
      <c r="G4" s="20"/>
    </row>
    <row r="5" spans="1:7" ht="15.75" x14ac:dyDescent="0.25">
      <c r="A5" s="2" t="s">
        <v>7</v>
      </c>
      <c r="B5" s="3" t="s">
        <v>8</v>
      </c>
      <c r="C5" s="3" t="s">
        <v>9</v>
      </c>
      <c r="D5" s="4"/>
      <c r="E5" s="4"/>
      <c r="F5" s="5">
        <v>6</v>
      </c>
      <c r="G5" s="6"/>
    </row>
    <row r="6" spans="1:7" ht="15.75" x14ac:dyDescent="0.25">
      <c r="A6" s="2" t="s">
        <v>10</v>
      </c>
      <c r="B6" s="3" t="s">
        <v>11</v>
      </c>
      <c r="C6" s="3" t="s">
        <v>9</v>
      </c>
      <c r="D6" s="4"/>
      <c r="E6" s="4"/>
      <c r="F6" s="5">
        <v>2</v>
      </c>
      <c r="G6" s="6"/>
    </row>
    <row r="7" spans="1:7" ht="15.75" x14ac:dyDescent="0.25">
      <c r="A7" s="2" t="s">
        <v>12</v>
      </c>
      <c r="B7" s="3" t="s">
        <v>13</v>
      </c>
      <c r="C7" s="3" t="s">
        <v>9</v>
      </c>
      <c r="D7" s="4"/>
      <c r="E7" s="4"/>
      <c r="F7" s="5">
        <v>2</v>
      </c>
      <c r="G7" s="6"/>
    </row>
    <row r="8" spans="1:7" ht="15.75" x14ac:dyDescent="0.25">
      <c r="A8" s="2" t="s">
        <v>14</v>
      </c>
      <c r="B8" s="3" t="s">
        <v>15</v>
      </c>
      <c r="C8" s="3" t="s">
        <v>9</v>
      </c>
      <c r="D8" s="4"/>
      <c r="E8" s="4"/>
      <c r="F8" s="5">
        <v>2</v>
      </c>
      <c r="G8" s="6"/>
    </row>
    <row r="9" spans="1:7" ht="15.75" x14ac:dyDescent="0.25">
      <c r="A9" s="2" t="s">
        <v>16</v>
      </c>
      <c r="B9" s="3" t="s">
        <v>17</v>
      </c>
      <c r="C9" s="3" t="s">
        <v>9</v>
      </c>
      <c r="D9" s="4"/>
      <c r="E9" s="4"/>
      <c r="F9" s="5">
        <v>2</v>
      </c>
      <c r="G9" s="6"/>
    </row>
    <row r="10" spans="1:7" ht="47.25" x14ac:dyDescent="0.25">
      <c r="A10" s="2" t="s">
        <v>18</v>
      </c>
      <c r="B10" s="3" t="s">
        <v>31</v>
      </c>
      <c r="C10" s="3" t="s">
        <v>19</v>
      </c>
      <c r="D10" s="4"/>
      <c r="E10" s="4"/>
      <c r="F10" s="5">
        <v>20</v>
      </c>
      <c r="G10" s="6"/>
    </row>
    <row r="11" spans="1:7" ht="47.25" x14ac:dyDescent="0.25">
      <c r="A11" s="2" t="s">
        <v>20</v>
      </c>
      <c r="B11" s="3" t="s">
        <v>32</v>
      </c>
      <c r="C11" s="3" t="s">
        <v>21</v>
      </c>
      <c r="D11" s="4"/>
      <c r="E11" s="4"/>
      <c r="F11" s="5">
        <v>10</v>
      </c>
      <c r="G11" s="6"/>
    </row>
    <row r="12" spans="1:7" ht="24.75" customHeight="1" x14ac:dyDescent="0.25">
      <c r="A12" s="2" t="s">
        <v>22</v>
      </c>
      <c r="B12" s="3" t="s">
        <v>23</v>
      </c>
      <c r="C12" s="3" t="s">
        <v>9</v>
      </c>
      <c r="D12" s="4"/>
      <c r="E12" s="4"/>
      <c r="F12" s="5">
        <v>2</v>
      </c>
      <c r="G12" s="6"/>
    </row>
    <row r="13" spans="1:7" ht="47.25" x14ac:dyDescent="0.25">
      <c r="A13" s="7" t="s">
        <v>24</v>
      </c>
      <c r="B13" s="8" t="s">
        <v>25</v>
      </c>
      <c r="C13" s="8" t="s">
        <v>26</v>
      </c>
      <c r="D13" s="9"/>
      <c r="E13" s="9"/>
      <c r="F13" s="10">
        <v>4</v>
      </c>
      <c r="G13" s="11"/>
    </row>
    <row r="14" spans="1:7" ht="47.25" x14ac:dyDescent="0.25">
      <c r="A14" s="30" t="s">
        <v>29</v>
      </c>
      <c r="B14" s="3" t="s">
        <v>35</v>
      </c>
      <c r="C14" s="3" t="s">
        <v>36</v>
      </c>
      <c r="D14" s="4"/>
      <c r="E14" s="4"/>
      <c r="F14" s="5">
        <v>10</v>
      </c>
      <c r="G14" s="4"/>
    </row>
    <row r="15" spans="1:7" ht="16.5" thickBot="1" x14ac:dyDescent="0.3">
      <c r="A15" s="25" t="s">
        <v>27</v>
      </c>
      <c r="B15" s="26"/>
      <c r="C15" s="27"/>
      <c r="D15" s="28"/>
      <c r="E15" s="28"/>
      <c r="F15" s="28">
        <f>SUM(F5:F14)</f>
        <v>60</v>
      </c>
      <c r="G15" s="29"/>
    </row>
    <row r="17" spans="1:3" ht="63.75" customHeight="1" x14ac:dyDescent="0.25">
      <c r="A17" s="13" t="s">
        <v>28</v>
      </c>
      <c r="B17" s="13"/>
      <c r="C17" s="13"/>
    </row>
  </sheetData>
  <mergeCells count="10">
    <mergeCell ref="A1:G1"/>
    <mergeCell ref="A15:C15"/>
    <mergeCell ref="A17:C17"/>
    <mergeCell ref="A2:G2"/>
    <mergeCell ref="A3:A4"/>
    <mergeCell ref="B3:B4"/>
    <mergeCell ref="C3:C4"/>
    <mergeCell ref="D3:E3"/>
    <mergeCell ref="F3:F4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512E0-8D8E-4E60-B5CE-42E41603EC54}">
  <dimension ref="A1:G15"/>
  <sheetViews>
    <sheetView zoomScale="130" zoomScaleNormal="130" workbookViewId="0">
      <selection activeCell="A15" sqref="A15"/>
    </sheetView>
  </sheetViews>
  <sheetFormatPr defaultRowHeight="15" x14ac:dyDescent="0.25"/>
  <cols>
    <col min="1" max="1" width="4.85546875" style="12" bestFit="1" customWidth="1"/>
    <col min="2" max="2" width="30.5703125" customWidth="1"/>
    <col min="3" max="3" width="21.140625" customWidth="1"/>
    <col min="4" max="4" width="15.7109375" customWidth="1"/>
    <col min="5" max="5" width="15.140625" customWidth="1"/>
    <col min="6" max="6" width="15.7109375" style="12" customWidth="1"/>
    <col min="7" max="7" width="18.85546875" customWidth="1"/>
  </cols>
  <sheetData>
    <row r="1" spans="1:7" ht="15.75" thickBot="1" x14ac:dyDescent="0.3">
      <c r="A1" s="36">
        <v>1.23</v>
      </c>
      <c r="B1" s="36"/>
      <c r="C1" s="36"/>
      <c r="D1" s="36"/>
      <c r="E1" s="36"/>
      <c r="F1" s="36"/>
      <c r="G1" s="36"/>
    </row>
    <row r="2" spans="1:7" ht="15.75" x14ac:dyDescent="0.25">
      <c r="A2" s="21" t="s">
        <v>39</v>
      </c>
      <c r="B2" s="22"/>
      <c r="C2" s="22"/>
      <c r="D2" s="22"/>
      <c r="E2" s="22"/>
      <c r="F2" s="22"/>
      <c r="G2" s="23"/>
    </row>
    <row r="3" spans="1:7" ht="15.75" x14ac:dyDescent="0.25">
      <c r="A3" s="14" t="s">
        <v>0</v>
      </c>
      <c r="B3" s="16" t="s">
        <v>1</v>
      </c>
      <c r="C3" s="16" t="s">
        <v>2</v>
      </c>
      <c r="D3" s="18" t="s">
        <v>3</v>
      </c>
      <c r="E3" s="18"/>
      <c r="F3" s="16" t="s">
        <v>37</v>
      </c>
      <c r="G3" s="19" t="s">
        <v>38</v>
      </c>
    </row>
    <row r="4" spans="1:7" ht="15.75" x14ac:dyDescent="0.25">
      <c r="A4" s="15"/>
      <c r="B4" s="17"/>
      <c r="C4" s="17"/>
      <c r="D4" s="1" t="s">
        <v>5</v>
      </c>
      <c r="E4" s="1" t="s">
        <v>6</v>
      </c>
      <c r="F4" s="17"/>
      <c r="G4" s="20"/>
    </row>
    <row r="5" spans="1:7" ht="15.75" x14ac:dyDescent="0.25">
      <c r="A5" s="2" t="s">
        <v>7</v>
      </c>
      <c r="B5" s="3" t="s">
        <v>8</v>
      </c>
      <c r="C5" s="3">
        <f>2+2</f>
        <v>4</v>
      </c>
      <c r="D5" s="31">
        <v>45</v>
      </c>
      <c r="E5" s="31">
        <f>D5*$A$1</f>
        <v>55.35</v>
      </c>
      <c r="F5" s="34">
        <f>C5*D5</f>
        <v>180</v>
      </c>
      <c r="G5" s="35">
        <f>C5*E5</f>
        <v>221.4</v>
      </c>
    </row>
    <row r="6" spans="1:7" ht="15.75" x14ac:dyDescent="0.25">
      <c r="A6" s="2" t="s">
        <v>10</v>
      </c>
      <c r="B6" s="3" t="s">
        <v>11</v>
      </c>
      <c r="C6" s="3">
        <f>2+2</f>
        <v>4</v>
      </c>
      <c r="D6" s="31">
        <v>25</v>
      </c>
      <c r="E6" s="31">
        <f t="shared" ref="E6:E14" si="0">D6*$A$1</f>
        <v>30.75</v>
      </c>
      <c r="F6" s="34">
        <f t="shared" ref="F6:F14" si="1">C6*D6</f>
        <v>100</v>
      </c>
      <c r="G6" s="35">
        <f t="shared" ref="G6:G14" si="2">C6*E6</f>
        <v>123</v>
      </c>
    </row>
    <row r="7" spans="1:7" ht="15.75" x14ac:dyDescent="0.25">
      <c r="A7" s="2" t="s">
        <v>12</v>
      </c>
      <c r="B7" s="3" t="s">
        <v>13</v>
      </c>
      <c r="C7" s="3">
        <f>0</f>
        <v>0</v>
      </c>
      <c r="D7" s="31"/>
      <c r="E7" s="31">
        <f t="shared" si="0"/>
        <v>0</v>
      </c>
      <c r="F7" s="34">
        <f t="shared" si="1"/>
        <v>0</v>
      </c>
      <c r="G7" s="35">
        <f t="shared" si="2"/>
        <v>0</v>
      </c>
    </row>
    <row r="8" spans="1:7" ht="15.75" x14ac:dyDescent="0.25">
      <c r="A8" s="2" t="s">
        <v>14</v>
      </c>
      <c r="B8" s="3" t="s">
        <v>15</v>
      </c>
      <c r="C8" s="3">
        <f>0</f>
        <v>0</v>
      </c>
      <c r="D8" s="31"/>
      <c r="E8" s="31">
        <f t="shared" si="0"/>
        <v>0</v>
      </c>
      <c r="F8" s="34">
        <f t="shared" si="1"/>
        <v>0</v>
      </c>
      <c r="G8" s="35">
        <f t="shared" si="2"/>
        <v>0</v>
      </c>
    </row>
    <row r="9" spans="1:7" ht="15.75" x14ac:dyDescent="0.25">
      <c r="A9" s="2" t="s">
        <v>16</v>
      </c>
      <c r="B9" s="3" t="s">
        <v>17</v>
      </c>
      <c r="C9" s="3">
        <f>0</f>
        <v>0</v>
      </c>
      <c r="D9" s="31"/>
      <c r="E9" s="31">
        <f t="shared" si="0"/>
        <v>0</v>
      </c>
      <c r="F9" s="34">
        <f t="shared" si="1"/>
        <v>0</v>
      </c>
      <c r="G9" s="35">
        <f t="shared" si="2"/>
        <v>0</v>
      </c>
    </row>
    <row r="10" spans="1:7" ht="15.75" x14ac:dyDescent="0.25">
      <c r="A10" s="2" t="s">
        <v>18</v>
      </c>
      <c r="B10" s="3" t="s">
        <v>31</v>
      </c>
      <c r="C10" s="3">
        <f>10+4+6</f>
        <v>20</v>
      </c>
      <c r="D10" s="31">
        <v>35</v>
      </c>
      <c r="E10" s="31">
        <f t="shared" si="0"/>
        <v>43.05</v>
      </c>
      <c r="F10" s="34">
        <f t="shared" si="1"/>
        <v>700</v>
      </c>
      <c r="G10" s="35">
        <f t="shared" si="2"/>
        <v>861</v>
      </c>
    </row>
    <row r="11" spans="1:7" ht="15.75" x14ac:dyDescent="0.25">
      <c r="A11" s="2" t="s">
        <v>20</v>
      </c>
      <c r="B11" s="3" t="s">
        <v>32</v>
      </c>
      <c r="C11" s="3">
        <f>4+6</f>
        <v>10</v>
      </c>
      <c r="D11" s="31">
        <v>35</v>
      </c>
      <c r="E11" s="31">
        <f t="shared" si="0"/>
        <v>43.05</v>
      </c>
      <c r="F11" s="34">
        <f t="shared" si="1"/>
        <v>350</v>
      </c>
      <c r="G11" s="35">
        <f t="shared" si="2"/>
        <v>430.5</v>
      </c>
    </row>
    <row r="12" spans="1:7" ht="15.75" x14ac:dyDescent="0.25">
      <c r="A12" s="2" t="s">
        <v>22</v>
      </c>
      <c r="B12" s="3" t="s">
        <v>23</v>
      </c>
      <c r="C12" s="3">
        <f>0</f>
        <v>0</v>
      </c>
      <c r="D12" s="31"/>
      <c r="E12" s="31">
        <f t="shared" si="0"/>
        <v>0</v>
      </c>
      <c r="F12" s="34">
        <f t="shared" si="1"/>
        <v>0</v>
      </c>
      <c r="G12" s="35">
        <f t="shared" si="2"/>
        <v>0</v>
      </c>
    </row>
    <row r="13" spans="1:7" ht="15.75" x14ac:dyDescent="0.25">
      <c r="A13" s="7" t="s">
        <v>24</v>
      </c>
      <c r="B13" s="8" t="s">
        <v>25</v>
      </c>
      <c r="C13" s="8">
        <f>3</f>
        <v>3</v>
      </c>
      <c r="D13" s="32">
        <v>457</v>
      </c>
      <c r="E13" s="31">
        <f t="shared" si="0"/>
        <v>562.11</v>
      </c>
      <c r="F13" s="34">
        <f t="shared" si="1"/>
        <v>1371</v>
      </c>
      <c r="G13" s="35">
        <f t="shared" si="2"/>
        <v>1686.33</v>
      </c>
    </row>
    <row r="14" spans="1:7" ht="15.75" x14ac:dyDescent="0.25">
      <c r="A14" s="30" t="s">
        <v>29</v>
      </c>
      <c r="B14" s="3" t="s">
        <v>35</v>
      </c>
      <c r="C14" s="3">
        <f>6+3</f>
        <v>9</v>
      </c>
      <c r="D14" s="31">
        <v>130</v>
      </c>
      <c r="E14" s="31">
        <f t="shared" si="0"/>
        <v>159.9</v>
      </c>
      <c r="F14" s="34">
        <f t="shared" si="1"/>
        <v>1170</v>
      </c>
      <c r="G14" s="35">
        <f t="shared" si="2"/>
        <v>1439.1000000000001</v>
      </c>
    </row>
    <row r="15" spans="1:7" ht="16.5" thickBot="1" x14ac:dyDescent="0.3">
      <c r="A15" s="38" t="s">
        <v>27</v>
      </c>
      <c r="B15" s="39"/>
      <c r="C15" s="40">
        <f>SUM(C5:C14)</f>
        <v>50</v>
      </c>
      <c r="D15" s="33"/>
      <c r="E15" s="33"/>
      <c r="F15" s="33">
        <f>SUM(F5:F14)</f>
        <v>3871</v>
      </c>
      <c r="G15" s="37">
        <f>SUM(G5:G14)</f>
        <v>4761.33</v>
      </c>
    </row>
  </sheetData>
  <mergeCells count="8">
    <mergeCell ref="A1:G1"/>
    <mergeCell ref="A2:G2"/>
    <mergeCell ref="A3:A4"/>
    <mergeCell ref="B3:B4"/>
    <mergeCell ref="C3:C4"/>
    <mergeCell ref="D3:E3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tonery 2024 potrzeby</vt:lpstr>
      <vt:lpstr>tonery 2024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2023-11-28T13:54:42Z</dcterms:modified>
</cp:coreProperties>
</file>