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8_{BFE656D4-B834-4505-A774-7C0F5F5CB7A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rożone produkty garmażeryjne " sheetId="1" r:id="rId1"/>
    <sheet name="Arkusz2" sheetId="2" state="hidden" r:id="rId2"/>
    <sheet name="Arkusz3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K19" i="1" s="1"/>
  <c r="J18" i="1"/>
  <c r="K18" i="1" s="1"/>
  <c r="L24" i="1"/>
  <c r="J20" i="1"/>
  <c r="K20" i="1" s="1"/>
  <c r="J17" i="1"/>
  <c r="J6" i="1"/>
  <c r="J7" i="1"/>
  <c r="J8" i="1"/>
  <c r="J9" i="1"/>
  <c r="J10" i="1"/>
  <c r="J11" i="1"/>
  <c r="J12" i="1"/>
  <c r="J13" i="1"/>
  <c r="J14" i="1"/>
  <c r="J15" i="1"/>
  <c r="J16" i="1"/>
  <c r="J5" i="1"/>
  <c r="L19" i="1" l="1"/>
  <c r="L18" i="1"/>
  <c r="L20" i="1"/>
  <c r="L22" i="1"/>
  <c r="K17" i="1"/>
  <c r="L17" i="1" s="1"/>
  <c r="K14" i="1"/>
  <c r="L14" i="1" s="1"/>
  <c r="K13" i="1"/>
  <c r="L13" i="1" s="1"/>
  <c r="K16" i="1"/>
  <c r="L16" i="1" s="1"/>
  <c r="K15" i="1"/>
  <c r="L15" i="1" s="1"/>
  <c r="K12" i="1"/>
  <c r="L12" i="1" s="1"/>
  <c r="K11" i="1"/>
  <c r="L11" i="1" s="1"/>
  <c r="K10" i="1"/>
  <c r="L10" i="1" s="1"/>
  <c r="K9" i="1"/>
  <c r="L9" i="1" s="1"/>
  <c r="K8" i="1"/>
  <c r="L8" i="1" s="1"/>
  <c r="K6" i="1"/>
  <c r="L23" i="1" s="1"/>
  <c r="K5" i="1"/>
  <c r="K7" i="1"/>
  <c r="L25" i="1" s="1"/>
  <c r="L7" i="1" l="1"/>
  <c r="L5" i="1"/>
  <c r="L6" i="1"/>
  <c r="L26" i="1" l="1"/>
</calcChain>
</file>

<file path=xl/sharedStrings.xml><?xml version="1.0" encoding="utf-8"?>
<sst xmlns="http://schemas.openxmlformats.org/spreadsheetml/2006/main" count="70" uniqueCount="55">
  <si>
    <t>LP</t>
  </si>
  <si>
    <t>Nazwa</t>
  </si>
  <si>
    <t>nazwa teta</t>
  </si>
  <si>
    <t>opis</t>
  </si>
  <si>
    <t xml:space="preserve">ilość </t>
  </si>
  <si>
    <t>Jednostka</t>
  </si>
  <si>
    <t>kg</t>
  </si>
  <si>
    <t>CORDON BLUE ZE SCHABU OBSMAŻ.</t>
  </si>
  <si>
    <t>DEVOLAJIE Z KURCZAKA OBSMAŻANE</t>
  </si>
  <si>
    <t>KOTLET MIELONY OBSMAŻONY</t>
  </si>
  <si>
    <t>PULPETY DROBIOWE  PARZONE 30G</t>
  </si>
  <si>
    <t>ROLADA Z WARZYWAMI</t>
  </si>
  <si>
    <t>cena netto</t>
  </si>
  <si>
    <t>vat</t>
  </si>
  <si>
    <t>wartość netto</t>
  </si>
  <si>
    <t>wartość brutto</t>
  </si>
  <si>
    <t>producent</t>
  </si>
  <si>
    <t>Wartość netto</t>
  </si>
  <si>
    <t>Wartość vat 5%</t>
  </si>
  <si>
    <t>Wartość vat 8%</t>
  </si>
  <si>
    <t>Wartość brutto</t>
  </si>
  <si>
    <t>Wartość vat 23%</t>
  </si>
  <si>
    <t>wartość vat</t>
  </si>
  <si>
    <t xml:space="preserve">Mrożone frykadelki z indyka </t>
  </si>
  <si>
    <t>Mrożone frykadelki wieprzowe</t>
  </si>
  <si>
    <t xml:space="preserve">Mrożony kotlet mielony wieprzowy </t>
  </si>
  <si>
    <t xml:space="preserve"> Mrożony kotlet mielony wieprzowy z brokułami </t>
  </si>
  <si>
    <t>Mrożony kotlet mielony wieprzowy z warzywami</t>
  </si>
  <si>
    <t>Mrożony kotlet drobiowy mielony z warzywami</t>
  </si>
  <si>
    <t xml:space="preserve"> Mrożone pulpety wieprzowe ze szpinakiem</t>
  </si>
  <si>
    <t xml:space="preserve"> Mrożone pulpety drobiowe</t>
  </si>
  <si>
    <t xml:space="preserve"> Mrożone roladki wieprzowe pieczone</t>
  </si>
  <si>
    <t>Mrożone gołąbki odwrócone</t>
  </si>
  <si>
    <t xml:space="preserve">Mrożony kotlet Cordon Blu ze schabu wieprzowego, z szynką i serem żółtym,panierowany tradycyjnie bułka tarta , opiekany, waga 1szt od 140 do 150 gr pakowane w opakowanie do bezpośredniego kontaktu z żywnością, waga opakowania od 1500 do 2000 gr                      </t>
  </si>
  <si>
    <t xml:space="preserve">Mrożony Cordon Blu ze schabu </t>
  </si>
  <si>
    <t xml:space="preserve"> Mrożony Devolail z kurczaka              </t>
  </si>
  <si>
    <t>Mrożony kotlet Devolaile z piersi z kurczaka zawartość mięsa min 75%, z masłem, panierowany tradycyjnie bułka tarta ,pakowane w opakowanie do bezpośredniego kontaktu z żywnością opiekany, waga 1szt od 140 do 150 gr, waga opakowania od 1500 do 2000 gr</t>
  </si>
  <si>
    <t xml:space="preserve"> Mrożone kotleciki z udzica z indyka zawartość mięsa min 75% o kształcie podłużnym,pakowane w opakowanie do bezpośredniego kontaktu z żywnością opiekany, waga 1szt od 55 do 65 gr, waga opakowania od 1500 do 2000 gr</t>
  </si>
  <si>
    <t xml:space="preserve">Mrożone kotleciki wieprzowego zawartość mięsa min 75% o kształcie podłużnym, wrzecionowatym , pakowane w opakowanie do bezpośredniego kontaktu z żywnością opiekany, waga 1szt od 55 do 65 gr, waga opakowania od 1500 do 2000 gr       </t>
  </si>
  <si>
    <t xml:space="preserve">Mrożony kotlet mielony wieprzowy, zawartość mięsa min 70%, porcjowany, smażony, po regeneracji zachowujący właściwości aromatyczne i smakowe, nie popękany, równomiernie obsmażony, kształt podłużny, pakowane w opakowanie do bezpośredniego kontaktu z żywnością opiekany, waga 1szt od 115 do 125 gr, waga opakowania od 1500 do 2500 gr </t>
  </si>
  <si>
    <t xml:space="preserve">Mrożony kotlet mielony wieprzowy z dodatkiem brokuł min 8%, zawartość mięsa min 70% ,porcjowany ,smażony ,po regeneracji zachowujący właściwości aromatyczne i smakowe, nie popękany, równomiernie obsmażony, kształt podłużny, pakowane w opakowanie do bezpośredniego kontaktu z żywnością opiekany, waga 1szt od 115 do 125 gr, waga opakowania od 1500 do 2500 gr                    </t>
  </si>
  <si>
    <t xml:space="preserve"> Mrożony kotlet mielony wieprzowy z dodatkiem warzyw 8% (marchew ,seler,pietruszka), zawartość mięsa min 70% ,porcjowany, smażony, po regeneracji zachowujący właściwości aromatyczne i smakowe, nie popękany, równomiernie obsmażony, kształt podłużny pakowane w opakowanie do bezpośredniego kontaktu z żywnością opiekany, waga 1szt od 115 do 125 gr, waga opakowania od 1500 do 2500 gr</t>
  </si>
  <si>
    <t xml:space="preserve"> Mrożony kotlet mielony z mięsa drobiowego z dodatkiem warzyw 8% (marchew, seler i pietruszka), zawartość mięsa min 70%, porcjowany ,smażony ,po regeneracji zachowujący właściwości aromatyczne i smakowe, nie popękany, równomiernie obsmażony, kształt podłużny,  pakowane w opakowanie do bezpośredniego kontaktu z żywnością opiekany, waga 1szt od 115 do 125 gr, waga opakowania od 1500 do 2500 gr</t>
  </si>
  <si>
    <t xml:space="preserve"> Mrożony pulpety mielone z mięsa wieprzowego z dodatkiem szpinaku min 7 %, zawartość mięsa min 80% parzone, porcjowane ,delikatne, zwarte, aromatyczne, pakowane w opakowanie do bezpośredniego kontaktu z żywnością opiekany, waga 1szt od 25 do 35 gr, waga opakowania od 1500 do 2500 gr</t>
  </si>
  <si>
    <t xml:space="preserve"> Mrożone pulpety drobiowe z mięsa mielonego drobiowego min 80% składu mięsa , parzone, pakowane w opakowanie do bezpośredniego kontaktu z żywnością opiekany, waga 1szt od 55 do 65 gr, waga opakowania od 1500 do 2500 gr</t>
  </si>
  <si>
    <t>Mrożone roladki z mięsa wieprzowego mielonego  z dodatkiem warzyw 8% (marchew, seler i pietruszka) opiekane, zawartość mięsa min 75%,  pakowane w opakowanie do bezpośredniego kontaktu z żywnością opiekany, waga 1szt od 115 do 125 gr, waga opakowania od 1500 do 2500 gr</t>
  </si>
  <si>
    <t xml:space="preserve"> Mrożone roladki wieprzowe z warzywami</t>
  </si>
  <si>
    <t xml:space="preserve">Mrożone roladki z mięsa wieprzowego mielonego   opiekane, zawartość mięsa min 75%,  pakowane w opakowanie do bezpośredniego kontaktu z żywnością opiekany, waga 1szt od 115 do 125 gr, waga opakowania od 1500 do 2500 gr         </t>
  </si>
  <si>
    <t>Mrożone gołąbki tradycyjne</t>
  </si>
  <si>
    <t xml:space="preserve">mrożone gołąbki bez zawijania z ryżem i mięsem, wyrób gotowy, mięso wieprzowe min. 75 %, kapusta włoska min 10%, ,waga 1szt 55-65g , pakowane w opakowanie do bezpośredniego kontaktu z żywnością opiekany, waga 1szt od 55 do 65 gr, waga opakowania od 1500 do 2500 gr         </t>
  </si>
  <si>
    <t>Mrożone pulpety wegetariańskie</t>
  </si>
  <si>
    <t>Mrożony pulpety wegetariańskie w składzie szpinak liście min  40%, kasza jęczmienna min 40% , porcjowane ,delikatne, zwarte, aromatyczne, pakowane w opakowanie do bezpośredniego kontaktu z żywnością opiekany, waga 1szt od 25 do 35 gr, waga opakowania od 1500 do 2500 gr</t>
  </si>
  <si>
    <t xml:space="preserve">mrożone gołąbki tradycyjne z ryżem i mięsem, wyrób gotowy, mięso wieprzowe min. 60 %, kapusta włoska min. 20%, pakowane w opakowanie do bezpośredniego kontaktu z żywnością, waga 1szt od 55 do 65 gr, waga opakowania od 1500 do 2500 gr         </t>
  </si>
  <si>
    <t>Mrożona roladka z batata i kaszy burbur</t>
  </si>
  <si>
    <t xml:space="preserve">Mrożona roladka z batata i kaszy bur-bur, w składzie: batat min 25 %, kasza bulgur min 14 %, marchew, kasza jęczmienna,  waga 1szt od 115 do 125 gr,  porcjowane ,delikatne, zwarte, aromatyczne, pakowane w opakowanie do bezpośredniego kontaktu z żywnością , waga opakowania od 1500 do 2500 gr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</si>
</sst>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5" fillId="0" borderId="0" xfId="0" applyFont="1"/>
    <xf numFmtId="0" fontId="0" fillId="0" borderId="0" xfId="0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3" borderId="6" xfId="1" applyFont="1" applyFill="1" applyBorder="1" applyAlignment="1" applyProtection="1">
      <alignment horizontal="center" vertical="center"/>
      <protection locked="0"/>
    </xf>
    <xf numFmtId="0" fontId="4" fillId="3" borderId="7" xfId="1" applyFont="1" applyFill="1" applyBorder="1" applyAlignment="1" applyProtection="1">
      <alignment horizontal="center" vertical="center"/>
      <protection locked="0"/>
    </xf>
    <xf numFmtId="0" fontId="4" fillId="3" borderId="7" xfId="1" applyFont="1" applyFill="1" applyBorder="1" applyAlignment="1" applyProtection="1">
      <alignment horizontal="center" vertical="center" wrapText="1"/>
      <protection locked="0"/>
    </xf>
    <xf numFmtId="0" fontId="4" fillId="3" borderId="8" xfId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3" xfId="0" applyFill="1" applyBorder="1" applyProtection="1"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1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Protection="1">
      <protection locked="0"/>
    </xf>
    <xf numFmtId="0" fontId="2" fillId="2" borderId="1" xfId="1" applyFont="1" applyFill="1" applyBorder="1" applyAlignment="1">
      <alignment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vertical="center"/>
    </xf>
    <xf numFmtId="2" fontId="5" fillId="0" borderId="21" xfId="0" applyNumberFormat="1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5" fillId="0" borderId="15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17" xfId="0" applyFont="1" applyBorder="1" applyAlignment="1">
      <alignment horizontal="center"/>
    </xf>
  </cellXfs>
  <cellStyles count="2">
    <cellStyle name="Normalny" xfId="0" builtinId="0"/>
    <cellStyle name="Normalny 2" xfId="1" xr:uid="{00000000-0005-0000-0000-000001000000}"/>
  </cellStyles>
  <dxfs count="16">
    <dxf>
      <fill>
        <patternFill>
          <fgColor indexed="64"/>
          <bgColor theme="0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</border>
      <protection locked="0" hidden="0"/>
    </dxf>
    <dxf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  <protection locked="0" hidden="0"/>
    </dxf>
    <dxf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  <protection locked="0" hidden="0"/>
    </dxf>
    <dxf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  <protection locked="0" hidden="0"/>
    </dxf>
    <dxf>
      <numFmt numFmtId="14" formatCode="0.00%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  <protection locked="0" hidden="0"/>
    </dxf>
    <dxf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charset val="238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</border>
      <protection locked="0" hidden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57AE9F5-0B2D-46DA-BECE-557D4403C3FC}" name="Tabela2" displayName="Tabela2" ref="B4:M20" totalsRowShown="0" headerRowDxfId="15" dataDxfId="13" headerRowBorderDxfId="14" tableBorderDxfId="12" headerRowCellStyle="Normalny 2">
  <autoFilter ref="B4:M20" xr:uid="{F57AE9F5-0B2D-46DA-BECE-557D4403C3FC}"/>
  <tableColumns count="12">
    <tableColumn id="1" xr3:uid="{3A90B693-6754-430E-921B-213FB5759E33}" name="LP" dataDxfId="11"/>
    <tableColumn id="2" xr3:uid="{602E5F3E-42C7-42D9-9A79-EC64C11604DD}" name="Nazwa" dataDxfId="10" dataCellStyle="Normalny 2"/>
    <tableColumn id="3" xr3:uid="{CC4E4194-2899-41A0-B226-822B848E79CC}" name="nazwa teta" dataDxfId="9" dataCellStyle="Normalny 2"/>
    <tableColumn id="4" xr3:uid="{1B4EDF6E-6D5D-419D-A80D-859CE3F9C8ED}" name="opis" dataDxfId="8" dataCellStyle="Normalny 2"/>
    <tableColumn id="5" xr3:uid="{55F9B842-2ED4-4FF7-B7DA-10D5E8868CC3}" name="ilość " dataDxfId="7" dataCellStyle="Normalny 2"/>
    <tableColumn id="6" xr3:uid="{CEBF893E-7631-4618-9115-E9C8FBC860EE}" name="Jednostka" dataDxfId="6" dataCellStyle="Normalny 2"/>
    <tableColumn id="7" xr3:uid="{FFA5500D-1EA5-4EF9-8D1A-CB158FEB4F09}" name="cena netto" dataDxfId="5"/>
    <tableColumn id="8" xr3:uid="{19F8275D-45F5-4F32-8CB1-D86C841EEF3A}" name="vat" dataDxfId="4"/>
    <tableColumn id="9" xr3:uid="{8A4B2BDD-79E4-4358-97D2-4AD4D1F461DE}" name="wartość netto" dataDxfId="3">
      <calculatedColumnFormula>F5*H5</calculatedColumnFormula>
    </tableColumn>
    <tableColumn id="10" xr3:uid="{2BFB4098-4A98-45F6-95FC-3D7331D2047F}" name="wartość vat" dataDxfId="2">
      <calculatedColumnFormula>J5*I5</calculatedColumnFormula>
    </tableColumn>
    <tableColumn id="11" xr3:uid="{06652873-8D98-4DF7-A400-9893989B3BC2}" name="wartość brutto" dataDxfId="1">
      <calculatedColumnFormula>J5+K5</calculatedColumnFormula>
    </tableColumn>
    <tableColumn id="12" xr3:uid="{8EAA28F6-B1B5-46B4-AA67-35DE9BB7B3B7}" name="producent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O26"/>
  <sheetViews>
    <sheetView tabSelected="1" topLeftCell="A17" workbookViewId="0">
      <selection activeCell="H20" sqref="H20"/>
    </sheetView>
  </sheetViews>
  <sheetFormatPr defaultRowHeight="14.4" x14ac:dyDescent="0.3"/>
  <cols>
    <col min="2" max="2" width="5.6640625" customWidth="1"/>
    <col min="3" max="3" width="42.33203125" bestFit="1" customWidth="1"/>
    <col min="4" max="4" width="26.5546875" hidden="1" customWidth="1"/>
    <col min="5" max="5" width="58.88671875" customWidth="1"/>
    <col min="6" max="6" width="15.109375" style="2" customWidth="1"/>
    <col min="7" max="7" width="15.33203125" customWidth="1"/>
    <col min="8" max="8" width="16.109375" style="2" customWidth="1"/>
    <col min="9" max="9" width="10.33203125" style="2" customWidth="1"/>
    <col min="10" max="10" width="20.21875" style="2" customWidth="1"/>
    <col min="11" max="11" width="18.33203125" style="2" customWidth="1"/>
    <col min="12" max="12" width="21.33203125" style="2" customWidth="1"/>
    <col min="13" max="13" width="19" customWidth="1"/>
  </cols>
  <sheetData>
    <row r="4" spans="2:13" ht="21" x14ac:dyDescent="0.3">
      <c r="B4" s="4" t="s">
        <v>0</v>
      </c>
      <c r="C4" s="5" t="s">
        <v>1</v>
      </c>
      <c r="D4" s="6" t="s">
        <v>2</v>
      </c>
      <c r="E4" s="6" t="s">
        <v>3</v>
      </c>
      <c r="F4" s="5" t="s">
        <v>4</v>
      </c>
      <c r="G4" s="5" t="s">
        <v>5</v>
      </c>
      <c r="H4" s="5" t="s">
        <v>12</v>
      </c>
      <c r="I4" s="5" t="s">
        <v>13</v>
      </c>
      <c r="J4" s="5" t="s">
        <v>14</v>
      </c>
      <c r="K4" s="5" t="s">
        <v>22</v>
      </c>
      <c r="L4" s="5" t="s">
        <v>15</v>
      </c>
      <c r="M4" s="7" t="s">
        <v>16</v>
      </c>
    </row>
    <row r="5" spans="2:13" ht="100.8" x14ac:dyDescent="0.3">
      <c r="B5" s="3">
        <v>1</v>
      </c>
      <c r="C5" s="14" t="s">
        <v>34</v>
      </c>
      <c r="D5" s="15" t="s">
        <v>7</v>
      </c>
      <c r="E5" s="15" t="s">
        <v>33</v>
      </c>
      <c r="F5" s="16">
        <v>50</v>
      </c>
      <c r="G5" s="16" t="s">
        <v>6</v>
      </c>
      <c r="H5" s="8"/>
      <c r="I5" s="9"/>
      <c r="J5" s="8">
        <f>F5*H5</f>
        <v>0</v>
      </c>
      <c r="K5" s="8">
        <f>J5*I5</f>
        <v>0</v>
      </c>
      <c r="L5" s="8">
        <f>J5+K5</f>
        <v>0</v>
      </c>
      <c r="M5" s="10"/>
    </row>
    <row r="6" spans="2:13" ht="86.4" x14ac:dyDescent="0.3">
      <c r="B6" s="3">
        <v>2</v>
      </c>
      <c r="C6" s="14" t="s">
        <v>35</v>
      </c>
      <c r="D6" s="15" t="s">
        <v>8</v>
      </c>
      <c r="E6" s="15" t="s">
        <v>36</v>
      </c>
      <c r="F6" s="16">
        <v>50</v>
      </c>
      <c r="G6" s="16" t="s">
        <v>6</v>
      </c>
      <c r="H6" s="8"/>
      <c r="I6" s="9"/>
      <c r="J6" s="8">
        <f t="shared" ref="J6:J16" si="0">F6*H6</f>
        <v>0</v>
      </c>
      <c r="K6" s="8">
        <f t="shared" ref="K6:K16" si="1">J6*I6</f>
        <v>0</v>
      </c>
      <c r="L6" s="8">
        <f t="shared" ref="L6:L16" si="2">J6+K6</f>
        <v>0</v>
      </c>
      <c r="M6" s="10"/>
    </row>
    <row r="7" spans="2:13" ht="72" x14ac:dyDescent="0.3">
      <c r="B7" s="3">
        <v>3</v>
      </c>
      <c r="C7" s="14" t="s">
        <v>23</v>
      </c>
      <c r="D7" s="15"/>
      <c r="E7" s="15" t="s">
        <v>37</v>
      </c>
      <c r="F7" s="16">
        <v>50</v>
      </c>
      <c r="G7" s="16" t="s">
        <v>6</v>
      </c>
      <c r="H7" s="8"/>
      <c r="I7" s="9"/>
      <c r="J7" s="8">
        <f t="shared" si="0"/>
        <v>0</v>
      </c>
      <c r="K7" s="8">
        <f t="shared" si="1"/>
        <v>0</v>
      </c>
      <c r="L7" s="8">
        <f t="shared" si="2"/>
        <v>0</v>
      </c>
      <c r="M7" s="10"/>
    </row>
    <row r="8" spans="2:13" ht="86.4" x14ac:dyDescent="0.3">
      <c r="B8" s="3">
        <v>4</v>
      </c>
      <c r="C8" s="14" t="s">
        <v>24</v>
      </c>
      <c r="D8" s="15"/>
      <c r="E8" s="15" t="s">
        <v>38</v>
      </c>
      <c r="F8" s="16">
        <v>50</v>
      </c>
      <c r="G8" s="16" t="s">
        <v>6</v>
      </c>
      <c r="H8" s="8"/>
      <c r="I8" s="9"/>
      <c r="J8" s="8">
        <f t="shared" si="0"/>
        <v>0</v>
      </c>
      <c r="K8" s="8">
        <f t="shared" si="1"/>
        <v>0</v>
      </c>
      <c r="L8" s="8">
        <f t="shared" si="2"/>
        <v>0</v>
      </c>
      <c r="M8" s="10"/>
    </row>
    <row r="9" spans="2:13" ht="129.6" x14ac:dyDescent="0.3">
      <c r="B9" s="3">
        <v>5</v>
      </c>
      <c r="C9" s="14" t="s">
        <v>25</v>
      </c>
      <c r="D9" s="15" t="s">
        <v>9</v>
      </c>
      <c r="E9" s="15" t="s">
        <v>39</v>
      </c>
      <c r="F9" s="16">
        <v>50</v>
      </c>
      <c r="G9" s="16" t="s">
        <v>6</v>
      </c>
      <c r="H9" s="8"/>
      <c r="I9" s="9"/>
      <c r="J9" s="8">
        <f t="shared" si="0"/>
        <v>0</v>
      </c>
      <c r="K9" s="8">
        <f t="shared" si="1"/>
        <v>0</v>
      </c>
      <c r="L9" s="8">
        <f t="shared" si="2"/>
        <v>0</v>
      </c>
      <c r="M9" s="10"/>
    </row>
    <row r="10" spans="2:13" ht="129.6" x14ac:dyDescent="0.3">
      <c r="B10" s="3">
        <v>6</v>
      </c>
      <c r="C10" s="14" t="s">
        <v>26</v>
      </c>
      <c r="D10" s="15"/>
      <c r="E10" s="15" t="s">
        <v>40</v>
      </c>
      <c r="F10" s="16">
        <v>50</v>
      </c>
      <c r="G10" s="16" t="s">
        <v>6</v>
      </c>
      <c r="H10" s="8"/>
      <c r="I10" s="9"/>
      <c r="J10" s="8">
        <f t="shared" si="0"/>
        <v>0</v>
      </c>
      <c r="K10" s="8">
        <f t="shared" si="1"/>
        <v>0</v>
      </c>
      <c r="L10" s="8">
        <f t="shared" si="2"/>
        <v>0</v>
      </c>
      <c r="M10" s="10"/>
    </row>
    <row r="11" spans="2:13" ht="144" x14ac:dyDescent="0.3">
      <c r="B11" s="3">
        <v>7</v>
      </c>
      <c r="C11" s="14" t="s">
        <v>27</v>
      </c>
      <c r="D11" s="15"/>
      <c r="E11" s="17" t="s">
        <v>41</v>
      </c>
      <c r="F11" s="16">
        <v>50</v>
      </c>
      <c r="G11" s="16" t="s">
        <v>6</v>
      </c>
      <c r="H11" s="8"/>
      <c r="I11" s="9"/>
      <c r="J11" s="8">
        <f t="shared" si="0"/>
        <v>0</v>
      </c>
      <c r="K11" s="8">
        <f t="shared" si="1"/>
        <v>0</v>
      </c>
      <c r="L11" s="8">
        <f t="shared" si="2"/>
        <v>0</v>
      </c>
      <c r="M11" s="10"/>
    </row>
    <row r="12" spans="2:13" ht="144" x14ac:dyDescent="0.3">
      <c r="B12" s="3">
        <v>8</v>
      </c>
      <c r="C12" s="14" t="s">
        <v>28</v>
      </c>
      <c r="D12" s="15"/>
      <c r="E12" s="15" t="s">
        <v>42</v>
      </c>
      <c r="F12" s="16">
        <v>50</v>
      </c>
      <c r="G12" s="16" t="s">
        <v>6</v>
      </c>
      <c r="H12" s="8"/>
      <c r="I12" s="9"/>
      <c r="J12" s="8">
        <f t="shared" si="0"/>
        <v>0</v>
      </c>
      <c r="K12" s="8">
        <f t="shared" si="1"/>
        <v>0</v>
      </c>
      <c r="L12" s="8">
        <f t="shared" si="2"/>
        <v>0</v>
      </c>
      <c r="M12" s="10"/>
    </row>
    <row r="13" spans="2:13" ht="100.8" x14ac:dyDescent="0.3">
      <c r="B13" s="3">
        <v>9</v>
      </c>
      <c r="C13" s="14" t="s">
        <v>29</v>
      </c>
      <c r="D13" s="15"/>
      <c r="E13" s="15" t="s">
        <v>43</v>
      </c>
      <c r="F13" s="16">
        <v>50</v>
      </c>
      <c r="G13" s="16" t="s">
        <v>6</v>
      </c>
      <c r="H13" s="8"/>
      <c r="I13" s="9"/>
      <c r="J13" s="8">
        <f t="shared" si="0"/>
        <v>0</v>
      </c>
      <c r="K13" s="8">
        <f t="shared" si="1"/>
        <v>0</v>
      </c>
      <c r="L13" s="8">
        <f t="shared" si="2"/>
        <v>0</v>
      </c>
      <c r="M13" s="10"/>
    </row>
    <row r="14" spans="2:13" ht="72" x14ac:dyDescent="0.3">
      <c r="B14" s="3">
        <v>10</v>
      </c>
      <c r="C14" s="14" t="s">
        <v>30</v>
      </c>
      <c r="D14" s="15" t="s">
        <v>10</v>
      </c>
      <c r="E14" s="15" t="s">
        <v>44</v>
      </c>
      <c r="F14" s="16">
        <v>50</v>
      </c>
      <c r="G14" s="16" t="s">
        <v>6</v>
      </c>
      <c r="H14" s="8"/>
      <c r="I14" s="9"/>
      <c r="J14" s="8">
        <f t="shared" si="0"/>
        <v>0</v>
      </c>
      <c r="K14" s="8">
        <f t="shared" si="1"/>
        <v>0</v>
      </c>
      <c r="L14" s="8">
        <f t="shared" si="2"/>
        <v>0</v>
      </c>
      <c r="M14" s="10"/>
    </row>
    <row r="15" spans="2:13" ht="100.8" x14ac:dyDescent="0.3">
      <c r="B15" s="3">
        <v>11</v>
      </c>
      <c r="C15" s="14" t="s">
        <v>46</v>
      </c>
      <c r="D15" s="15"/>
      <c r="E15" s="15" t="s">
        <v>45</v>
      </c>
      <c r="F15" s="16">
        <v>50</v>
      </c>
      <c r="G15" s="16" t="s">
        <v>6</v>
      </c>
      <c r="H15" s="8"/>
      <c r="I15" s="9"/>
      <c r="J15" s="8">
        <f t="shared" si="0"/>
        <v>0</v>
      </c>
      <c r="K15" s="8">
        <f t="shared" si="1"/>
        <v>0</v>
      </c>
      <c r="L15" s="8">
        <f t="shared" si="2"/>
        <v>0</v>
      </c>
      <c r="M15" s="10"/>
    </row>
    <row r="16" spans="2:13" ht="86.4" x14ac:dyDescent="0.3">
      <c r="B16" s="3">
        <v>12</v>
      </c>
      <c r="C16" s="18" t="s">
        <v>31</v>
      </c>
      <c r="D16" s="19" t="s">
        <v>11</v>
      </c>
      <c r="E16" s="20" t="s">
        <v>47</v>
      </c>
      <c r="F16" s="21">
        <v>50</v>
      </c>
      <c r="G16" s="21" t="s">
        <v>6</v>
      </c>
      <c r="H16" s="11"/>
      <c r="I16" s="12"/>
      <c r="J16" s="11">
        <f t="shared" si="0"/>
        <v>0</v>
      </c>
      <c r="K16" s="11">
        <f t="shared" si="1"/>
        <v>0</v>
      </c>
      <c r="L16" s="11">
        <f t="shared" si="2"/>
        <v>0</v>
      </c>
      <c r="M16" s="13"/>
    </row>
    <row r="17" spans="2:15" ht="86.4" x14ac:dyDescent="0.3">
      <c r="B17" s="3">
        <v>13</v>
      </c>
      <c r="C17" s="22" t="s">
        <v>32</v>
      </c>
      <c r="D17" s="19"/>
      <c r="E17" s="19" t="s">
        <v>49</v>
      </c>
      <c r="F17" s="21">
        <v>50</v>
      </c>
      <c r="G17" s="21" t="s">
        <v>6</v>
      </c>
      <c r="H17" s="11"/>
      <c r="I17" s="12"/>
      <c r="J17" s="11">
        <f>F17*H17</f>
        <v>0</v>
      </c>
      <c r="K17" s="11">
        <f>J17*I17</f>
        <v>0</v>
      </c>
      <c r="L17" s="11">
        <f>J17+K17</f>
        <v>0</v>
      </c>
      <c r="M17" s="13"/>
    </row>
    <row r="18" spans="2:15" ht="86.4" x14ac:dyDescent="0.3">
      <c r="B18" s="3">
        <v>14</v>
      </c>
      <c r="C18" s="22" t="s">
        <v>48</v>
      </c>
      <c r="D18" s="19"/>
      <c r="E18" s="19" t="s">
        <v>52</v>
      </c>
      <c r="F18" s="21">
        <v>50</v>
      </c>
      <c r="G18" s="21" t="s">
        <v>6</v>
      </c>
      <c r="H18" s="11"/>
      <c r="I18" s="12"/>
      <c r="J18" s="11">
        <f>F18*H18</f>
        <v>0</v>
      </c>
      <c r="K18" s="11">
        <f>J18*I18</f>
        <v>0</v>
      </c>
      <c r="L18" s="11">
        <f>J18+K18</f>
        <v>0</v>
      </c>
      <c r="M18" s="13"/>
    </row>
    <row r="19" spans="2:15" ht="100.8" x14ac:dyDescent="0.3">
      <c r="B19" s="3">
        <v>15</v>
      </c>
      <c r="C19" s="22" t="s">
        <v>50</v>
      </c>
      <c r="D19" s="19"/>
      <c r="E19" s="19" t="s">
        <v>51</v>
      </c>
      <c r="F19" s="21">
        <v>50</v>
      </c>
      <c r="G19" s="21" t="s">
        <v>6</v>
      </c>
      <c r="H19" s="11"/>
      <c r="I19" s="12"/>
      <c r="J19" s="11">
        <f>F19*H19</f>
        <v>0</v>
      </c>
      <c r="K19" s="11">
        <f>J19*I19</f>
        <v>0</v>
      </c>
      <c r="L19" s="11">
        <f>J19+K19</f>
        <v>0</v>
      </c>
      <c r="M19" s="13"/>
    </row>
    <row r="20" spans="2:15" ht="100.8" x14ac:dyDescent="0.3">
      <c r="B20" s="3">
        <v>16</v>
      </c>
      <c r="C20" s="22" t="s">
        <v>53</v>
      </c>
      <c r="D20" s="19"/>
      <c r="E20" s="19" t="s">
        <v>54</v>
      </c>
      <c r="F20" s="21">
        <v>50</v>
      </c>
      <c r="G20" s="21" t="s">
        <v>6</v>
      </c>
      <c r="H20" s="11"/>
      <c r="I20" s="12"/>
      <c r="J20" s="11">
        <f>F20*H20</f>
        <v>0</v>
      </c>
      <c r="K20" s="11">
        <f>J20*I20</f>
        <v>0</v>
      </c>
      <c r="L20" s="11">
        <f>J20+K20</f>
        <v>0</v>
      </c>
      <c r="M20" s="13"/>
    </row>
    <row r="21" spans="2:15" ht="15" thickBot="1" x14ac:dyDescent="0.35">
      <c r="N21" s="1"/>
      <c r="O21" s="1"/>
    </row>
    <row r="22" spans="2:15" x14ac:dyDescent="0.3">
      <c r="H22" s="28" t="s">
        <v>17</v>
      </c>
      <c r="I22" s="29"/>
      <c r="J22" s="29"/>
      <c r="K22" s="30"/>
      <c r="L22" s="34">
        <f>SUM(J5:J20)</f>
        <v>0</v>
      </c>
      <c r="M22" s="35"/>
      <c r="N22" s="1"/>
      <c r="O22" s="1"/>
    </row>
    <row r="23" spans="2:15" x14ac:dyDescent="0.3">
      <c r="H23" s="31" t="s">
        <v>18</v>
      </c>
      <c r="I23" s="32"/>
      <c r="J23" s="32"/>
      <c r="K23" s="33"/>
      <c r="L23" s="36">
        <f>SUMIF(I5:I20,"5%",K5:K20)</f>
        <v>0</v>
      </c>
      <c r="M23" s="37"/>
      <c r="N23" s="1"/>
      <c r="O23" s="1"/>
    </row>
    <row r="24" spans="2:15" x14ac:dyDescent="0.3">
      <c r="H24" s="31" t="s">
        <v>19</v>
      </c>
      <c r="I24" s="32"/>
      <c r="J24" s="32"/>
      <c r="K24" s="33"/>
      <c r="L24" s="36">
        <f>SUMIF(I5:I20,"8%",K5:K20)</f>
        <v>0</v>
      </c>
      <c r="M24" s="37"/>
      <c r="N24" s="1"/>
      <c r="O24" s="1"/>
    </row>
    <row r="25" spans="2:15" x14ac:dyDescent="0.3">
      <c r="H25" s="31" t="s">
        <v>21</v>
      </c>
      <c r="I25" s="32"/>
      <c r="J25" s="32"/>
      <c r="K25" s="33"/>
      <c r="L25" s="36">
        <f>SUMIF(I5:I20,"23%",K5:K20)</f>
        <v>0</v>
      </c>
      <c r="M25" s="37"/>
      <c r="N25" s="1"/>
      <c r="O25" s="1"/>
    </row>
    <row r="26" spans="2:15" ht="15" thickBot="1" x14ac:dyDescent="0.35">
      <c r="H26" s="25" t="s">
        <v>20</v>
      </c>
      <c r="I26" s="26"/>
      <c r="J26" s="26"/>
      <c r="K26" s="27"/>
      <c r="L26" s="23">
        <f>SUM(L22:M25)</f>
        <v>0</v>
      </c>
      <c r="M26" s="24"/>
    </row>
  </sheetData>
  <mergeCells count="10">
    <mergeCell ref="L26:M26"/>
    <mergeCell ref="H26:K26"/>
    <mergeCell ref="H22:K22"/>
    <mergeCell ref="H23:K23"/>
    <mergeCell ref="H24:K24"/>
    <mergeCell ref="H25:K25"/>
    <mergeCell ref="L22:M22"/>
    <mergeCell ref="L23:M23"/>
    <mergeCell ref="L24:M24"/>
    <mergeCell ref="L25:M25"/>
  </mergeCells>
  <pageMargins left="0.70866141732283472" right="0.70866141732283472" top="0.74803149606299213" bottom="0.74803149606299213" header="0.31496062992125984" footer="0.31496062992125984"/>
  <pageSetup paperSize="9" scale="105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Mrożone produkty garmażeryjne 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2025-03-17T09:27:50Z</dcterms:modified>
</cp:coreProperties>
</file>