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.szagun\Desktop\DZP.2610.1.2025 Dostawa obłożeń odzieży i wyrobów medycznych na blok operacyjny\3 swz wraz z załącznikami\"/>
    </mc:Choice>
  </mc:AlternateContent>
  <xr:revisionPtr revIDLastSave="0" documentId="13_ncr:1_{83953F45-B71A-4DFD-BC98-E09442C4C0F6}" xr6:coauthVersionLast="47" xr6:coauthVersionMax="47" xr10:uidLastSave="{00000000-0000-0000-0000-000000000000}"/>
  <bookViews>
    <workbookView xWindow="28680" yWindow="-120" windowWidth="29040" windowHeight="15720" tabRatio="501" firstSheet="14" activeTab="3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25" l="1"/>
  <c r="P5" i="25" s="1"/>
  <c r="P6" i="25" s="1"/>
  <c r="L7" i="14"/>
  <c r="K15" i="33"/>
  <c r="N15" i="33" s="1"/>
  <c r="L6" i="28"/>
  <c r="L12" i="26"/>
  <c r="O12" i="26" s="1"/>
  <c r="M5" i="26"/>
  <c r="P5" i="26" s="1"/>
  <c r="M6" i="20"/>
  <c r="P6" i="20" s="1"/>
  <c r="L6" i="20"/>
  <c r="O6" i="20" s="1"/>
  <c r="M15" i="19"/>
  <c r="P15" i="19" s="1"/>
  <c r="M5" i="13"/>
  <c r="P5" i="13" s="1"/>
  <c r="L5" i="13"/>
  <c r="O5" i="13" s="1"/>
  <c r="L8" i="10"/>
  <c r="O8" i="10" s="1"/>
  <c r="L6" i="10"/>
  <c r="L5" i="8"/>
  <c r="M5" i="2"/>
  <c r="P5" i="2" s="1"/>
  <c r="M6" i="2"/>
  <c r="M7" i="2"/>
  <c r="P7" i="2" s="1"/>
  <c r="M8" i="2"/>
  <c r="P8" i="2" s="1"/>
  <c r="M9" i="2"/>
  <c r="P9" i="2" s="1"/>
  <c r="L5" i="2"/>
  <c r="O5" i="2" s="1"/>
  <c r="L6" i="2"/>
  <c r="O6" i="2" s="1"/>
  <c r="L7" i="2"/>
  <c r="O7" i="2" s="1"/>
  <c r="L8" i="2"/>
  <c r="O8" i="2" s="1"/>
  <c r="L9" i="2"/>
  <c r="O9" i="2" s="1"/>
  <c r="L11" i="1"/>
  <c r="O11" i="1" s="1"/>
  <c r="L10" i="1"/>
  <c r="L8" i="1"/>
  <c r="O8" i="1" s="1"/>
  <c r="L7" i="1"/>
  <c r="O7" i="1" s="1"/>
  <c r="L6" i="1"/>
  <c r="O6" i="1" s="1"/>
  <c r="L5" i="1"/>
  <c r="O5" i="1" s="1"/>
  <c r="L27" i="33"/>
  <c r="O27" i="33" s="1"/>
  <c r="K27" i="33"/>
  <c r="N27" i="33" s="1"/>
  <c r="L26" i="33"/>
  <c r="O26" i="33" s="1"/>
  <c r="K26" i="33"/>
  <c r="N26" i="33" s="1"/>
  <c r="O25" i="33"/>
  <c r="L25" i="33"/>
  <c r="K25" i="33"/>
  <c r="N25" i="33" s="1"/>
  <c r="L24" i="33"/>
  <c r="O24" i="33" s="1"/>
  <c r="K24" i="33"/>
  <c r="N24" i="33" s="1"/>
  <c r="L23" i="33"/>
  <c r="O23" i="33" s="1"/>
  <c r="K23" i="33"/>
  <c r="N23" i="33" s="1"/>
  <c r="L22" i="33"/>
  <c r="O22" i="33" s="1"/>
  <c r="K22" i="33"/>
  <c r="N22" i="33" s="1"/>
  <c r="L21" i="33"/>
  <c r="O21" i="33" s="1"/>
  <c r="K21" i="33"/>
  <c r="N21" i="33" s="1"/>
  <c r="L20" i="33"/>
  <c r="O20" i="33" s="1"/>
  <c r="K20" i="33"/>
  <c r="N20" i="33" s="1"/>
  <c r="N19" i="33"/>
  <c r="L19" i="33"/>
  <c r="O19" i="33" s="1"/>
  <c r="K19" i="33"/>
  <c r="L18" i="33"/>
  <c r="O18" i="33" s="1"/>
  <c r="K18" i="33"/>
  <c r="N18" i="33" s="1"/>
  <c r="L17" i="33"/>
  <c r="O17" i="33" s="1"/>
  <c r="K17" i="33"/>
  <c r="N17" i="33" s="1"/>
  <c r="L16" i="33"/>
  <c r="O16" i="33" s="1"/>
  <c r="K16" i="33"/>
  <c r="N16" i="33" s="1"/>
  <c r="O15" i="33"/>
  <c r="L15" i="33"/>
  <c r="L14" i="33"/>
  <c r="O14" i="33" s="1"/>
  <c r="K14" i="33"/>
  <c r="N14" i="33" s="1"/>
  <c r="L13" i="33"/>
  <c r="O13" i="33" s="1"/>
  <c r="K13" i="33"/>
  <c r="N13" i="33" s="1"/>
  <c r="L12" i="33"/>
  <c r="O12" i="33" s="1"/>
  <c r="K12" i="33"/>
  <c r="N12" i="33" s="1"/>
  <c r="L11" i="33"/>
  <c r="O11" i="33" s="1"/>
  <c r="K11" i="33"/>
  <c r="N11" i="33" s="1"/>
  <c r="L10" i="33"/>
  <c r="O10" i="33" s="1"/>
  <c r="K10" i="33"/>
  <c r="N10" i="33" s="1"/>
  <c r="L9" i="33"/>
  <c r="O9" i="33" s="1"/>
  <c r="K9" i="33"/>
  <c r="N9" i="33" s="1"/>
  <c r="L8" i="33"/>
  <c r="O8" i="33" s="1"/>
  <c r="K8" i="33"/>
  <c r="N8" i="33" s="1"/>
  <c r="L7" i="33"/>
  <c r="O7" i="33" s="1"/>
  <c r="K7" i="33"/>
  <c r="N7" i="33" s="1"/>
  <c r="L6" i="33"/>
  <c r="O6" i="33" s="1"/>
  <c r="K6" i="33"/>
  <c r="N6" i="33" s="1"/>
  <c r="L5" i="33"/>
  <c r="O5" i="33" s="1"/>
  <c r="K5" i="33"/>
  <c r="N6" i="32"/>
  <c r="L6" i="32"/>
  <c r="O6" i="32" s="1"/>
  <c r="K6" i="32"/>
  <c r="N5" i="32"/>
  <c r="L5" i="32"/>
  <c r="L7" i="32" s="1"/>
  <c r="K5" i="32"/>
  <c r="K7" i="32" s="1"/>
  <c r="N10" i="31"/>
  <c r="L10" i="31"/>
  <c r="O10" i="31" s="1"/>
  <c r="K10" i="31"/>
  <c r="L9" i="31"/>
  <c r="O9" i="31" s="1"/>
  <c r="K9" i="31"/>
  <c r="N9" i="31" s="1"/>
  <c r="L8" i="31"/>
  <c r="O8" i="31" s="1"/>
  <c r="K8" i="31"/>
  <c r="N8" i="31" s="1"/>
  <c r="L7" i="31"/>
  <c r="O7" i="31" s="1"/>
  <c r="K7" i="31"/>
  <c r="N7" i="31" s="1"/>
  <c r="O6" i="31"/>
  <c r="L6" i="31"/>
  <c r="K6" i="31"/>
  <c r="N6" i="31" s="1"/>
  <c r="L5" i="31"/>
  <c r="O5" i="31" s="1"/>
  <c r="K5" i="31"/>
  <c r="L11" i="30"/>
  <c r="O11" i="30" s="1"/>
  <c r="K11" i="30"/>
  <c r="N11" i="30" s="1"/>
  <c r="L10" i="30"/>
  <c r="O10" i="30" s="1"/>
  <c r="K10" i="30"/>
  <c r="N10" i="30" s="1"/>
  <c r="L9" i="30"/>
  <c r="O9" i="30" s="1"/>
  <c r="K9" i="30"/>
  <c r="N9" i="30" s="1"/>
  <c r="L8" i="30"/>
  <c r="O8" i="30" s="1"/>
  <c r="K8" i="30"/>
  <c r="N8" i="30" s="1"/>
  <c r="L7" i="30"/>
  <c r="O7" i="30" s="1"/>
  <c r="K7" i="30"/>
  <c r="N7" i="30" s="1"/>
  <c r="N6" i="30"/>
  <c r="L6" i="30"/>
  <c r="O6" i="30" s="1"/>
  <c r="K6" i="30"/>
  <c r="L5" i="30"/>
  <c r="K5" i="30"/>
  <c r="N5" i="30" s="1"/>
  <c r="L5" i="29"/>
  <c r="L6" i="29" s="1"/>
  <c r="K5" i="29"/>
  <c r="K6" i="29" s="1"/>
  <c r="M9" i="28"/>
  <c r="P9" i="28" s="1"/>
  <c r="L9" i="28"/>
  <c r="O9" i="28" s="1"/>
  <c r="M8" i="28"/>
  <c r="P8" i="28" s="1"/>
  <c r="L8" i="28"/>
  <c r="O8" i="28" s="1"/>
  <c r="M7" i="28"/>
  <c r="P7" i="28" s="1"/>
  <c r="L7" i="28"/>
  <c r="O7" i="28" s="1"/>
  <c r="M6" i="28"/>
  <c r="P6" i="28" s="1"/>
  <c r="O6" i="28"/>
  <c r="M5" i="28"/>
  <c r="L5" i="28"/>
  <c r="M6" i="27"/>
  <c r="P6" i="27" s="1"/>
  <c r="L6" i="27"/>
  <c r="O6" i="27" s="1"/>
  <c r="M5" i="27"/>
  <c r="P5" i="27" s="1"/>
  <c r="L5" i="27"/>
  <c r="L7" i="27" s="1"/>
  <c r="M15" i="26"/>
  <c r="P15" i="26" s="1"/>
  <c r="L15" i="26"/>
  <c r="O15" i="26" s="1"/>
  <c r="M14" i="26"/>
  <c r="P14" i="26" s="1"/>
  <c r="L14" i="26"/>
  <c r="O14" i="26" s="1"/>
  <c r="M13" i="26"/>
  <c r="P13" i="26" s="1"/>
  <c r="L13" i="26"/>
  <c r="O13" i="26" s="1"/>
  <c r="M12" i="26"/>
  <c r="P12" i="26" s="1"/>
  <c r="M11" i="26"/>
  <c r="P11" i="26" s="1"/>
  <c r="L11" i="26"/>
  <c r="O11" i="26" s="1"/>
  <c r="M10" i="26"/>
  <c r="P10" i="26" s="1"/>
  <c r="L10" i="26"/>
  <c r="O10" i="26" s="1"/>
  <c r="M9" i="26"/>
  <c r="P9" i="26" s="1"/>
  <c r="L9" i="26"/>
  <c r="O9" i="26" s="1"/>
  <c r="O8" i="26"/>
  <c r="M8" i="26"/>
  <c r="P8" i="26" s="1"/>
  <c r="L8" i="26"/>
  <c r="M7" i="26"/>
  <c r="P7" i="26" s="1"/>
  <c r="L7" i="26"/>
  <c r="O7" i="26" s="1"/>
  <c r="M6" i="26"/>
  <c r="P6" i="26" s="1"/>
  <c r="L6" i="26"/>
  <c r="O6" i="26" s="1"/>
  <c r="L5" i="26"/>
  <c r="O5" i="26" s="1"/>
  <c r="L5" i="25"/>
  <c r="O5" i="25" s="1"/>
  <c r="O6" i="25" s="1"/>
  <c r="M5" i="24"/>
  <c r="P5" i="24" s="1"/>
  <c r="P6" i="24" s="1"/>
  <c r="L5" i="24"/>
  <c r="O5" i="24" s="1"/>
  <c r="O6" i="24" s="1"/>
  <c r="M6" i="23"/>
  <c r="P6" i="23" s="1"/>
  <c r="L6" i="23"/>
  <c r="O6" i="23" s="1"/>
  <c r="M5" i="23"/>
  <c r="P5" i="23" s="1"/>
  <c r="L5" i="23"/>
  <c r="L7" i="23" s="1"/>
  <c r="O5" i="22"/>
  <c r="O6" i="22" s="1"/>
  <c r="M5" i="22"/>
  <c r="M6" i="22" s="1"/>
  <c r="L5" i="22"/>
  <c r="L6" i="22" s="1"/>
  <c r="M5" i="21"/>
  <c r="M6" i="21" s="1"/>
  <c r="L5" i="21"/>
  <c r="O5" i="21" s="1"/>
  <c r="O6" i="21" s="1"/>
  <c r="M5" i="20"/>
  <c r="P5" i="20" s="1"/>
  <c r="L5" i="20"/>
  <c r="O5" i="20" s="1"/>
  <c r="M18" i="19"/>
  <c r="P18" i="19" s="1"/>
  <c r="L18" i="19"/>
  <c r="O18" i="19" s="1"/>
  <c r="M17" i="19"/>
  <c r="P17" i="19" s="1"/>
  <c r="L17" i="19"/>
  <c r="O17" i="19" s="1"/>
  <c r="M16" i="19"/>
  <c r="P16" i="19" s="1"/>
  <c r="L16" i="19"/>
  <c r="O16" i="19" s="1"/>
  <c r="L15" i="19"/>
  <c r="O15" i="19" s="1"/>
  <c r="M14" i="19"/>
  <c r="P14" i="19" s="1"/>
  <c r="L14" i="19"/>
  <c r="O14" i="19" s="1"/>
  <c r="M13" i="19"/>
  <c r="P13" i="19" s="1"/>
  <c r="L13" i="19"/>
  <c r="O13" i="19" s="1"/>
  <c r="M12" i="19"/>
  <c r="P12" i="19" s="1"/>
  <c r="L12" i="19"/>
  <c r="O12" i="19" s="1"/>
  <c r="M11" i="19"/>
  <c r="P11" i="19" s="1"/>
  <c r="L11" i="19"/>
  <c r="O11" i="19" s="1"/>
  <c r="M10" i="19"/>
  <c r="P10" i="19" s="1"/>
  <c r="L10" i="19"/>
  <c r="O10" i="19" s="1"/>
  <c r="M9" i="19"/>
  <c r="P9" i="19" s="1"/>
  <c r="L9" i="19"/>
  <c r="O9" i="19" s="1"/>
  <c r="M8" i="19"/>
  <c r="P8" i="19" s="1"/>
  <c r="L8" i="19"/>
  <c r="O8" i="19" s="1"/>
  <c r="M7" i="19"/>
  <c r="P7" i="19" s="1"/>
  <c r="L7" i="19"/>
  <c r="O7" i="19" s="1"/>
  <c r="M6" i="19"/>
  <c r="P6" i="19" s="1"/>
  <c r="L6" i="19"/>
  <c r="O6" i="19" s="1"/>
  <c r="M5" i="19"/>
  <c r="P5" i="19" s="1"/>
  <c r="L5" i="19"/>
  <c r="O5" i="19" s="1"/>
  <c r="M13" i="18"/>
  <c r="P13" i="18" s="1"/>
  <c r="L13" i="18"/>
  <c r="O13" i="18" s="1"/>
  <c r="M12" i="18"/>
  <c r="P12" i="18" s="1"/>
  <c r="L12" i="18"/>
  <c r="O12" i="18" s="1"/>
  <c r="O11" i="18"/>
  <c r="M11" i="18"/>
  <c r="P11" i="18" s="1"/>
  <c r="L11" i="18"/>
  <c r="M10" i="18"/>
  <c r="P10" i="18" s="1"/>
  <c r="L10" i="18"/>
  <c r="O10" i="18" s="1"/>
  <c r="M9" i="18"/>
  <c r="P9" i="18" s="1"/>
  <c r="L9" i="18"/>
  <c r="O9" i="18" s="1"/>
  <c r="M8" i="18"/>
  <c r="P8" i="18" s="1"/>
  <c r="L8" i="18"/>
  <c r="O8" i="18" s="1"/>
  <c r="M7" i="18"/>
  <c r="P7" i="18" s="1"/>
  <c r="L7" i="18"/>
  <c r="O7" i="18" s="1"/>
  <c r="M6" i="18"/>
  <c r="P6" i="18" s="1"/>
  <c r="L6" i="18"/>
  <c r="O6" i="18" s="1"/>
  <c r="M5" i="18"/>
  <c r="L5" i="18"/>
  <c r="O5" i="18" s="1"/>
  <c r="M6" i="17"/>
  <c r="P6" i="17" s="1"/>
  <c r="L6" i="17"/>
  <c r="O6" i="17" s="1"/>
  <c r="M5" i="17"/>
  <c r="P5" i="17" s="1"/>
  <c r="L5" i="17"/>
  <c r="O5" i="17" s="1"/>
  <c r="M5" i="16"/>
  <c r="P5" i="16" s="1"/>
  <c r="P6" i="16" s="1"/>
  <c r="L5" i="16"/>
  <c r="O5" i="16" s="1"/>
  <c r="O6" i="16" s="1"/>
  <c r="M6" i="15"/>
  <c r="P6" i="15" s="1"/>
  <c r="L6" i="15"/>
  <c r="O6" i="15" s="1"/>
  <c r="M5" i="15"/>
  <c r="P5" i="15" s="1"/>
  <c r="L5" i="15"/>
  <c r="L7" i="15" s="1"/>
  <c r="M7" i="14"/>
  <c r="P7" i="14" s="1"/>
  <c r="O7" i="14"/>
  <c r="M6" i="14"/>
  <c r="P6" i="14" s="1"/>
  <c r="L6" i="14"/>
  <c r="O6" i="14" s="1"/>
  <c r="M5" i="14"/>
  <c r="L5" i="14"/>
  <c r="O5" i="14" s="1"/>
  <c r="M9" i="13"/>
  <c r="P9" i="13" s="1"/>
  <c r="L9" i="13"/>
  <c r="O9" i="13" s="1"/>
  <c r="M8" i="13"/>
  <c r="P8" i="13" s="1"/>
  <c r="L8" i="13"/>
  <c r="O8" i="13" s="1"/>
  <c r="M7" i="13"/>
  <c r="P7" i="13" s="1"/>
  <c r="L7" i="13"/>
  <c r="O7" i="13" s="1"/>
  <c r="M6" i="13"/>
  <c r="P6" i="13" s="1"/>
  <c r="L6" i="13"/>
  <c r="O6" i="13" s="1"/>
  <c r="M5" i="12"/>
  <c r="P5" i="12" s="1"/>
  <c r="P6" i="12" s="1"/>
  <c r="L5" i="12"/>
  <c r="O5" i="12" s="1"/>
  <c r="O6" i="12" s="1"/>
  <c r="M6" i="11"/>
  <c r="M5" i="11"/>
  <c r="P5" i="11" s="1"/>
  <c r="P6" i="11" s="1"/>
  <c r="L5" i="11"/>
  <c r="O5" i="11" s="1"/>
  <c r="O6" i="11" s="1"/>
  <c r="M8" i="10"/>
  <c r="P8" i="10" s="1"/>
  <c r="M7" i="10"/>
  <c r="P7" i="10" s="1"/>
  <c r="L7" i="10"/>
  <c r="O7" i="10" s="1"/>
  <c r="M6" i="10"/>
  <c r="P6" i="10" s="1"/>
  <c r="O6" i="10"/>
  <c r="M5" i="10"/>
  <c r="P5" i="10" s="1"/>
  <c r="L5" i="10"/>
  <c r="M5" i="9"/>
  <c r="M6" i="9" s="1"/>
  <c r="L5" i="9"/>
  <c r="L6" i="9" s="1"/>
  <c r="M6" i="8"/>
  <c r="P6" i="8" s="1"/>
  <c r="L6" i="8"/>
  <c r="O6" i="8" s="1"/>
  <c r="M5" i="8"/>
  <c r="P5" i="8" s="1"/>
  <c r="O5" i="8"/>
  <c r="M5" i="7"/>
  <c r="P5" i="7" s="1"/>
  <c r="P6" i="7" s="1"/>
  <c r="L5" i="7"/>
  <c r="O5" i="7" s="1"/>
  <c r="O6" i="7" s="1"/>
  <c r="M5" i="6"/>
  <c r="P5" i="6" s="1"/>
  <c r="P6" i="6" s="1"/>
  <c r="L5" i="6"/>
  <c r="O5" i="6" s="1"/>
  <c r="O6" i="6" s="1"/>
  <c r="M14" i="5"/>
  <c r="P14" i="5" s="1"/>
  <c r="L14" i="5"/>
  <c r="O14" i="5" s="1"/>
  <c r="M13" i="5"/>
  <c r="P13" i="5" s="1"/>
  <c r="L13" i="5"/>
  <c r="O13" i="5" s="1"/>
  <c r="M12" i="5"/>
  <c r="P12" i="5" s="1"/>
  <c r="L12" i="5"/>
  <c r="O12" i="5" s="1"/>
  <c r="M11" i="5"/>
  <c r="P11" i="5" s="1"/>
  <c r="L11" i="5"/>
  <c r="O11" i="5" s="1"/>
  <c r="M10" i="5"/>
  <c r="P10" i="5" s="1"/>
  <c r="L10" i="5"/>
  <c r="O10" i="5" s="1"/>
  <c r="M9" i="5"/>
  <c r="P9" i="5" s="1"/>
  <c r="L9" i="5"/>
  <c r="O9" i="5" s="1"/>
  <c r="M8" i="5"/>
  <c r="P8" i="5" s="1"/>
  <c r="L8" i="5"/>
  <c r="O8" i="5" s="1"/>
  <c r="M7" i="5"/>
  <c r="P7" i="5" s="1"/>
  <c r="L7" i="5"/>
  <c r="O7" i="5" s="1"/>
  <c r="M6" i="5"/>
  <c r="P6" i="5" s="1"/>
  <c r="L6" i="5"/>
  <c r="O6" i="5" s="1"/>
  <c r="M5" i="5"/>
  <c r="P5" i="5" s="1"/>
  <c r="L5" i="5"/>
  <c r="M5" i="4"/>
  <c r="M6" i="4" s="1"/>
  <c r="L5" i="4"/>
  <c r="L6" i="4" s="1"/>
  <c r="O6" i="3"/>
  <c r="M6" i="3"/>
  <c r="P6" i="3" s="1"/>
  <c r="L6" i="3"/>
  <c r="M5" i="3"/>
  <c r="P5" i="3" s="1"/>
  <c r="L5" i="3"/>
  <c r="O5" i="3" s="1"/>
  <c r="O7" i="3" s="1"/>
  <c r="M11" i="1"/>
  <c r="P11" i="1" s="1"/>
  <c r="M10" i="1"/>
  <c r="P10" i="1" s="1"/>
  <c r="O10" i="1"/>
  <c r="M8" i="1"/>
  <c r="P8" i="1" s="1"/>
  <c r="M7" i="1"/>
  <c r="P7" i="1" s="1"/>
  <c r="M6" i="1"/>
  <c r="P6" i="1" s="1"/>
  <c r="M5" i="1"/>
  <c r="P5" i="1" s="1"/>
  <c r="K28" i="33" l="1"/>
  <c r="N5" i="33"/>
  <c r="N28" i="33" s="1"/>
  <c r="O5" i="32"/>
  <c r="O7" i="32" s="1"/>
  <c r="N7" i="32"/>
  <c r="O11" i="31"/>
  <c r="K11" i="31"/>
  <c r="N5" i="31"/>
  <c r="N11" i="31" s="1"/>
  <c r="K12" i="30"/>
  <c r="N12" i="30"/>
  <c r="L12" i="30"/>
  <c r="N5" i="29"/>
  <c r="N6" i="29" s="1"/>
  <c r="L10" i="28"/>
  <c r="M10" i="28"/>
  <c r="O5" i="28"/>
  <c r="O10" i="28" s="1"/>
  <c r="P7" i="27"/>
  <c r="O5" i="27"/>
  <c r="O7" i="27" s="1"/>
  <c r="M16" i="26"/>
  <c r="L6" i="25"/>
  <c r="M6" i="25"/>
  <c r="M6" i="24"/>
  <c r="M7" i="23"/>
  <c r="P7" i="23"/>
  <c r="O5" i="23"/>
  <c r="O7" i="23" s="1"/>
  <c r="L6" i="21"/>
  <c r="M7" i="20"/>
  <c r="O7" i="20"/>
  <c r="L19" i="19"/>
  <c r="M19" i="19"/>
  <c r="M14" i="18"/>
  <c r="L14" i="18"/>
  <c r="O14" i="18"/>
  <c r="O7" i="17"/>
  <c r="P7" i="17"/>
  <c r="L7" i="17"/>
  <c r="M6" i="16"/>
  <c r="O5" i="15"/>
  <c r="O7" i="15" s="1"/>
  <c r="O8" i="14"/>
  <c r="M8" i="14"/>
  <c r="O10" i="13"/>
  <c r="L10" i="13"/>
  <c r="M6" i="12"/>
  <c r="M9" i="10"/>
  <c r="P9" i="10"/>
  <c r="L9" i="10"/>
  <c r="O5" i="10"/>
  <c r="O9" i="10" s="1"/>
  <c r="O5" i="9"/>
  <c r="O6" i="9" s="1"/>
  <c r="P7" i="8"/>
  <c r="O7" i="8"/>
  <c r="M6" i="7"/>
  <c r="M6" i="6"/>
  <c r="L15" i="5"/>
  <c r="P15" i="5"/>
  <c r="M15" i="5"/>
  <c r="O5" i="5"/>
  <c r="O15" i="5" s="1"/>
  <c r="O5" i="4"/>
  <c r="O6" i="4" s="1"/>
  <c r="M10" i="2"/>
  <c r="L12" i="1"/>
  <c r="O12" i="1"/>
  <c r="P7" i="15"/>
  <c r="P19" i="19"/>
  <c r="O16" i="26"/>
  <c r="P12" i="1"/>
  <c r="O10" i="2"/>
  <c r="P7" i="3"/>
  <c r="O19" i="19"/>
  <c r="P16" i="26"/>
  <c r="P10" i="13"/>
  <c r="P7" i="20"/>
  <c r="O28" i="33"/>
  <c r="M12" i="1"/>
  <c r="L7" i="3"/>
  <c r="L10" i="2"/>
  <c r="L6" i="6"/>
  <c r="L6" i="7"/>
  <c r="L6" i="11"/>
  <c r="L6" i="12"/>
  <c r="L6" i="16"/>
  <c r="L6" i="24"/>
  <c r="L16" i="26"/>
  <c r="L11" i="31"/>
  <c r="M7" i="15"/>
  <c r="P6" i="2"/>
  <c r="P10" i="2" s="1"/>
  <c r="P5" i="4"/>
  <c r="P6" i="4" s="1"/>
  <c r="P5" i="9"/>
  <c r="P6" i="9" s="1"/>
  <c r="P5" i="14"/>
  <c r="P8" i="14" s="1"/>
  <c r="P5" i="18"/>
  <c r="P14" i="18" s="1"/>
  <c r="P5" i="21"/>
  <c r="P6" i="21" s="1"/>
  <c r="P5" i="22"/>
  <c r="P6" i="22" s="1"/>
  <c r="P5" i="28"/>
  <c r="P10" i="28" s="1"/>
  <c r="O5" i="29"/>
  <c r="O6" i="29" s="1"/>
  <c r="O5" i="30"/>
  <c r="O12" i="30" s="1"/>
  <c r="L7" i="20"/>
  <c r="L8" i="14"/>
  <c r="M7" i="3"/>
  <c r="M7" i="8"/>
  <c r="M10" i="13"/>
  <c r="M7" i="17"/>
  <c r="M7" i="27"/>
  <c r="L28" i="33"/>
  <c r="L7" i="8"/>
</calcChain>
</file>

<file path=xl/sharedStrings.xml><?xml version="1.0" encoding="utf-8"?>
<sst xmlns="http://schemas.openxmlformats.org/spreadsheetml/2006/main" count="1100" uniqueCount="342">
  <si>
    <t>załącznik nr 1.1 do SWZ</t>
  </si>
  <si>
    <t>FORMULARZ ASORTYMENTOWO - CENOWY DLA ZADANIA NR 1:
PIELUCHOMAJTKI
Kod CPV: 33141000-0
               33140000-3</t>
  </si>
  <si>
    <t>Lp.</t>
  </si>
  <si>
    <t>Przedmiot zamówienia
Asortyment, opis</t>
  </si>
  <si>
    <t>Wymiar</t>
  </si>
  <si>
    <t>j.m.</t>
  </si>
  <si>
    <t>Nazwa handlowa</t>
  </si>
  <si>
    <t>Producent</t>
  </si>
  <si>
    <t>Numer katalogowy
(jeżeli istnieje)</t>
  </si>
  <si>
    <t>Numer GTIN</t>
  </si>
  <si>
    <t>Ilość/sztuk
zamówienie podstawowe
na 24 m-ce</t>
  </si>
  <si>
    <t>Cena
całkowita netto
zamówienie podstawowe
(kol. 9x11)</t>
  </si>
  <si>
    <t>Cena
całkowita netto
 z Opcją
(kol. 10x11)</t>
  </si>
  <si>
    <t>Stawka
podatku VAT
[%]</t>
  </si>
  <si>
    <t>Cena
całkowita brutto
 zamówienie podstawowe</t>
  </si>
  <si>
    <t>Cena
całkowita brutto
 z Opcją</t>
  </si>
  <si>
    <t>Podkłady ginekologiczne –poporodowe, chłonne  op. a 10 szt.</t>
  </si>
  <si>
    <t>34 cm x 9 cm</t>
  </si>
  <si>
    <t>op.</t>
  </si>
  <si>
    <t>Pieluchomajtki  oddychające rozmiar XL obwód w pasie</t>
  </si>
  <si>
    <t>130 cm -170 cm</t>
  </si>
  <si>
    <t>szt.</t>
  </si>
  <si>
    <t>Pieluchomajtki  oddychające rozmiar L obwód w pasie</t>
  </si>
  <si>
    <t>100 cm -150 cm</t>
  </si>
  <si>
    <t xml:space="preserve">Pieluchomajtki oddychające rozmiar M obwód w pasie  </t>
  </si>
  <si>
    <t>75 cm – 100 cm</t>
  </si>
  <si>
    <t>Majtki chłonne oddychające z absorbentem rozmiar L, obwód w pasie</t>
  </si>
  <si>
    <t>100 cm -135cm</t>
  </si>
  <si>
    <t>Pieluchomajtki oddychające dla noworodków. Zamawiający wymaga zaoferowania pieluszek dla dzieci posiadających wycięcie na kikut pępowiny, oraz aby pieluszki posiadały pozytywną opinię IMiD oraz świadectwo PZH</t>
  </si>
  <si>
    <t>2 - 5 kg</t>
  </si>
  <si>
    <t>Razem</t>
  </si>
  <si>
    <t>Niniejszy formularz należy opatrzyć kwalifikowanym podpisem elektronicznym  właściwej umocowanej osoby / właściwych umocowanych osób</t>
  </si>
  <si>
    <t>załącznik nr 1.2 do SWZ</t>
  </si>
  <si>
    <t>FORMULARZ ASORTYMENTOWO - CENOWY DLA ZADANIA NR 2:
SIATKA CHIRURGICZNA
Kod CPV: 33141000-0
               33140000-3</t>
  </si>
  <si>
    <t>Polipropylenowa siatka chirurgiczna; gramatura 85g/m2; grubość 0,55mm; wielkość porów 1,0x1,2mm; grubość nici 0,15mm; wszystkie wymiary z tolerancją 10%</t>
  </si>
  <si>
    <t>6cm x 11cm</t>
  </si>
  <si>
    <t>8cm x 15cm</t>
  </si>
  <si>
    <t>15cm x 15cm</t>
  </si>
  <si>
    <t>20cm x 20cm</t>
  </si>
  <si>
    <t>30cm x 30cm</t>
  </si>
  <si>
    <t>załącznik nr 1.3 do SWZ</t>
  </si>
  <si>
    <t>FORMULARZ ASORTYMENTOWO - CENOWY DLA ZADANIA NR 3:
WSZCZEPIALNE MATERIAŁY DO NIETRZYMANIA MOCZU
Kod CPV: 33141000-0
               33140000-3</t>
  </si>
  <si>
    <t>System do operacyjnego leczenia nietrzymania moczu u kobiet, techniką pojedynczego nacięcia. 
system jednorazowy
monofilamentowa, 100% polipropylenowa , składająca się z części podcewkowej oraz 2 ramion mocujących z  systemem kotwiczącym składających się z licznych punktów mocowania na każdym ramieniu mocującym.
termoszczelne brzegi taśmy
 jednorazowy,wysuwany,ergonomiczny prowadnik o średnicy 2,2   przeznaczony do precyzyjnego umieszczenia taśmy.
niebieski szew rozluźniający przeznaczony do korekty napięcia taśmy
Dostrzegalny znak w części centralnej umożliwia precyzyjne umieszczenie taśmy.</t>
  </si>
  <si>
    <t>-</t>
  </si>
  <si>
    <t xml:space="preserve">Taśma podcewkowa TOT 
System jednorazowy, sterylny
Monofilamentowa, 100% polipropylenowa, niewchłanialna taśma 
System 2 jednorazowych igieł o średnicy 3 mm z tzw. pamięcią powrotną 
Nietraumatyczne połączenie igieł z końcami taśmy
Implantacja z dostępu prze otwory zasłonione w technice out-in oraz in-out
Taśma przeznaczona do stosowania w chirurgicznym nietrzymaniu moczu TOT  z narzędziami wielokrotnego użytku.                       </t>
  </si>
  <si>
    <t>Szerokość taśmy: 13mm, 
Grubość do 0,40 mm , Gramatura max 62g/m2</t>
  </si>
  <si>
    <t>załącznik nr 1.4 do SWZ</t>
  </si>
  <si>
    <t>1.</t>
  </si>
  <si>
    <t xml:space="preserve">Sterylna taśma do chirurgicznego leczenia wysiłkowego nietrzymania moczu metodą TOT
System jednorazowy, sterylny 
Monofilamentowa, 100% polipropylenowa, niewchłanialna taśma 
Brzegi taśmy zakończone pętelkami
</t>
  </si>
  <si>
    <t>Szerokość taśmy: 11mm, 
Długość 45 cm
Grubość do 0,50 mm , Gramatura max 57g/m2</t>
  </si>
  <si>
    <t>załącznik nr 1.5 do SWZ</t>
  </si>
  <si>
    <t>FORMULARZ ASORTYMENTOWO - CENOWY DLA ZADANIA NR 5:
SERWETY DLA CELÓW OGÓLNO – SZPITALNYCH
Kod CPV: 33141000-0
               33140000-3</t>
  </si>
  <si>
    <t>Serweta z włókniny dwuwarstwowej (polipropylenowej lub innej + folia PE), bez przylepca o gramaturze od 50 do 60 g/m2 , jałowa</t>
  </si>
  <si>
    <t>45 - 50 x 75</t>
  </si>
  <si>
    <t>75 x 75</t>
  </si>
  <si>
    <t>90-100 x 140-150</t>
  </si>
  <si>
    <t>Serweta z włókniny dwuwarstwowej (polipropylenowej lub innej + folia PE), z przylepcem o gramaturze od 50 do 60 g/m2 , jałowa</t>
  </si>
  <si>
    <t>45 x  75</t>
  </si>
  <si>
    <t>75 x 90</t>
  </si>
  <si>
    <t>Serweta z włókniny dwuwarstwowej (polipropylenowej lub innej + folia PE), z przylepcem o gramaturze od 50 do 60 g/m2, odporność na przenikanie wody min. 180cm wody; jałowa</t>
  </si>
  <si>
    <t>150 x 240</t>
  </si>
  <si>
    <t>Serweta z otworem, samoprzylepna, z możliwością regulacji średnicy otworu, jałowa</t>
  </si>
  <si>
    <t>45 x 75</t>
  </si>
  <si>
    <t>Serweta z włókniny dwuwarstwowej  (polipropylenowej lub innej + folia PE), z centralnym otworem otoczonym przylepcem, jałowa</t>
  </si>
  <si>
    <t>60 – 75  x 90</t>
  </si>
  <si>
    <t xml:space="preserve">Zabezpieczenie stolika narzędziowego typu Mayo z dodatkową warstwą ochronną dla instrumentarium, wykonaną z włókniny polipropylenowej SMS; folia PE warstwa chłonna laminat dwuwarstwowy o gramaturze nie mniejszej niż 56g/m2.; min. wytrzymałość na rozerwanie/rozdarcie min. -  100 kPa   Nieprzemakalność całej powierzchni serwety min 1000mm H2O  </t>
  </si>
  <si>
    <t>90 x 145 ± 10cm</t>
  </si>
  <si>
    <t>Taśmy włókninowe sterylne samoprzylepne do mocowania serwet lub kabli</t>
  </si>
  <si>
    <t>9-10cm  x 49-50 cm</t>
  </si>
  <si>
    <t>załącznik nr 1.6 do SWZ</t>
  </si>
  <si>
    <t>FORMULARZ ASORTYMENTOWO - CENOWY DLA ZADANIA NR 6:
SERWETA DLA ANESTEZJOLOGII
Kod CPV: 33141000-0
               33140000-3</t>
  </si>
  <si>
    <t>Jałowa serweta 180x280cm z okrągłym otworem, umieszczonym decentralnie, o średnicy 14cm otoczonym taśmą przylepną, wykonana z laminatu dwuwarstwowego PE + PP (nieprzemakalna folia polietylenowa + chłonna włóknina polipropylenowa) o gramaturze 60g/m2.  Wyrób medyczny klasy I sterylnej zgodnie z dyrektywą 93/42/EWG, spełniający wymagania normy EN 13795-1:2019</t>
  </si>
  <si>
    <t>180 x 280 cm z otworem  ∅ 14 cm</t>
  </si>
  <si>
    <t>załącznik nr 1.7 do SWZ</t>
  </si>
  <si>
    <t>FORMULARZ ASORTYMENTOWO - CENOWY DLA ZADANIA NR 7:
OBŁOŻENIE OKULISTYCZNE
Kod CPV: 33141000-0
               33140000-3</t>
  </si>
  <si>
    <t>Cena
całkowita netto
zamówienie podstawowe
(kol. 10x12)</t>
  </si>
  <si>
    <t>Obłożenie sterylne do operacji okulistycznych
Minimalna zawartość:
1 x wzmocniona serweta okulistyczna z otworem o wymiarach 10cm x 10cm wypełnionym folią operacyjną, zintegrowana z torbą do zbiórki płynów, wyposażona w 2 sztywniki. Serweta wykonana z hydrofobowej włókniny trójwarstwowej typu SMS oraz włókniny wysokochłonnej w obszarze wzmocnionym 100cm x 100 cm
1 x wzmocniona serweta na stół instrumentalny stanowiąca owinięcie zestawu, wykonana z warstwy nieprzemakalnej oraz włókninowej warstwy chłonnej 100 x 150 cm</t>
  </si>
  <si>
    <t>kpl.</t>
  </si>
  <si>
    <t>załącznik nr 1.8 do SWZ</t>
  </si>
  <si>
    <t>FORMULARZ ASORTYMENTOWO - CENOWY DLA ZADANIA NR 8:
OBŁOŻENIA POŁOŻNICZE
Kod CPV: 33141000-0
               33140000-3</t>
  </si>
  <si>
    <t>Zestaw do porodu
Minimalna zawartość:
1 x Serweta chirurgiczna, dwuwarstwowa 100 x 150
10 x kompres włókninowy 10cm x 10 cm
1 x Ręcznik do rąk 30 x 20 cm
1 x Serweta chirurgiczna, dwuwarstwowa 75 x 90 cm
1 x Serweta dla noworodka 90 x 90 cm
1x Serweta pod pacjentkę, dwuwarstwowa, pod pośladki 90 x 92 z torbą na płyny z folii PE
1 x Serweta dwuwarstwowa pod pacjentkę 85 x 92 typu kieszeń w kształcie rożka z zakładką</t>
  </si>
  <si>
    <t>Zestaw do cięcia cesarskiego
Minimalna zawartość:
1 x serweta wzmocniona na stół narzędziowy 150 x 190 cm- owinięcie zestawu
2 x ręcznik do rąk 30 x 40 cm
1 x fartuch chirurgiczny SMMS 35 g/m2 standardowy, rozm. M-L dla instrumentariuszki
1 x para rękawic chirurgicznych lekko pudrowanych rozm. 7,0
1 x serweta na stolik Mayo wzmocniona
1 x kieszeń samoprzylepna z folii polietylenowej 38 x 40 cm
1 x cewnik Nelaton CH10 z 2 bocznymi otworami, długość 40 cm
1 x dren CH25, długość 300 cm
1 x końcówka ssąca typu Yankauer CH 12 / Ø 4 mm, długość 220 mm no v.c. (bez kontroli ssania)
1 x nożyczki do pępowiny 16,5 cm
1 x taśma samoprzylepna 9 x 50 cm
40 x kompres 10 x 10 cm z gazy 17- nitkowej 12- warstwowej z nitką RTG, a’10 szt
1 x opatrunek pooperacyjny 10 x 25 cm
1 x strzykawka typu Luer 2- częściowa 20 ml
1 x igła iniekcyjna 21G 0,8 x 40 mm
1 x igła iniekcyjna 18G x 40 mm
1 x jednorazowe ostrze do skalpela nr 23
10 x serwet laparotomijnych z gazy 20- nitkowej 4- warstwowej białych poddanych praniu wstępnemu, ze znacznikiem RTG i tasiemką, rozm. 40 x 40 cm
1 x serweta dla noworodka z miękkiej, chłonnej włókniny 90 x 90 cm
1 x serweta do cięcia cesarskiego dwuwarstwowa na całej powierzchni w ułożeniu prostym na plecach 260/ 200 x 335 cm z otworem wokół jamy brzusznej 27 x 33 cm otoczonym folią chirurgiczną (rozmiar okna 14 x 20 cm) ze zintegrowaną torbą na płyny 360 stopni ze sztywnikiem i zaworem do podłączenia drenu
W zestawie znajduje się podwójna naklejka samoprzylepna z informacją o ilości i rodzaju materiału opatrunkowego.
Obłożenie pacjenta z laminatu dwuwarstwowego o gramaturze podstawowej 57,5 g/m2; zdolność absorpcji cieczy laminatu ( wg EN ISO 9073-6 ) 200 ml/m2, odporność na rozerwanie laminatu na sucho/ mokro odpowiednio: 249/ 274 kPa.
Komponenty zestawu podlegające normie EN PN 13795: 2019- zgodne z tą normą.
Opakowanie w formie worka z folii PE „z klapką” i dodatkowym marginesem chroniącym przed przypadkowym rozjałowieniem podczas wyjmowania zestawu.
Na opakowaniu naklejka główna zawierająca m. in. skład zestawu oraz cztery naklejki transferowe z nazwą zestawu, nazwą producenta, datą ważności, numerem REF i LOT. Sterylizacja tlenkiem etylenu.</t>
  </si>
  <si>
    <t>załącznik nr 1.9 do SWZ</t>
  </si>
  <si>
    <t>FORMULARZ ASORTYMENTOWO - CENOWY DLA ZADANIA NR 9:
ZESTAW DLA NOWORODKA
Kod CPV: 33141000-0
               33140000-3</t>
  </si>
  <si>
    <t>Zestaw dla noworodka
Zawartość minimalna:
1 x czapeczka dla noworodka ok.12 x 10 cm
1 x kocyk flanelowy ok 160x75
6 x serwety z włókniny kompresowej ok.25x20 cm
1 x podkład chłonny z pulpy celulozowej ok.60x60
Na opakowaniu dwie etykiety typu TAG.</t>
  </si>
  <si>
    <t>załącznik nr 1.10 do SWZ</t>
  </si>
  <si>
    <t>FORMULARZ ASORTYMENTOWO - CENOWY DLA ZADANIA NR 10:
ZESTAWY OBŁOŻEŃ
Kod CPV: 33141000-0
              33140000-3</t>
  </si>
  <si>
    <t>Zestaw do zakładania szwów
Zawartość minimalna:
1 x plastikowe kleszczyki typu Kocher 14 cm
1 x metalowa pęseta Adson 12 cm
6 x tupfery gazowe, wielkości śliwki ze 100% bawełnianej gazy, 20 nitkowej – rozmiar po rozwinięciu około 20 x 20 cm
1 x metalowy igłotrzymacz 12 cm
1 x metalowe nożyczki ostre/ostre 11 cm
1 x serweta z włókniny 50 cm x 50 cm, z przylepnym otworem 10 cm x 5 cm, o gramaturze 50 g/m²
1 x nieprzylepna serweta z włókniny 60 cm x 60 cm, o gramaturze 50 g/m²
1 x igła podskórna, zielona, 21 G 1 1/2 (0,8 x 40 mm) ( zapakowana)
1 x igła podskórna, różowa, 18 G 1 1/2 (1,2 x 40 mm) ( zapakowana)
1 x strzykawka Luer Lock 10 ml ( zapakowana)
Zestaw zapakowany w opakowanie typu blister w kształcie tacki z trzema wgłębieniami ( o przybliżonej pojemności 150 ml; 150 ml ; 300 ml) , która może służyć jako nerka. Na opakowaniu samoprzylepna naklejka do wklejenia do dokumentacji pacjenta.</t>
  </si>
  <si>
    <t>Jałowy zestaw do cewnikowania
Zawartość minimalna:
1 x kleszczyki plastikowe typu Kocher ok 14 cm
1 x pęseta plastikowa anatomiczna ok.12,5 cm
5 x kompresy gazowe 17 nitkowe, 8 – warstwowe ok. 7,5 cm x 7,5 cm
4 x tampony gazowe średniej wielkości
1 x serweta barierowa, włókninowa, nieprzylepna ok.45 cm x 75 cm
1 x serweta barierowa, włókninowa, nieprzylepna ok.75 cm x 90 cm z otworem o średnicy ok.10 cm
1 x strzykawka Luer 20 ml, opakowana
1 x igła 1,2 mm x 40 mm, 18G, różowa, opakowana
1 x żel poślizgowy w saszetce ok. 2,7g
1 x woda sterylna w ampułce 20 ml
1 x para rękawiczek diagnostycznych M (opakowane w papier, zwinięty mankiet)
Zestaw zapakowany w opakowanie typu blister, w kształcie tacki z wgłębieniami, która może służyć jako nerka.</t>
  </si>
  <si>
    <t>Jałowy zestaw do wkłucia centralnego
Zawartość minimalna:
1 x serweta dwuwarstwowaok. 150 x 100cm z otworem lepnym średnicy 10 cm, umieszczonym decentralnie
2 x strzykawka Luer, 2 części, biała, decentralna 10 ml
5 x tupfer z gazy nr 4 , 24 x 24 cm, 20 nitek
1 x igła iniekcyjna 18G=1,2 mm
1 x kleszczyki plastikowe proste do mycia pola operacyjnego niebieskie ok 12 cm
1 x nożyczki chirurgiczne proste ostro-tępe ok 14,5 cm – sterylne jednorazowe narzędzie wykonane ze stali
1 x imadło chirurgiczne proste – ok 14 cm – sterylne jednorazowe narzędzie wykonane ze stali
1 x pojemnik plastikowy 60 ml, wymiary ok 6 x 3 cm
10 x kompres z gazy 7,5 x 7,5 cm, 12 warstw, 17 nitek
1 x przeźroczysty opatrunek na ranę pooperacyjną z folii poliuretanowej ok 10 x 15 cm
1 x serweta dwuwarstwowa na stół narzędziowy 100 x 90 cm (owiniecie zestawu)
Minimalne parametry:
Włóknina pełnobarierowa , wodoszczelna , absorbcyjna, gramatura dla włókniny dwuwarstwowa nie mniej niż 54g/m2, gramatura dla włókniny trójwarstwowej nie mniej niż 74g/m2, niepylaca zgodna z normą EN 13795 – 1- 3, dla wymagań wysokich na całej powierzchni obłożenia jako obszaru krytycznego. Narzędzia chirurgiczne sterylne, jednorazowe wykonane ze stali, oznaczone symbolem graficznym „ do jednorazowego stosowania” zgodnie z normą EN 980. Opakowanie zaopatrzone w odklejana etykietę umożliwiająca identyfikację zestawu, z numerem serii, składem, datą ważności.</t>
  </si>
  <si>
    <t>Zestaw do znieczulenia przewodowego
Zawartość minimalna:
1 x serweta dwuwarstowowa, dwuczęściowa z regulowanym otworem lepnym ok.45 x 75 cm
1 x pojemnik plastikowy 60 ml z podziałką, wymiary ok 6 x 3 cm
1 x kleszczyki atraumatyczne proste, plastikowe niebieskie ok 12 cm
5 x tupfer z gazy 24 x 24 cm, 20 nitek
10 x kompres z gazy 7,5 x 7,5 cm, 12 warstw, 17 nitek
1 x samoprzylepny opatrunek na rany ok 7,2 x 5 cm
Minimalne parametry:
Włóknina pełnobarierowa, wodoszczelna, absorpcyjna, paroprzepuszczalna, co najmniej dwuwarstwowa, gramatura dla włókniny dwuwarstwowej nie mniej niż 54 g/m2, niepylaca, zgodna z normą EN 13795 1-3 dla wymagań wysokich na całej powierzchni obłożenia jako obszaru krytycznego, wszystkie klejące powierzchnie zaopatrzone w klej hipoalergiczny, akrylowy, nie zawierający cynku, repozycjonowany, dający możliwość wielokrotnego przyklejania bez utraty właściwości lepnych i bez ryzyka uszkodzenia obłożenia. Opakowanie zaopatrzone w odklejaną etykietę umożliwiającą identyfikację zestawu, z numerem serii, składem, datą ważności.</t>
  </si>
  <si>
    <t>załącznik nr 1.11 do SWZ</t>
  </si>
  <si>
    <t>FORMULARZ ASORTYMENTOWO - CENOWY DLA ZADANIA NR 11:
 OBŁOŻENIE DO OPERACJI STAWU BIODROWEGO
Kod CPV: 33141000-0
              33140000-3</t>
  </si>
  <si>
    <t>załącznik nr 1.12 do SWZ</t>
  </si>
  <si>
    <t>FORMULARZ ASORTYMENTOWO - CENOWY DLA ZADANIA NR 12:
OBŁOŻENIE DO KRANIOTOMII
Kod CPV: 33141000-0
               33140000-3</t>
  </si>
  <si>
    <t>Zestaw serwet do kraniotomii
Zawartość minimalna:
1 x serweta wykonana z chłonnego i mocnego laminatu nieprzemakalnego o wym. min 180 cm x 340 cm posiadająca otwór min. 19 cm x 25 cm wypełniony folią chirurgiczną, jak też wyposażona dodatkowo w długi worek do odprowadzania płynów
2 x serwety wykonane z laminatu nieprzemakalnego o wym. ok. 45 cm x 50 cm wykończone taśmami lepnymi,
1 x serweta wykonana z laminatu nieprzemakalnego o wym. min. 150 x 200 cm, służąca jako przykrycie na stolik
1 x serweta do nakrycia stolika Mayo min. 78 x 145 cm
Obłożenie sterylne wykonane z włóknin barierowych laminowanych, minimum dwuwarstwowych, odporność na penetrację płynów mni. 1000Mm słupa wody, wytrzymałoścna rozerwanie 100kPa, gramatura min. 55g/m2. Taśmy lepne z klejem hipalergicznym.</t>
  </si>
  <si>
    <t>załącznik nr 1.13 do SWZ</t>
  </si>
  <si>
    <t>FORMULARZ ASORTYMENTOWO - CENOWY DLA ZADANIA NR 13:
OBŁOŻENIA NA KOŃCZYNY
Kod CPV: 33141000-0
               33140000-3</t>
  </si>
  <si>
    <t>Osłona sterylna na kończynę do zabiegów na kończynie, nieprzemakalna. Z jedną taśmą lepną w zestawie o wym. min. 9 x 49 cm</t>
  </si>
  <si>
    <t xml:space="preserve">24-35 cm x 80 cm </t>
  </si>
  <si>
    <t>Osłona sterylna na kończynę do zabiegów na kończynie, nieprzemakalna. Z dwoma taśmami lepnymi w zestawie o wym. min 9 x 49 cm</t>
  </si>
  <si>
    <t xml:space="preserve">30-40 cm x 110-120 cm </t>
  </si>
  <si>
    <t>Rękaw na kończynę górną. Wykonany z dwu lub trójwarstwowego laminatu nieprzemakalnego z mankietem</t>
  </si>
  <si>
    <t>50 cm</t>
  </si>
  <si>
    <t>załącznik nr 1.14 do SWZ</t>
  </si>
  <si>
    <t>FORMULARZ ASORTYMENTOWO - CENOWY DLA ZADANIA NR 14:
UNIWERSALNE ZESTAWY SERWET
Kod CPV: 33141000-0
               33140000-3</t>
  </si>
  <si>
    <t>załącznik nr 1.15 do SWZ</t>
  </si>
  <si>
    <t>FORMULARZ ASORTYMENTOWO - CENOWY DLA ZADANIA NR 15:
 ZESTAWY ORTOPEDYCZNE
Kod CPV: 33141000-0
               33140000-3</t>
  </si>
  <si>
    <t>Zestaw serwet do operacji kończyn
2 x taśmy przylepne 9 x 50 cm
1 x wzmocniona osłona na stolik Mayo 79 x 145 cm, wzmocnienie 65 x 85 cm
4 x ręczniki do osuszania rąk 30,5 x 34 cm
1 x elastyczna osłona na kończynę 22 x 75 cm
1 x serweta 150 x 190 cm
1 x serweta do operacji kończyn 230 x 300 cm z elastycznym otworem o średnicy 7 cm z padem chłonnym 50 x 100 cm i organizatorami przewodów
1 x serweta na stół do instrumentarium 150 x 190 cm, wzmocnienie 75 x 190 cm
Materiał serwety głównej trzywarstwowy na całej powierzchni PP+PE+PP (grubość folii 33μm) o gramaturze 75 g/m2 w części podstawowej + łata chłonna o gramaturze 80g/m2.
Odporność na rozerwanie na mokro/sucho w obszarze krytycznym 290/314 kPa. Odporność na penetrację płynów (chłonność) 167 cm H2O.</t>
  </si>
  <si>
    <t>Zestaw serwet do artroskopii kolana
2 x taśmy przylepne 9 x 50 cm
1 x wzmocniona osłona na stolik Mayo 79 x 145 cm, wzmocnienie 65 x 85 cm
4 x ręcznik do osuszania rąk 30,5 x 34 cm
1 x elastyczna osłona na kończynę 22 x 75 cm
1 x serweta na stół do instrumentarium 150 x 190 cm, wzmocnienie 75 x 190 cm, składana
1 x serweta do artroskopii kolana 230 x 320 cm z trójkątną torbą na płyny 105 x 90 cm, z filtrem i portem do odsysania i 2 elastycznymi otworami o średnicy 5 cm
1 x serweta na stół do instrumentarium 150 x 190 cm, wzmocnienie 75 x 190 cm
Materiał serwety głównej trzywarstwowy na całej powierzchni PP+PE+PP (grubość folii 33μm) o gramaturze 75 g/m2
Odporność na rozerwanie na mokro/sucho 185/188 kPa. Odporność na penetrację płynów (chłonność) 165 cm H2O.</t>
  </si>
  <si>
    <t>załącznik nr 1.16 do SWZ</t>
  </si>
  <si>
    <t>FORMULARZ ASORTYMENTOWO - CENOWY DLA ZADANIA NR 16:
 ZESTAW DO CYSTOSKOPII
Kod CPV: 33141000-0
               33140000-3</t>
  </si>
  <si>
    <t>Zestaw do cystoskopii
2 x legginsy (osłony na kończyny) 75 x 120 cm
1 x serweta do cystoskopii 100 x 175 cm z otworem przylepnym 9 x 15 cm
1x serweta na stół do instrumentarium 100 x 150 cm, wzmocnienie 75 x 100 cm
Materiał serwety głównej i osłon na kończyny dwuwarstwowy PE+PP na całej powierzchni (grubość folii 33μm) o gramaturze 60 g/m2
Odporność na rozerwanie na mokro/sucho 168/168 kPa. Odporność na penetrację płynów (chłonność) 165 cm H2O.</t>
  </si>
  <si>
    <t>załącznik nr 1.17 do SWZ</t>
  </si>
  <si>
    <t>FORMULARZ ASORTYMENTOWO - CENOWY DLA ZADANIA NR 17:
PODKŁAD CHŁONNY NA STÓŁ OPERACYJNY
Kod CPV: 33141000-0
               33140000-3</t>
  </si>
  <si>
    <t>Podkład higieniczny,niejałowy, nieprzezroczysty, wykonany z włókniny SMS o gramaturze min. 30g/m2</t>
  </si>
  <si>
    <t>160 cm x 200 cm</t>
  </si>
  <si>
    <t>Podkład nieprzezroczysty do przykrycia pacjenta, kolor zielony/ biały</t>
  </si>
  <si>
    <t>90 cm x 110 -150cm</t>
  </si>
  <si>
    <t>załącznik nr 1.18 do SWZ</t>
  </si>
  <si>
    <t>FORMULARZ ASORTYMENTOWO - CENOWY DLA ZADANIA NR 18:
OCHRONA ŁÓŻKA
Kod CPV: 33141000-0
                 33140000-3</t>
  </si>
  <si>
    <t xml:space="preserve">Koc ogrzewający jednorazowego użytku dla pacjenta, z włókniny. Koc min. 3-warstwowy, zewnętrzne warstwy z włókniny polipropylenowej: od strony pacjenta i od zewnątrz o  gramaturze co najmniej 30 g/m2, wewnątrz koca wszyta jest środkowa biała, gruba warstwa ocieplająca, z tekstylnopodobnej, miękkiej włókniny o gramaturze min. 60 g/m2. Wszystkie 3 warstwy złączone - zgrzewane ultradźwiękowo. Możliwość podgrzewania w cieplarce do temperatury 40 st. C Pakowane pojedynczo. </t>
  </si>
  <si>
    <t>ok. 110cm x 220cm</t>
  </si>
  <si>
    <t>Komplet pościeli jednorazowego użytku,  włóknina typu polipropylen o gramaturze min. 25 g. Wymiary minimalne elementów podano w tabeli. Pakowane w woreczek jako komplet.</t>
  </si>
  <si>
    <t>Poszewka -70 x 80 cm
Poszwa – 150 x 210 cm
Prześcieradło – 160x 210 cm</t>
  </si>
  <si>
    <t>Prześcieradła jednorazowego użytku, składane, bibułowo-foliowe. Bibułka o gramaturze co najmniej 24 g/m2, folia PE o grubości co najmniej 13 mikronów, z paskiem bocznym zapobiegającym wyciekom. Rozmiar min. 80 x 210 cm, chłonność min. 310 ml, wzmocnione co najmniej 48 nitkami z poliestru. Opakowanie 25 szt.</t>
  </si>
  <si>
    <t>Min. 80 x 210 cm</t>
  </si>
  <si>
    <t>Rolka celulozowa, dwuwarstwowa, w kolorze białym, służąca do przykrycia stołów i kozetek. 
Opakowanie – 1 rolka.</t>
  </si>
  <si>
    <t>Wymiary 50 cm x 50 m, 
perforacja co 37,5 cm</t>
  </si>
  <si>
    <t>Prześcieradło celulozowe na rolce, podfoliowane, 2- warstwy (1 x bibuła + 1 x folia polietylenowa). 
Opakowanie - 1 rolka.</t>
  </si>
  <si>
    <t xml:space="preserve"> rozmiar 38 cm x 50 m, 
Perforacja co 50 cm, </t>
  </si>
  <si>
    <t>Podkład higieniczny jednorazowego użytku. 
Chłonność min. 1100 ml. Wsad z rozdrobnionej celulozy i superabsorbentu SAP żelującego wilgoć.  Uszczelnione wszystkie cztery brzegi.
Opakowanie 30 szt.</t>
  </si>
  <si>
    <t>60 x 90 cm</t>
  </si>
  <si>
    <t>Podkłady chłonne jednorazowego użytku.
Chłonność 1800 ml. Przepuszczające powietrze, zwierające polimer SAP który zatrzymuje ciecz. Podkład z uszczelnionymi krawędziami. 
Opakowanie  10 szt.</t>
  </si>
  <si>
    <t>Podkłady chłonne z taśmami samoprzylepnymi. 
Chłonność min. 1800 ml, z wsadem z rozdrobnionej pulpy celulozowej i superabsorbentu SAP. Bielony bez użycia chloru. 
Opakowanie 30 szt.</t>
  </si>
  <si>
    <t>75 x 90 cm</t>
  </si>
  <si>
    <t xml:space="preserve">Podkłady chłonne do przykrycia stołu operacyjnego.
Chłonność min. 4500ml, z wsadem z rozdrobnionej celulozy i superabsorbentu, minimum 5-warstwowe,. Chłonność minimum 4500 ml, możliwość przenoszenia pacjenta o wadze do 150 kg/1 minutę - potwierdzone w karcie produktu. 
Opakowanie  10 szt. </t>
  </si>
  <si>
    <t>Min. 100 x 220 cm</t>
  </si>
  <si>
    <t>załącznik nr 1.19 do SWZ</t>
  </si>
  <si>
    <t>FORMULARZ ASORTYMENTOWO - CENOWY DLA ZADANIA NR 19:
ODZIEŻ MEDYCZNA
Kod CPV: 33141000-0
               33140000-3</t>
  </si>
  <si>
    <t>Czepek lekarski typu furażerka. 
Wiązany na troki, oddychający, z min. 5-warstwową wkładką przeciwpotną w części czołowej,  wiązany z tyłu głowy na troki dł. min. 20 cm.  Rozmiar wkładki pochłaniającej pot 7 x 29 cm, obwód min. 60 cm, wysokość 13 cm. Materiał: otok: Spunlace 45 g/m2 niebieski, denko: Polipropylen 25 g/m2 białe, wkładka chłonąca pot: Spunlace 40 g/m2 biała
Opakowanie typu kartonik zawiera 50 szt.</t>
  </si>
  <si>
    <t>rozmiar uniwersalny</t>
  </si>
  <si>
    <t>Czepek lekarski wiązany na troki.
Czepki w 3 kolorach w 1 opakowaniu). Bok: włóknina wiskozowa o gramaturze min. 30 g/m2, denko: włóknina polipropylenowa o gramaturze min. 30 g/m2.  
Opakowanie typu kartonik zawiera 100 szt.</t>
  </si>
  <si>
    <t>Czepek okrągły.  
Wykonany z włókniny polipropylenowej o gramaturze 14 g/m2. Dostępne w kolorze białym, niebieskim lub zielonym,  do wyboru przez Zamawiającego. 
Opakowanie typu kartonik zawiera 100 szt.</t>
  </si>
  <si>
    <t>Maska chirurgiczna z gumkami . 
Maska z gumkami na uszy;  typ IIR, zgrzewana ultradźwiękowo, 3-warstwowa
Opakowanie typu kartonik zawiera 50 szt.</t>
  </si>
  <si>
    <t>Ubranie operacyjne wykonane z włókniny typu SMS o gramaturze min. 40 g/m2, antystatyczne, dekolt V obszyty lamówką. Na bluzie 3 kieszenie, spodnie z paskiem. Nogawki i rękawy podszyte.</t>
  </si>
  <si>
    <t>rozmiar S – XL</t>
  </si>
  <si>
    <t>Bluza ogrzewająca wykonana z miękkiej, nieprześwitującej włókniny typu SMS o gramaturze min. 35 g/m kw. Na bluzie, w dolnej części, znajdują się 2 kieszenie. Bluza zapinana jest na zatrzaski, góra bluzy wykończona stójką, długi rękaw z mankietami w formie ściągaczy dzianinowych.</t>
  </si>
  <si>
    <t>rozmiar S – XXL</t>
  </si>
  <si>
    <t>Spodenki do kolonoskopii, nieprześwitujące, wykonane z włókniny typu SMS o gramaturze minimum 28 g/m2. Opakowanie 10 szt.</t>
  </si>
  <si>
    <t>rozmiar L i XL</t>
  </si>
  <si>
    <t>Majtki jednorazowe dla pacjenta przygotowanego do zabiegu,  z cienką bez lateksową gumką w pasie oraz wokół ud, w oplocie, ciemnogranatowe, nieprześwitujące, włóknina polipropylenowa o gramaturze min.40 g/m2.Wzmocnione w kroku (podwójna warstwa włókniny). Produkt bezlateksowy - zaznaczone na opakowaniu jednostkowym. Opakowanie foliowe zawiera 25 szt.</t>
  </si>
  <si>
    <t>rozmiar M/L</t>
  </si>
  <si>
    <t>Majtki jednorazowe dla pacjenta przygotowanego do zabiegu, z cienką bez lateksową gumką w pasie oraz wokół ud, w oplocie, ciemnogranatowe, nieprześwitujące, włóknina polipropylenowa o gramaturze min.40 g/m2.Wzmocnione w kroku (podwójna warstwa włókniny). Produkt bezlateksowy- zaznaczone na opakowaniu jednostkowym. Opakowanie foliowe zawiera 25 szt.</t>
  </si>
  <si>
    <t>rozmiar XL/XXL</t>
  </si>
  <si>
    <t xml:space="preserve">szt. </t>
  </si>
  <si>
    <t xml:space="preserve">Spódniczka ginekologiczna dla pacjentek, nieprześwitująca. Wykonana z włókniny typu SMS o gramaturze 35 g/m kw. </t>
  </si>
  <si>
    <t>Ochraniacze na obuwie wykonane z mocnej włókniny polipropylenowej o gramaturze min. 40 g/m kw. Krótkie. Opakowanie zawiera 100 szt.</t>
  </si>
  <si>
    <t>Jednorazowy foliowy fartuch ochronny z długimi rękawami i otworami na kciuki.  Niesterylny, pakowany pojedynczo.</t>
  </si>
  <si>
    <t>rozmiar 120 x 112 cm</t>
  </si>
  <si>
    <t xml:space="preserve">Jednorazowy fartuch ochronny foliowy typu zapaska.  Folia LDPE, grubość min. 18 mikronów. Rozmiar uniwersalny. Opakowanie zawiera 100 szt. </t>
  </si>
  <si>
    <t>Min. 75 x 125 cm</t>
  </si>
  <si>
    <t>załącznik nr 1.20 do SWZ</t>
  </si>
  <si>
    <t>Jednorazowy jałowy fartuch chirurgiczny pełnobarierowy zgodny z normą EN 13795 1-3 wykonany z włókniny typu wodoodpornej; co najmniej trójwarstwowej polipropylenowej ,gramatura min.35g/m2. Odporny na działanie płynów. Rękaw zakończony elastycznym mankietem z dzianiny. Tylne części fartucha zachodzące za siebie. Zapięcie na górze w formie taśmy samoprzylepnej dopasowujące się do rozmiarów użytkownika, pozwalające na aplikację w dowolnym miejscu na plecach. Umiejscowienie troków w specjalnym kartoniku umożliwiające zawiązanie ich zgodnie z procedurami postępowanie aseptycznego – pełną sterylność tylnej części fartucha. Szwy wykonane techniką ultradźwiękową. . Opakowanie z dwoma ręcznikami. Rozmiary od M do XXL</t>
  </si>
  <si>
    <t>rozmiary od M do XXL</t>
  </si>
  <si>
    <t xml:space="preserve">Fartuchy niesterylne z mankietem/z włókniny min. 21g/m2  ściągane gumką lub elastycznym mankietem,stanowiące barierę dla mikroorganizmów, o dobrej przepuszczalności powietrza, wiązane na troki  </t>
  </si>
  <si>
    <t>rozmiar XXL</t>
  </si>
  <si>
    <t>załącznik nr 1.21 do SWZ</t>
  </si>
  <si>
    <t>FORMULARZ ASORTYMENTOWO - CENOWY DLA ZADANIA NR 21:
OSŁONA NA PRZEWODY
Kod CPV: 33141000-0
               33140000-3</t>
  </si>
  <si>
    <t>Sterylna  osłona na przewody jednorazowego użytku wykonana z przezroczystej folii polietylenowej o grubości 50µm, elastyczna końcówka, 2 zintegrowane przylepce.</t>
  </si>
  <si>
    <t>17cm x 240cm</t>
  </si>
  <si>
    <t>załącznik nr 1.22 do SWZ</t>
  </si>
  <si>
    <t>FORMULARZ ASORTYMENTOWO - CENOWY DLA ZADANIA NR 22:
OSŁONA NA APARATURĘ
Kod CPV: 33141000-0
               33140000-3</t>
  </si>
  <si>
    <t>Sterylna osłona na aparaturę medyczną w kształcie kuli, z gumką; rozmiar w stanie rozciągniętym</t>
  </si>
  <si>
    <t>120cm x 120cm</t>
  </si>
  <si>
    <t>załącznik nr 1.23 do SWZ</t>
  </si>
  <si>
    <t>FORMULARZ ASORTYMENTOWO - CENOWY DLA ZADANIA NR 23:
OSŁONA NA GŁOWICE
Kod CPV: 33141000-0
               33140000-3</t>
  </si>
  <si>
    <t>Sterylna osłona na głowice USG dla anestezjologii, z żelem sterylnym, gumką i taśmą</t>
  </si>
  <si>
    <t>10cm x 61cm</t>
  </si>
  <si>
    <t>Sterylna osłona na głowice USG dla anestezjologii, ze sterylnym filmem samoprzylepnym</t>
  </si>
  <si>
    <t>15cm x 120cm</t>
  </si>
  <si>
    <t>załącznik nr 1.24 do SWZ</t>
  </si>
  <si>
    <t>FORMULARZ ASORTYMENTOWO - CENOWY DLA ZADANIA NR 24:
 KIESZEŃ STERYLNA
Kod CPV: 33141000-0
               33140000-3</t>
  </si>
  <si>
    <t>Kieszeń sterylna z folii , samoprzylepna, jednokomorowa</t>
  </si>
  <si>
    <t>40 cm  x 35 – 38cm</t>
  </si>
  <si>
    <t>załącznik nr 1.25 do SWZ</t>
  </si>
  <si>
    <t>FORMULARZ ASORTYMENTOWO - CENOWY DLA ZADANIA NR 25:
 TOREBKA NA PŁYNY
Kod CPV: 33141000-0
               33140000-3</t>
  </si>
  <si>
    <t xml:space="preserve">Samoprzylepna torba do przechwytywania płynów z możliwością podłączenia ssaka; Sterylna. Torba stożkowa z filtrem i portem do podłączenia drenu
</t>
  </si>
  <si>
    <t xml:space="preserve">50-60 cm x 50-60 cm </t>
  </si>
  <si>
    <t>załącznik nr 1.26 do SWZ</t>
  </si>
  <si>
    <t xml:space="preserve">Ręcznik z celulozy, gramatura min. 70 g/m kw. Bardzo miękki i chłonny, nie drażniący skóry. Opakowanie a 50 szt. </t>
  </si>
  <si>
    <t>Min. 26cm x 58cm</t>
  </si>
  <si>
    <t>Ręcznik jednorazowego użytku. Wykonane z celulozy o wysokich właściwościach absorpcyjnych. Gramatura 70 g/m2. 1 warstwa. Może być stosowany zarówno na sucho jak i na mokro. Opakowanie z otworem stanowiącym dozownik. Chusteczka składana w kształcie ½ C co ułatwia wyjęcie; op. a 120-135 szt.</t>
  </si>
  <si>
    <t>19cm x 30cm</t>
  </si>
  <si>
    <t>Myjka do mycia ciała pacjenta nasączona mydłem, do użytku sanitarnego, jednorazowego użytku – gotowa do użycia od razu po wyjęciu z opakowania. Skład - podkłady watolinowe, środek myjący pH 5,5, gramatura 100 g/m kw. Opakowanie  a 24 szt.</t>
  </si>
  <si>
    <t>ok. 12 cm x 20cm</t>
  </si>
  <si>
    <t>Myjka do mycia ciała pacjenta w kształcie rękawicy bez palców, wykonane z miękkiej i mocnej tekstylnopodobnej włókniny, gramatura co najmniej 80 g/m2.  op. a 50 szt.</t>
  </si>
  <si>
    <t>Min. 16cm x 23 cm</t>
  </si>
  <si>
    <t>Myjka w kształcie rękawicy z możliwością włożenia dłoni do środka, ze środkiem myjącym i pielęgnującym. Z miękkiej i mocnej, teksturowanej włókniny 100 g/m2   Zawiera delikatne substancje myjące oraz nawilżające.Wyrób hypoalergiczny. Opakowanie można podgrzewać w kuchence mikrofalowej 30 sek. max. 900 W, do maksymalnej temperatury 40 st. C.  Opakowanie 8 sztuk.</t>
  </si>
  <si>
    <t>ok. 15 x 22 cm</t>
  </si>
  <si>
    <t>op</t>
  </si>
  <si>
    <t>Czepek do mycia głowy pacjenta bez użycia wody, nie wymagający dodatkowego namoczenia włosów, zawierający w składzie m. in. wodę, środek myjący (szampon)  i delikatną odżywką. Nie wymaga spłukiwania. Produkt bez lateksowy. Średnica czepka 32 cm, waga 160 g/m2. Do stosowania w temperaturze pokojowej lub do podgrzewania w mikrofalówce, przez 15-20 sekund (w opakowaniu), przy  mocy 800 W.</t>
  </si>
  <si>
    <t>Średnica 32 cm</t>
  </si>
  <si>
    <t>Pianka do oczyszczania skóry podczas zabiegów higieny bez użycia wody, lekko zapachowa. Poziom pH 5-6. Bez barwników. Pojemność 400 ml.</t>
  </si>
  <si>
    <t>400 ml</t>
  </si>
  <si>
    <t>Maść do pielęgnacji skóry z zawartością min. 41% lipidów dla skóry bardzo suchej i podrażnionej, posiadająca w składzie m. in. olej rycynowy, dimeticon, alantoinę. Bez barwników i substancji zapachowych. Pojemność 150 ml.</t>
  </si>
  <si>
    <t>150 ml</t>
  </si>
  <si>
    <t>Krem intensywnie nawilżający z wysoką zawartością lipidów na poziomie minimum 70 %, zawierający m. in glicerynę, witaminę E. Bez barwników. Pojemność 200 ml.</t>
  </si>
  <si>
    <t>200 ml</t>
  </si>
  <si>
    <t>Maść z tlenkiem cynku z zawartością minimum 20% cynku, w składzie m. in. masło shea, witamina E, alantoina. Poziom pH 4-5. Bez substancji zapachowych, bez barwników. Pojemność 100 ml.</t>
  </si>
  <si>
    <t>100 ml</t>
  </si>
  <si>
    <t xml:space="preserve">Aerozol z tlenkiem cynku minimum 10%, bez barwników, bez substancji zapachowych. Poziom pH - 5-6. Pojemność 100 ml. </t>
  </si>
  <si>
    <t>załącznik nr 1.27 do SWZ</t>
  </si>
  <si>
    <t>FORMULARZ ASORTYMENTOWO - CENOWY DLA ZADANIA NR 27:
MATA CHŁONNA
Kod CPV: 33141000-0
               33140000-3</t>
  </si>
  <si>
    <t>Mata na podłogę o dużej chłonności płynów (3l/m2)
Mata wielowarstwowa: wierzchnia warstwa hydrofilowa o trwałej niestrzępiącej się konstrukcji, warstwa wewnętrzna celulozowo-poliestrowa, foliowy spód nieprzemakalny, antypoślizgowy na całej powierzchni. Możliwość cięcia na mniejsze elementy</t>
  </si>
  <si>
    <t>71 cm x 182 cm</t>
  </si>
  <si>
    <t xml:space="preserve">Dwustronna mata podłogowa o dużej chłonności płynów (ok. 33l/m2)
Mata wielowarstwowa: polipropylen Spounbond, puch celulozowy i żelujący wysokochłonny polimer zintegrowany z warstwą zewnętrzną. </t>
  </si>
  <si>
    <t>75 cm x 38 cm</t>
  </si>
  <si>
    <t>załącznik nr 1.28 do SWZ</t>
  </si>
  <si>
    <t>Rękawice chirurgiczne sterylne, lateksowe, pudrowane,  powierzchnia zewnętrzna delikatnie teksturowana, mankiet rolowany. Zgodne z normą EN 455-1,2,3,4. Średnia grubość na palcu 0,22 mm, na dłoni 0,19 mm, na mankiecie 0,17 mm; AQL maks. 0,65, długość rękawicy min. 289 mm. Siła zrywania (przed i po starzeniu) min. 16 N. Wyrób medyczny klasy IIa i Środek ochrony indywidualnej kategorii III, typ B wg EN ISO 374-1. Na rękawicy fabrycznie nadrukowany min. nazwa rękawicy, rozmiar oraz oznaczenie lewa/prawa (L i R).</t>
  </si>
  <si>
    <t>rozmiary od 6,0 do 9,0 co 0,5</t>
  </si>
  <si>
    <t>para</t>
  </si>
  <si>
    <t>Rękawice chirurgiczne sterylne, lateksowe, bezpudrowe z syntetyczną powłoką polimerową, powierzchnia zewnętrzna delikatnie teksturowana, mankiet rolowany. Zgodne z normą EN 455-1,2,3,4. Średnia grubość na palcu 0,22 mm, na dłoni 0,19 mm, na mankiecie 0,17 mm; AQL maks. 0,65, długość rękawicy min. 289 mm. Siła zrywania (przed i po starzeniu) min. 16 N. Wyrób medyczny klasy IIa i Środek ochrony indywidualnej kategorii III, typ B wg EN ISO 374-1. Na rękawicy fabrycznie nadrukowany min. nazwa rękawicy, rozmiar oraz oznaczenie lewa/prawa (L i R).</t>
  </si>
  <si>
    <t xml:space="preserve">Rękawice chirurgiczne półsyntetyczne: lateksowo-nitrylowe, trójwarstwowe, warstwa wew. 100% nitryl, bezpudrowe, wewnątrz silikonowane, pokryte przeciwdrobnoustrojowym CPC, średnia grubość: na palcu 0,19 mm, na dłoni 0,21 mm, na mankiecie 0,16 mm, długość min. 280-290 mm (w zależności od rozmiaru), średnia siła zrywania min. 17 N. AQL po zapakowaniu 0,65, anatomiczne. Mankiet rolowany z widocznymi podłużnymi i poprzecznymi wzmocnieniami. Wyrób medyczny klasy IIa i Środek ochrony indywidualnej kategorii III. Na rękawicy fabrycznie nadrukowany min. nazwa rękawicy, rozmiar oraz oznaczenie lewa/prawa (L i R). </t>
  </si>
  <si>
    <t xml:space="preserve">Rękawice chirurgiczne poliizoprenowe, bezpudrowe z wewnętrzną warstwą polimerową o strukturze sieci, powierzchnia zewnętrzna mikroteksturowana, Modulus 50% max.0,5N/mm2. Średnia grubość na palcu max. 0,27 mm, na dłoni 0,21 mm, na mankiecie 0,21 mm, AQL max. 0,65, anatomiczne z poszerzoną częścią grzbietową dłoni, mankiet rolowany, długość min. 270-285 mm w zależności od rozmiaru. Na rękawicy fabrycznie nadrukowany min. rozmiar rękawicy oraz oznaczenie L i R. </t>
  </si>
  <si>
    <t>Rękawiczki chirurgiczne jałowe, lateksowe ortopedyczne: 
Rękawice chirurgiczne, ortopedyczne, lateksowe bezpudrowe o podwyższonej chwytności z powłoką polimeru akrylowo- hydrożelowego ułatwiająca zakładanie,  dodatkowo silikonowane, pokryte przeciwdrobnoustrojowym CPC.  Średnia grubość: na palcu 0,34 mm, na dłoni 0,24 mm, na mankiecie 0,21 mm, długość min. 280-295 mm dopasowana do rozmiaru, średnia siła zrywania min. 34 N. AQL 0,65, anatomiczne, brązowe. Mankiet rolowany z widocznymi podłużnymi i poprzecznymi wzmocnieniami. Wyrób medyczny klasy IIa i Środek ochrony indywidualnej kategorii III, typ B wg EN ISO 374-1.</t>
  </si>
  <si>
    <t>załącznik nr 1.29 do SWZ</t>
  </si>
  <si>
    <t>FORMULARZ ASORTYMENTOWO - CENOWY DLA ZADANIA NR 29:
 ZESTAW PŁUCZĄCO-SSĄCY
Kod CPV: 33141000-0
               33140000-3</t>
  </si>
  <si>
    <t>Cena
całkowita netto
zamówienie podstawowe
(kol. 8x10)</t>
  </si>
  <si>
    <t>Cena
całkowita netto
 z Opcją
(kol. 9x10)</t>
  </si>
  <si>
    <t>Jednorazowy laparoskopowy zestaw ssąco płuczący, kaniula 3,5 oraz 10mm, długość kaniuli ssącej 28, 32 oraz 42 cm, możliwość zamontowania kaniuli na 2 sposoby, dwa podłączenia do butli z płynem, z klemami na drenach, podłączenie do ssaka. Opakowanie 10 sztuk.</t>
  </si>
  <si>
    <t>załącznik nr 1.30 do SWZ</t>
  </si>
  <si>
    <t>FORMULARZ ASORTYMENTOWO - CENOWY DLA ZADANIA NR 30:
AKCESORIA DO POMPY KARL STORZ
Kod CPV: 33141000-0
               33140000-3</t>
  </si>
  <si>
    <t>Zestaw drenu płuczącego, FC, sterylizowalny, do zastosowania z pompą Karl Storz posiadaną przez Zamawiającego</t>
  </si>
  <si>
    <t>szt</t>
  </si>
  <si>
    <t>Zestaw drenu płuczącego, PC, sterylizowalny, do zastosowania z pompą Karl Storz posiadaną przez Zamawiającego</t>
  </si>
  <si>
    <t>Dren pompy, op. 10 szt., do używania z drenem wielorazowym</t>
  </si>
  <si>
    <t>Membrana do drenu, op. 20 szt., do używania z drenem wielorazowym</t>
  </si>
  <si>
    <t>Pętla tnąca, zagięta, bipolarna, do zastosowania z płaszczem 24/26Fr.,  autoklawowalna. Oznakowanie kolorystyczne, ułatwiające identyfikację typu,pakowane po 6 sztuk</t>
  </si>
  <si>
    <t>Elektroda koagulacyjna, bipolarna, kulkowa, do zastosowania z płaszczem 24/26Fr.,  autoklawowalna. Oznakowanie kolorystyczne, ułatwiające identyfikację typu ,pakowane po 6 sztuk</t>
  </si>
  <si>
    <t>Filtr CO2, sterylny, jednorazowy, op. a 25 szt.</t>
  </si>
  <si>
    <t>załącznik nr 1.31 do SWZ</t>
  </si>
  <si>
    <t>FORMULARZ ASORTYMENTOWO - CENOWY DLA ZADANIA NR 31:
AKCESORIA DO NOŻA HARMONICZNEGO
Kod CPV: 33141000-0
                33140000-3</t>
  </si>
  <si>
    <t>Przetwornik pizoelektryczny zaopatrzony  w ceramiczny transducer – zakres częstotliwości pracy 55,5kH.</t>
  </si>
  <si>
    <t>Przetwornik pizoelektryczny zaopatrzony  w ceramiczny transducer – zakres częstotliwości pracy 55,5kH i niebieski przewód łączący z generatorem dla lepszej widoczności.</t>
  </si>
  <si>
    <t>Jednorazowa końcówka do noża harmonicznego  dł. ramienia 36 cm, śr 5 mm. Końcówka posiada dwa przyciski aktywujące max i min. Możliwość cięcia i koagulacji, kształt uchwytu pistoletowy.</t>
  </si>
  <si>
    <t>Jednorazowa końcówka do noża harmonicznego dł. 9 cm. Końcówka posiada dwa przyciski aktywujące max i min. Kształt uchwytu nożycowy, możliwość cięcia i koagulacji. Narzędzie kompatybilne z przetwornikiem pizoelektrycznym posiadającym niebieski przewód dla zwiększonej widoczności.</t>
  </si>
  <si>
    <t>Jednorazowa końcówka do noża harmonicznego o długości 17 cm. Końcówka posiada dwa przyciski aktywujące max i min. Kształt uchwytu nożycowy, możliwość cięcia i koagulacji. Narzędzie kompatybilne z przetwornikiem pizoelektrycznym posiadającym niebieski przewód dla zwiększonej widoczności.</t>
  </si>
  <si>
    <t>Jednorazowe nożyczki do cięcia i koagulacji tkanek z wbudowaną aktywacją ręczną,zamykające naczynia do 7 mm włącznie, wykorzystujące technologię, kontrolowanej termicznie termofuzji tkanek, współpracujące z generatorem GEN11, uchwyt pistoletowy,zakrzywione bransze robocze dł.40mm, długość ramienia 22 cm, jednorazowe, sterylne</t>
  </si>
  <si>
    <t>Cały sprzęt musi być kompatybilny z posiadanym przez zamawiającego aparatem NÓŻ HARMONICZNY GEN11</t>
  </si>
  <si>
    <t>załącznik nr 1.32 do SWZ</t>
  </si>
  <si>
    <t>FORMULARZ ASORTYMENTOWO - CENOWY DLA ZADANIA NR 32:
AKCESORIA DO NEUROMONITORA
Kod CPV: 33141000-0
                33140000-3</t>
  </si>
  <si>
    <t>Jednorazowa sonda bipolarna prosta, mikrowidelec (długość robocza 4,5 cm, przewód 3m) do bezpośredniej stymulacji nerwów</t>
  </si>
  <si>
    <t>Jednorazowa elektroda 4-kanałowa naklejana na rurkę intubacyjną, rozmiar 7,5 – 9 mm powierzchnia elektrody 32-37 w komplecie z elektrodą neutralną</t>
  </si>
  <si>
    <t>Akcesoria kompatybilne z aparatem do monitoringu nerwu krtaniowego - neuromonitor C2 NerveMonitor, producent – INOMED</t>
  </si>
  <si>
    <t>załącznik nr 1.33 do SWZ</t>
  </si>
  <si>
    <t>Elektroda bierna, neutralna, jednorazowa, uniwersalna dla dzieci i dorosłych powyżej 5 kg, owalna, żelowa, dzielona na dwie równe symetryczne części, powierzchnia ogólna 168cm2 +/-1cm2, powierzchnia czynna 105cm2, grubość hydrożelu 0,69mm+/-0,01mm, podłoże wykonane z wodoodpornej elastycznej pianki, z systemem ścisłego przylegania brzeżnego zapobiegającym przedostawaniu się płynów pomiędzy elektrodę i pacjenta, wymiary elektrody: 163,5x117mm, pakowana pojedynczo.</t>
  </si>
  <si>
    <t>Elektroda monopolarna, jednorazowa, jałowa, typ nożyk, o szer. części roboczej 2,3 mm, o grubości części roboczej 0,5 mm. Wtyk do uchwytu o śr. 2,38 mm, długość całkowita 153mm+/-1mm.</t>
  </si>
  <si>
    <t>Elektroda monopolarna do laparoskopii, typ szpatuła, do wtyku o śr. 4mm, średnica 5 mm, bez ssaka, dł. 36 cm</t>
  </si>
  <si>
    <t>Elektroda monopolarna typu haczyk L, do wtyku o śr. 4mm, dł. części roboczej 360mm, średnica 5mm</t>
  </si>
  <si>
    <t>Elektroda argonowa monopolarna do koagulacji, igła 2mm, dł.całkowita 73-75mm</t>
  </si>
  <si>
    <t>Elektroda argonowa monopolarna do cięcia, typ szpatuła 2,5x14mm, dł.całkowita 102-104mm</t>
  </si>
  <si>
    <t>Elektroda argonowa monopolarna, igła 2mm, dł.całkowita 368-370mm</t>
  </si>
  <si>
    <t>Uchwyt monopolarny jednorazowego użytku, z wymiennym nożykiem o dł. 70mm +/- 1mm, wtyk do diatermii 3-pin, długość kabla 300 +/- 15cm, wtyk 2,36±0,03 mm, z blokadą heksagonalną zapobiegającą obracaniu się nożyka, materiał obudowy uchwytu – ABS, biokompatybilny oraz bez pirogenów, bez lateksu, maksymalna dopuszczalna częstotliwość do 1,0 MHz.</t>
  </si>
  <si>
    <t>Uchwyt monopolarny, jednorazowy, jałowy, do elektrochirurgii z wyjmowanym nożykiem, część robocza elektrody o grubości 0,50mm, o szerokości 2,30mm, dł. całkowita elektrody 70mm, z dwoma przyciskami do cięcia i koagulacji, wtyk do diatermii 1-pin 5mm, o dł. kabla 320cm+/-3%, o dł. uchwytu 145mm, wtyk do elektrod o śr. 2,38mm, waga 90g+/-3%, pakowany pojedynczo, co zapewnia jego higieniczność i bezpieczeństwo dla pacjenta.</t>
  </si>
  <si>
    <t>Uchwyt elektrod argonowych z dwoma przyciskami do cięcia i koagulacji, wtyk elektrod śr.4mm, kabel dł.3,5m, wtyk do diatermii 3-pinowy, przeznaczony na min.250 cykli sterylizacji w autoklawie</t>
  </si>
  <si>
    <t>Kabel do elektrod biernych, neutralnych, jednorazowych, dzielonych, dł. 4.5-5.0m, wtyk typu Jack dla diatermii ERBE: ACC, ICC, VIO, T</t>
  </si>
  <si>
    <t>Kabel do elektrod biernych, neutralnych, jednorazowych, dzielonych, dł. 4.5-5.0m, wtyk typu Valleylab</t>
  </si>
  <si>
    <t>Kabel bipolarny dł. 3m wtyk do diatermii 2-pinowy, wtyk od strony pincety na zewnątrz okrągły, w środku typ europejski</t>
  </si>
  <si>
    <t>Kabel bipolarny dł. 3m wtyk do diatermii okrągły typ Erbe, wtyk od strony pincety na zewnątrz okrągły, w środku typ europejski</t>
  </si>
  <si>
    <t>Kabel monopolarny laparoskopowy, wtyk do diatermii 3-pin, gniazdo do narzędzi o śr. 4 mm, dł.całkowita 3.0-3.5m</t>
  </si>
  <si>
    <t>Kabel monopolarny laparoskopowy, wtyk o śr. 3mm, wtyk do diatermii 3-pinowy, dł.całkowita 3.0-3.5m</t>
  </si>
  <si>
    <t>Pinceta bipolarna prosta, końce odgięte, bransza 1.0mm, dł.16-16,5cm</t>
  </si>
  <si>
    <t>Pinceta bipolarna prosta, końce proste, bransza 1.0mm, dł.19-19,5cm</t>
  </si>
  <si>
    <t>Pinceta bipolarna prosta, końce proste, bransza 0,5mm, dł.16-16,5cm</t>
  </si>
  <si>
    <t>Osłona na uchwyty do lamp operacyjnych, jałowa, jednorazowa, do uchwytów lamp o śr. 20-40mm, średnica dysku zewnętrznego 11,8cm, wymiary woreczka 9,5 x 12cm, woreczek z polietylenu, wolna od lateksu, biokompatybilna, pakowana pojedynczo w opakowaniu zbiorczym po 100szt., zgodny z Rozporządzeniem UE 2017/745., termin ważności 3 lata.</t>
  </si>
  <si>
    <t>Czyściki do narzędzi monopolarnych, jednorazowe, jałowe, z drutem barowym dla identyfikacji w rtg, wymiary 50x50x6mm , pakowany pojedynczo, przyklejany</t>
  </si>
  <si>
    <t>Marker skórny z linijką dł. 15 cm, szer. 2 cm, jałowy, pakowany pojedynczo, biokompatybilny, kolor ciemny fiolet, bez lateksu</t>
  </si>
  <si>
    <t>Zestaw do strippingu kończyn dolnych, w zestawie dwie linki po 100cm, uchwyt i 3 oliwki: 9.5mm, 12.8mm, 15.4mm, zestaw jałowy</t>
  </si>
  <si>
    <t>Zamawiający wymaga , aby pieluchomajtki (poz. 2,3,4) posiadały falbanki (osłonki) wewnętrzne skierowane na zewnątrz co zapobiega wyciekom cieczy z pieluchomajtek i większy komfort pacjenta</t>
  </si>
  <si>
    <t>Przedmiot zamówienia, 
asortyment, opis</t>
  </si>
  <si>
    <t>Przedmiot zamówienia,
asortyment, opis</t>
  </si>
  <si>
    <t>FORMULARZ ASORTYMENTOWO - CENOWY DLA ZADANIA NR 4:
TAŚMA PODCEWKOWA
Kod CPV: 33141000-0
               33140000-3</t>
  </si>
  <si>
    <t>Ilość kpl.
zamówienie podstawowe
na 24 m-ce</t>
  </si>
  <si>
    <r>
      <t>3)</t>
    </r>
    <r>
      <rPr>
        <b/>
        <sz val="10"/>
        <color rgb="FF000000"/>
        <rFont val="Tahoma"/>
        <family val="2"/>
        <charset val="238"/>
      </rPr>
      <t xml:space="preserve"> należy wpisać cenę jednostkową brutto za 1 kpl.  </t>
    </r>
  </si>
  <si>
    <t>Ilość kpl. 
zamówienie podstawowe
na 24 m-ce</t>
  </si>
  <si>
    <t>Ilość sztuk / kpl.
zamówienie podstawowe
na 24 m-ce</t>
  </si>
  <si>
    <t>Ilość/sztuk/op.//kpl.
zamówienie podstawowe
na 24 m-ce</t>
  </si>
  <si>
    <t>Ilość/sztuk/ op./ kpl.
zamówienie podstawowe
na 24 m-ce</t>
  </si>
  <si>
    <t>FORMULARZ ASORTYMENTOWO - CENOWY DLA ZADANIA NR 20:
 FARTUCHY OCHRONNE 
Kod CPV: 33141000-0
               33140000-3</t>
  </si>
  <si>
    <r>
      <t>3)</t>
    </r>
    <r>
      <rPr>
        <b/>
        <sz val="10"/>
        <color rgb="FF000000"/>
        <rFont val="Tahoma"/>
        <family val="2"/>
        <charset val="238"/>
      </rPr>
      <t xml:space="preserve"> należy wpisać cenę jednostkową brutto za 1 sztukę </t>
    </r>
  </si>
  <si>
    <t>FORMULARZ ASORTYMENTOWO - CENOWY DLA ZADANIA NR 26:
PIELĘGNACJA PACJENTA
Kod CPV: 33141000-0
               33140000-3</t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</si>
  <si>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sztukę/opakowanie</t>
    </r>
  </si>
  <si>
    <t>Ilość/sztuk/ op.
zamówienie podstawowe
na 24 m-ce</t>
  </si>
  <si>
    <r>
      <t>Ilość/sztuk/ op.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</si>
  <si>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t>FORMULARZ ASORTYMENTOWO - CENOWY DLA ZADANIA NR 28:
RĘKAWICE  STERYLNE CHIRURGICZNE
Kod CPV: 33141000-0
               33140000-3</t>
  </si>
  <si>
    <t>Ilość
zamówienie podstawowe
na 24 m-ce</t>
  </si>
  <si>
    <t>Ilość op.
zamówienie podstawowe
na 24 m-ce</t>
  </si>
  <si>
    <t>Ilość/sztuk/ op. 
zamówienie podstawowe
na 24 m-ce</t>
  </si>
  <si>
    <t>FORMULARZ ASORTYMENTOWO - CENOWY DLA ZADANIA NR 33:
AKCESORIA DO ELEKTROCHIRURGII
Kod CPV: 33141000-0
               33140000-3</t>
  </si>
  <si>
    <r>
      <t>Ilość/sztuk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</si>
  <si>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sztukę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</si>
  <si>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 lub opakowanie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</si>
  <si>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 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</si>
  <si>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</t>
    </r>
  </si>
  <si>
    <r>
      <t>2)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</t>
    </r>
  </si>
  <si>
    <r>
      <t>1)</t>
    </r>
    <r>
      <rPr>
        <b/>
        <sz val="10"/>
        <color rgb="FF000000"/>
        <rFont val="Tahoma"/>
        <family val="2"/>
        <charset val="238"/>
      </rPr>
      <t xml:space="preserve"> ilość sztuk stanowi suma zamówienia podstawowego i Opcji</t>
    </r>
  </si>
  <si>
    <r>
      <t>1)</t>
    </r>
    <r>
      <rPr>
        <b/>
        <sz val="10"/>
        <color rgb="FF000000"/>
        <rFont val="Calibri Light"/>
        <family val="2"/>
        <charset val="238"/>
        <scheme val="major"/>
      </rPr>
      <t xml:space="preserve"> ilość sztuk stanowi suma zamówienia podstawowego i Opcji</t>
    </r>
  </si>
  <si>
    <r>
      <t>Ilość kpl.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</si>
  <si>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kpl.</t>
    </r>
  </si>
  <si>
    <r>
      <t>1)</t>
    </r>
    <r>
      <rPr>
        <b/>
        <sz val="10"/>
        <color rgb="FF000000"/>
        <rFont val="Tahoma"/>
        <family val="2"/>
        <charset val="238"/>
      </rPr>
      <t xml:space="preserve"> ilość kpl. stanowi suma zamówienia podstawowego i Opcji </t>
    </r>
  </si>
  <si>
    <r>
      <t xml:space="preserve">Ilość kpl. 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</si>
  <si>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1)</t>
    </r>
    <r>
      <rPr>
        <b/>
        <sz val="10"/>
        <color rgb="FF000000"/>
        <rFont val="Calibri Light"/>
        <family val="2"/>
        <charset val="238"/>
        <scheme val="major"/>
      </rPr>
      <t xml:space="preserve"> ilość kpl. stanowi suma zamówienia podstawowego i Opcji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</si>
  <si>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kpl.  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</si>
  <si>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kpl. 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</si>
  <si>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 xml:space="preserve">jednostkowa netto
za kpl. 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</si>
  <si>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kpl. </t>
    </r>
  </si>
  <si>
    <r>
      <t>Ilość szt. / kpl.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</si>
  <si>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sztukę/kpl.</t>
    </r>
  </si>
  <si>
    <r>
      <t xml:space="preserve">Zestaw do artroskopii stawu barkowego w pozycji półsiedzącej
</t>
    </r>
    <r>
      <rPr>
        <sz val="12"/>
        <rFont val="Calibri Light"/>
        <family val="2"/>
        <charset val="238"/>
        <scheme val="major"/>
      </rPr>
      <t xml:space="preserve">1 serweta na stolik instrumentariuszki 150 cm x 190 cm
2 ręczniki 30 cm x 40 cm
1 serweta na stolik Mayo 80 cm x 145 cm 
1 osłona ortopedyczna ( elastyczna) na kończynę, krótka 24 cm x 80 cm                       
1 foliowa taśma samoprzylepna 10 cm x 50 cm 
1  samoprzylepna serweta do artroskopii stawu barkowego 225 cm x 380 cm z samouszczelniającym się otworem w kształcie gruszki 11,5 cm x 12,5 cm ze zintegrowaną torbą do zbiórki płynów posiadającą sztywnik z zaworem do podłączenia drenu z trzema uchwytami do mocowania przewodów i drenów typu rzep  
Obłożenie pacjenta wykonane z laminatu dwuwarstwowego włóknina polipropylenowa i folia polietylenowa. Gramatura laminatu 57 g/m2 (+/-0,5g/m2).  Cały zestaw zawinięty w serwetę na stolik instrumentariuszki.   Materiał obłożenia spełnia wymagania wysokie normy PN EN 13795. Zestaw posiada min. 2 etykiety samoprzylepne zawierające nr katalogowy, LOT, datę ważności oraz dane producenta. Na opakowaniu wyraźnie zaznaczony kierunek otwierania. Serwety posiadają oznaczenia kierunku rozkładania w postaci piktogramów.  Zestawy pakowane do transportu podwójnie w worek foliowy oraz karton zewnętrzny.                                                                                                                       </t>
    </r>
  </si>
  <si>
    <r>
      <t xml:space="preserve">Zestaw serwet do operacji dłoni/stopy
</t>
    </r>
    <r>
      <rPr>
        <sz val="12"/>
        <rFont val="Calibri Light"/>
        <family val="2"/>
        <charset val="238"/>
        <scheme val="major"/>
      </rPr>
      <t>Zawartość minimalna:  
1 x serweta na stolik instrumentariuszki 150 cm x 190 cm, wzmocnienie 75 x 190 cm
2 x ręczniki 30 cm x 40 cm 
1 x serweta na stolik Mayo 80 cm x 145 cm, wzmocnienie 75 x 90 cm                                     
1 x serweta operacyjna na dłoń/stopę 225 cm x 300 cm z samouszczelniającym się otworem o średnicy 3 cm i zintegrowanymi uchwytami do mocowania przewodów i drenów wzmocniona padem chłonnym. 
Obłożenie pacjenta wykonane z laminatu dwuwarstwowego (włóknina polipropylenowa i folia polietylenowa) o gramaturze 57 g/m2 (+/- 1 g/m2)Wokół pola operacyjnego polipropylenowa łata chłonna o wymiarach 100 cm x 50 cm. Całkowita gramatura laminatu podstawowego i łaty chłonnej 109 g/m2 (+/- 1g/m2). Chłonność materiału podstawowego 340%, chłonność obszaru wzmocnionego 370%.</t>
    </r>
  </si>
  <si>
    <r>
      <t>1)</t>
    </r>
    <r>
      <rPr>
        <b/>
        <sz val="10"/>
        <color rgb="FF000000"/>
        <rFont val="Calibri Light"/>
        <family val="2"/>
        <charset val="238"/>
        <scheme val="major"/>
      </rPr>
      <t xml:space="preserve"> ilość sztuk/ kpl. stanowi suma zamówienia podstawowego i Opcji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</si>
  <si>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sztukę/kpl.</t>
    </r>
  </si>
  <si>
    <r>
      <t xml:space="preserve">Zestaw serwet uniwersalny 
</t>
    </r>
    <r>
      <rPr>
        <sz val="12"/>
        <rFont val="Calibri Light"/>
        <family val="2"/>
        <charset val="238"/>
        <scheme val="major"/>
      </rPr>
      <t>1 x taśma przylepna 9 x 50 cm
1 x wzmocniona osłona na stolik Mayo 79-80 x 145 cm, wzmocnienie 65-75 x 85-90 cm
2 x ręczniki do osuszania rąk 30-33 x 34-40 cm
2 x serwety przylepne 75 x 90 cm
1 x serweta przylepna 175-180 x 180 cm
1 x serweta przylepna 150 x 240 cm
1 x serweta na stół do instrumentarium 150 x 190 cm, wzmocnienie 75 x 190 cm
Materiał serwet głównych dwuwarstwowy na całej powierzchni PE+PP  (grubość folii 33μm)  o gramaturze min. 55 g/m2 w części podstawowej. 
Odporność na rozerwanie na mokro/sucho min. 168/168 kPa. Odporność na penetrację płynów (chłonność) min. 129 cm H2O</t>
    </r>
  </si>
  <si>
    <r>
      <t>Zestaw serwet uniwersalny wzmocniony</t>
    </r>
    <r>
      <rPr>
        <sz val="12"/>
        <rFont val="Calibri Light"/>
        <family val="2"/>
        <charset val="238"/>
        <scheme val="major"/>
      </rPr>
      <t xml:space="preserve"> 
1 x taśma przylepna 9 x 50 cm
1 x wzmocniona osłona na stolik Mayo 79-810 x 145 cm, wzmocnienie 65-75 x 85-90 cm
4 x ręczniki do osuszania rąk 30-33 x 34-40 cm
2 x serwety przylepne 75 x 90 cm z padem chłonnym 15-20 x 50 cm i organizatorami przewodów
1 x serweta przylepna 175-180 x 180 cm z padem chłonnym 15-20 x 50 cm i organizatorami przewodów
1 x serweta przylepna 150 x 240 cm z padem chłonnym 15-20 x 50 cm i organizatorami przewodów
1 x serweta na stół do instrumentarium 150 x 190 cm, wzmocnienie 75 x 190 cm
Materiał serwet głównych dwuwarstwowy na całej powierzchni PE+PP (grubość folii 33μm)  o gramaturze 57-60 g/m2 w części podstawowej + łata chłonna o gramaturze 80g/m2.
Odporność na rozerwanie na mokro/sucho w obszarze krytycznym min. 168/168 kPa. Odporność na penetrację płynów (chłonność) min. 165 cm H2O. </t>
    </r>
  </si>
  <si>
    <r>
      <t xml:space="preserve">Zestaw serwet z serwetą z wycięciem U
</t>
    </r>
    <r>
      <rPr>
        <sz val="12"/>
        <rFont val="Calibri Light"/>
        <family val="2"/>
        <charset val="238"/>
        <scheme val="major"/>
      </rPr>
      <t xml:space="preserve">1 x taśma przylepna 9 x 50 cm
1 x wzmocniona osłona na stolik Mayo 79-80 x 145 cm, wzmocnienie 65-75 x 85-90 cm
2-4 x ręczniki do osuszania rąk 30-33 x 34-40 cm
1 x przylepna serweta 75 x 90 cm
1 x serweta 225-230 x 260 cm z wycięciem „U” 10 x 100 cm z padem chłonnym 50-75 x 110-140 cm 
1 x przylepna serweta 150 x 240 cm
1 x serweta na stół do instrumentarium 150 x 190 cm, wzmocnienie 75 x 190 cm
Materiał serwet głównych trzywarstwowy na całej powierzchni PP+PE+PP (grubość folii 33μm) o gramaturze min. 55 g/m2 w części podstawowej. W serwecie głównej pad chłonny o gramaturze 80g/m2.
Odporność na rozerwanie na mokro/sucho w obszarze krytycznym min. 270/280 kPa. Odporność na penetrację płynów (chłonność) min. 167 cm H2O. </t>
    </r>
  </si>
  <si>
    <r>
      <t xml:space="preserve">Sterylny zestaw do operacji stawu biodrowego
Zawartość minimalna:
</t>
    </r>
    <r>
      <rPr>
        <sz val="11"/>
        <color rgb="FF000000"/>
        <rFont val="Calibri Light"/>
        <family val="2"/>
        <charset val="238"/>
        <scheme val="major"/>
      </rPr>
      <t xml:space="preserve">1 x serweta na stolik narzędziowy z folii PE wzmocniona 152 x 190 cm 
1 x serweta na stolik Mayo z folii PE wzmocniona 80 x 145 cm  
1 x serweta do zabiegów w chirurgii biodra w kształcie litery T w rozmiarze 221cm x 285cmx 352 cm +/- 3cm ze zintegrowanymi dwoma torbami na płyny 81 x 142 cm, z elastycznym otworem w kształcie gruszki 16 x 20 cm, wyposażona w 6 uchwytów na przewody typu rzep, serweta z wielowarstwowej włóniny pilipropylenowej typu SMMMS o gramaturze max. 43g/m2, zwzmocnieniem chłonnym w strefie krytycznej ok. 55 x 140cm ołącznej gramaturze min. 115g/m2 I odporności na lłyny min. 200cm wody, odporności na rozerwanie na mokro/sucho  - min. 250kPa; 
1 x serweta z włókniny typu SMS 135 x 195 cm +/-3cm 
1 x serweta 155cm x 215cm  +/- 3cm  z niebieskiej folii PE, z przylepnym wycięciem U 20 x 75 cm
1 x osłona na kończynę 30cm x 122 cm
2 x taśma samoprzylepna  10 cm x 50 cm  
4 x ręcznik chłonny 35 x 35 cm  
</t>
    </r>
    <r>
      <rPr>
        <b/>
        <sz val="12"/>
        <color rgb="FF000000"/>
        <rFont val="Calibri Light"/>
        <family val="2"/>
        <charset val="238"/>
        <scheme val="major"/>
      </rPr>
      <t xml:space="preserve">
</t>
    </r>
    <r>
      <rPr>
        <sz val="11"/>
        <color rgb="FF000000"/>
        <rFont val="Calibri Light"/>
        <family val="2"/>
        <charset val="238"/>
        <scheme val="major"/>
      </rPr>
      <t xml:space="preserve">Materiał obłożenia spełniający wymogi normy EN 13 795. Każdy zestaw musi posiadać informację onumerze katalogowym, dacie ważności i nr serii w postaci naklejki do umieszczenia w karcie pacjenta.  Produkt bezpiecznie pakowanyw worek foliowy , następnie karton. Klasa palności I. 
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</si>
  <si>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kpl.</t>
    </r>
  </si>
  <si>
    <r>
      <t>Ilość/sztuk/kpl./op/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</si>
  <si>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sztukę/opakowanie/ kpl.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</si>
  <si>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 /op./kpl</t>
    </r>
  </si>
  <si>
    <r>
      <t xml:space="preserve">Ilość/sztuk/ op./ kpl. 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</si>
  <si>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 xml:space="preserve">Maska chirurgiczna z trokami
Maska wiązana na troki;  typ IIR, zgrzewana ultradźwiękowo, 3 warstwowa. 
</t>
    </r>
    <r>
      <rPr>
        <sz val="11"/>
        <color rgb="FF000000"/>
        <rFont val="Calibri Light"/>
        <family val="2"/>
        <charset val="238"/>
        <scheme val="major"/>
      </rPr>
      <t>Opakowanie typu kartonik zawiera 50 szt.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</si>
  <si>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sztukę/ op./ kpl</t>
    </r>
  </si>
  <si>
    <r>
      <t>Ilość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</si>
  <si>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parę</t>
    </r>
  </si>
  <si>
    <r>
      <t>1)</t>
    </r>
    <r>
      <rPr>
        <b/>
        <sz val="10"/>
        <color rgb="FF000000"/>
        <rFont val="Calibri Light"/>
        <family val="2"/>
        <charset val="238"/>
        <scheme val="major"/>
      </rPr>
      <t xml:space="preserve"> ilość par stanowi suma zamówienia podstawowego i Opcji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</si>
  <si>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parę</t>
    </r>
  </si>
  <si>
    <r>
      <t>Ilość op.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</si>
  <si>
    <r>
      <t>Cena</t>
    </r>
    <r>
      <rPr>
        <b/>
        <vertAlign val="superscript"/>
        <sz val="12"/>
        <color rgb="FF000000"/>
        <rFont val="Calibri Light"/>
        <family val="2"/>
        <charset val="238"/>
        <scheme val="major"/>
      </rPr>
      <t xml:space="preserve">2)
</t>
    </r>
    <r>
      <rPr>
        <b/>
        <sz val="12"/>
        <color rgb="FF000000"/>
        <rFont val="Calibri Light"/>
        <family val="2"/>
        <charset val="238"/>
        <scheme val="major"/>
      </rPr>
      <t>jednostkowa netto
za op.</t>
    </r>
  </si>
  <si>
    <r>
      <t>3)</t>
    </r>
    <r>
      <rPr>
        <b/>
        <sz val="10"/>
        <color rgb="FF000000"/>
        <rFont val="Calibri Light"/>
        <family val="2"/>
        <charset val="238"/>
        <scheme val="major"/>
      </rPr>
      <t xml:space="preserve"> należy wpisać cenę jednostkową brutto za 1  opakowanie</t>
    </r>
  </si>
  <si>
    <r>
      <t xml:space="preserve">Ilość/sztuk / op. </t>
    </r>
    <r>
      <rPr>
        <b/>
        <vertAlign val="superscript"/>
        <sz val="12"/>
        <color rgb="FFFF0000"/>
        <rFont val="Calibri Light"/>
        <family val="2"/>
        <charset val="238"/>
        <scheme val="major"/>
      </rPr>
      <t xml:space="preserve">1)
</t>
    </r>
    <r>
      <rPr>
        <b/>
        <sz val="12"/>
        <color rgb="FFFF0000"/>
        <rFont val="Calibri Light"/>
        <family val="2"/>
        <charset val="238"/>
        <scheme val="major"/>
      </rPr>
      <t>zamówienie z Opcją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</si>
</sst>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[$-415]General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2"/>
      <color rgb="FF000000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  <font>
      <b/>
      <vertAlign val="superscript"/>
      <sz val="12"/>
      <color rgb="FFFF0000"/>
      <name val="Calibri Light"/>
      <family val="2"/>
      <charset val="238"/>
      <scheme val="major"/>
    </font>
    <font>
      <b/>
      <vertAlign val="superscript"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vertAlign val="superscript"/>
      <sz val="10"/>
      <color rgb="FF00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i/>
      <sz val="16"/>
      <color rgb="FFFF0000"/>
      <name val="Calibri Light"/>
      <family val="2"/>
      <charset val="238"/>
      <scheme val="major"/>
    </font>
    <font>
      <b/>
      <sz val="16"/>
      <color rgb="FFFF4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right" vertical="center"/>
    </xf>
    <xf numFmtId="9" fontId="10" fillId="3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164" fontId="10" fillId="6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wrapText="1"/>
    </xf>
    <xf numFmtId="0" fontId="6" fillId="0" borderId="2" xfId="0" applyFont="1" applyBorder="1"/>
    <xf numFmtId="3" fontId="6" fillId="0" borderId="2" xfId="0" applyNumberFormat="1" applyFont="1" applyBorder="1"/>
    <xf numFmtId="0" fontId="10" fillId="4" borderId="2" xfId="0" applyFont="1" applyFill="1" applyBorder="1" applyAlignment="1">
      <alignment horizontal="left"/>
    </xf>
    <xf numFmtId="0" fontId="13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MP19"/>
  <sheetViews>
    <sheetView topLeftCell="G1" zoomScale="80" zoomScaleNormal="80" workbookViewId="0">
      <pane ySplit="4" topLeftCell="A5" activePane="bottomLeft" state="frozen"/>
      <selection pane="bottomLeft" activeCell="A15" sqref="A15:P15"/>
    </sheetView>
  </sheetViews>
  <sheetFormatPr defaultColWidth="8.88671875" defaultRowHeight="14.4" x14ac:dyDescent="0.3"/>
  <cols>
    <col min="1" max="1" width="21.6640625" style="1" customWidth="1"/>
    <col min="2" max="2" width="90.6640625" style="1" customWidth="1"/>
    <col min="3" max="3" width="33.44140625" style="1" customWidth="1"/>
    <col min="4" max="4" width="20.6640625" style="1" customWidth="1"/>
    <col min="5" max="8" width="30.6640625" style="1" customWidth="1"/>
    <col min="9" max="10" width="24.6640625" style="1" customWidth="1"/>
    <col min="11" max="11" width="27.88671875" style="1" customWidth="1"/>
    <col min="12" max="16" width="25.6640625" style="1" customWidth="1"/>
    <col min="17" max="1029" width="11.88671875" style="1" customWidth="1"/>
    <col min="1031" max="16383" width="8.88671875" style="1"/>
    <col min="16384" max="16384" width="11.5546875" style="1" customWidth="1"/>
  </cols>
  <sheetData>
    <row r="1" spans="1:1030" ht="30" customHeight="1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2" customFormat="1" ht="84.75" customHeight="1" x14ac:dyDescent="0.3">
      <c r="A3" s="4" t="s">
        <v>2</v>
      </c>
      <c r="B3" s="5" t="s">
        <v>280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/>
    </row>
    <row r="4" spans="1:1030" s="2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24">
        <v>5</v>
      </c>
      <c r="F4" s="7">
        <v>6</v>
      </c>
      <c r="G4" s="24">
        <v>7</v>
      </c>
      <c r="H4" s="7">
        <v>8</v>
      </c>
      <c r="I4" s="24">
        <v>9</v>
      </c>
      <c r="J4" s="7">
        <v>10</v>
      </c>
      <c r="K4" s="24">
        <v>11</v>
      </c>
      <c r="L4" s="7">
        <v>12</v>
      </c>
      <c r="M4" s="24">
        <v>13</v>
      </c>
      <c r="N4" s="7">
        <v>14</v>
      </c>
      <c r="O4" s="24">
        <v>15</v>
      </c>
      <c r="P4" s="7">
        <v>16</v>
      </c>
      <c r="AMP4"/>
    </row>
    <row r="5" spans="1:1030" s="2" customFormat="1" ht="30" customHeight="1" x14ac:dyDescent="0.3">
      <c r="A5" s="9">
        <v>2</v>
      </c>
      <c r="B5" s="25" t="s">
        <v>16</v>
      </c>
      <c r="C5" s="25" t="s">
        <v>17</v>
      </c>
      <c r="D5" s="12" t="s">
        <v>18</v>
      </c>
      <c r="E5" s="12"/>
      <c r="F5" s="12"/>
      <c r="G5" s="12"/>
      <c r="H5" s="12"/>
      <c r="I5" s="26">
        <v>1000</v>
      </c>
      <c r="J5" s="13">
        <v>1500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/>
    </row>
    <row r="6" spans="1:1030" s="2" customFormat="1" ht="30" customHeight="1" x14ac:dyDescent="0.3">
      <c r="A6" s="9">
        <v>3</v>
      </c>
      <c r="B6" s="25" t="s">
        <v>19</v>
      </c>
      <c r="C6" s="25" t="s">
        <v>20</v>
      </c>
      <c r="D6" s="12" t="s">
        <v>21</v>
      </c>
      <c r="E6" s="12"/>
      <c r="F6" s="12"/>
      <c r="G6" s="12"/>
      <c r="H6" s="12"/>
      <c r="I6" s="26">
        <v>300</v>
      </c>
      <c r="J6" s="13">
        <v>450</v>
      </c>
      <c r="K6" s="14"/>
      <c r="L6" s="14">
        <f t="shared" ref="L6:L8" si="0"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/>
    </row>
    <row r="7" spans="1:1030" s="2" customFormat="1" ht="30" customHeight="1" x14ac:dyDescent="0.3">
      <c r="A7" s="9">
        <v>4</v>
      </c>
      <c r="B7" s="25" t="s">
        <v>22</v>
      </c>
      <c r="C7" s="25" t="s">
        <v>23</v>
      </c>
      <c r="D7" s="12" t="s">
        <v>21</v>
      </c>
      <c r="E7" s="12"/>
      <c r="F7" s="12"/>
      <c r="G7" s="12"/>
      <c r="H7" s="12"/>
      <c r="I7" s="26">
        <v>36000</v>
      </c>
      <c r="J7" s="13">
        <v>54000</v>
      </c>
      <c r="K7" s="14"/>
      <c r="L7" s="14">
        <f t="shared" si="0"/>
        <v>0</v>
      </c>
      <c r="M7" s="14">
        <f>J7*K7</f>
        <v>0</v>
      </c>
      <c r="N7" s="15"/>
      <c r="O7" s="14">
        <f>L7+(L7*N7)</f>
        <v>0</v>
      </c>
      <c r="P7" s="14">
        <f>M7+(M7*N7)</f>
        <v>0</v>
      </c>
      <c r="AMP7"/>
    </row>
    <row r="8" spans="1:1030" s="2" customFormat="1" ht="30" customHeight="1" x14ac:dyDescent="0.3">
      <c r="A8" s="9">
        <v>5</v>
      </c>
      <c r="B8" s="27" t="s">
        <v>24</v>
      </c>
      <c r="C8" s="27" t="s">
        <v>25</v>
      </c>
      <c r="D8" s="12" t="s">
        <v>21</v>
      </c>
      <c r="E8" s="12"/>
      <c r="F8" s="12"/>
      <c r="G8" s="12"/>
      <c r="H8" s="12"/>
      <c r="I8" s="26">
        <v>300</v>
      </c>
      <c r="J8" s="13">
        <v>450</v>
      </c>
      <c r="K8" s="14"/>
      <c r="L8" s="14">
        <f t="shared" si="0"/>
        <v>0</v>
      </c>
      <c r="M8" s="14">
        <f>J8*K8</f>
        <v>0</v>
      </c>
      <c r="N8" s="15"/>
      <c r="O8" s="14">
        <f>L8+(L8*N8)</f>
        <v>0</v>
      </c>
      <c r="P8" s="14">
        <f>M8+(M8*N8)</f>
        <v>0</v>
      </c>
      <c r="AMP8"/>
    </row>
    <row r="9" spans="1:1030" s="2" customFormat="1" ht="48.45" customHeight="1" x14ac:dyDescent="0.3">
      <c r="A9" s="28"/>
      <c r="B9" s="29" t="s">
        <v>279</v>
      </c>
      <c r="C9" s="30"/>
      <c r="D9" s="31"/>
      <c r="E9" s="31"/>
      <c r="F9" s="31"/>
      <c r="G9" s="31"/>
      <c r="H9" s="31"/>
      <c r="I9" s="31"/>
      <c r="J9" s="32"/>
      <c r="K9" s="33"/>
      <c r="L9" s="33"/>
      <c r="M9" s="33"/>
      <c r="N9" s="34"/>
      <c r="O9" s="33"/>
      <c r="P9" s="33"/>
      <c r="AMP9"/>
    </row>
    <row r="10" spans="1:1030" s="2" customFormat="1" ht="30" customHeight="1" x14ac:dyDescent="0.3">
      <c r="A10" s="9">
        <v>6</v>
      </c>
      <c r="B10" s="25" t="s">
        <v>26</v>
      </c>
      <c r="C10" s="25" t="s">
        <v>27</v>
      </c>
      <c r="D10" s="12" t="s">
        <v>21</v>
      </c>
      <c r="E10" s="12"/>
      <c r="F10" s="12"/>
      <c r="G10" s="12"/>
      <c r="H10" s="12"/>
      <c r="I10" s="26">
        <v>300</v>
      </c>
      <c r="J10" s="13">
        <v>450</v>
      </c>
      <c r="K10" s="14"/>
      <c r="L10" s="14">
        <f t="shared" ref="L10:L11" si="1">I10*K10</f>
        <v>0</v>
      </c>
      <c r="M10" s="14">
        <f>J10*K10</f>
        <v>0</v>
      </c>
      <c r="N10" s="15"/>
      <c r="O10" s="14">
        <f>L10+(L10*N10)</f>
        <v>0</v>
      </c>
      <c r="P10" s="14">
        <f>M10+(M10*N10)</f>
        <v>0</v>
      </c>
      <c r="AMP10"/>
    </row>
    <row r="11" spans="1:1030" s="2" customFormat="1" ht="54" customHeight="1" x14ac:dyDescent="0.3">
      <c r="A11" s="9">
        <v>7</v>
      </c>
      <c r="B11" s="25" t="s">
        <v>28</v>
      </c>
      <c r="C11" s="25" t="s">
        <v>29</v>
      </c>
      <c r="D11" s="12" t="s">
        <v>21</v>
      </c>
      <c r="E11" s="12"/>
      <c r="F11" s="12"/>
      <c r="G11" s="12"/>
      <c r="H11" s="12"/>
      <c r="I11" s="26">
        <v>4200</v>
      </c>
      <c r="J11" s="13">
        <v>6300</v>
      </c>
      <c r="K11" s="14"/>
      <c r="L11" s="14">
        <f t="shared" si="1"/>
        <v>0</v>
      </c>
      <c r="M11" s="14">
        <f>J11*K11</f>
        <v>0</v>
      </c>
      <c r="N11" s="15"/>
      <c r="O11" s="14">
        <f>L11+(L11*N11)</f>
        <v>0</v>
      </c>
      <c r="P11" s="14">
        <f>M11+(M11*N11)</f>
        <v>0</v>
      </c>
      <c r="AMP11"/>
    </row>
    <row r="12" spans="1:1030" s="2" customFormat="1" ht="24" customHeight="1" x14ac:dyDescent="0.3">
      <c r="A12" s="82" t="s">
        <v>30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20">
        <f>SUM(L5:L11)</f>
        <v>0</v>
      </c>
      <c r="M12" s="20">
        <f>SUM(M5:M11)</f>
        <v>0</v>
      </c>
      <c r="N12" s="20"/>
      <c r="O12" s="20">
        <f>SUM(O5:O11)</f>
        <v>0</v>
      </c>
      <c r="P12" s="20">
        <f>SUM(P5:P11)</f>
        <v>0</v>
      </c>
      <c r="AMP12"/>
    </row>
    <row r="13" spans="1:1030" s="2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/>
    </row>
    <row r="14" spans="1:1030" s="2" customFormat="1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/>
    </row>
    <row r="15" spans="1:1030" x14ac:dyDescent="0.3">
      <c r="A15" s="74" t="s">
        <v>306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030" x14ac:dyDescent="0.3">
      <c r="A16" s="74" t="s">
        <v>290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8" spans="1:16" ht="13.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4" customHeight="1" x14ac:dyDescent="0.3">
      <c r="A19" s="75" t="s">
        <v>31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</sheetData>
  <mergeCells count="7">
    <mergeCell ref="A16:P16"/>
    <mergeCell ref="A19:P19"/>
    <mergeCell ref="A1:P1"/>
    <mergeCell ref="A2:P2"/>
    <mergeCell ref="A12:K12"/>
    <mergeCell ref="A14:P14"/>
    <mergeCell ref="A15:P15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AMP27"/>
  <sheetViews>
    <sheetView topLeftCell="H1" zoomScale="80" zoomScaleNormal="80" workbookViewId="0">
      <pane ySplit="4" topLeftCell="A5" activePane="bottomLeft" state="frozen"/>
      <selection pane="bottomLeft" activeCell="B29" sqref="B29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1093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37">
        <v>1</v>
      </c>
      <c r="B4" s="24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30" customHeight="1" x14ac:dyDescent="0.3">
      <c r="A5" s="87">
        <v>1</v>
      </c>
      <c r="B5" s="88" t="s">
        <v>34</v>
      </c>
      <c r="C5" s="25" t="s">
        <v>35</v>
      </c>
      <c r="D5" s="12" t="s">
        <v>21</v>
      </c>
      <c r="E5" s="12"/>
      <c r="F5" s="12"/>
      <c r="G5" s="12"/>
      <c r="H5" s="12"/>
      <c r="I5" s="13">
        <v>250</v>
      </c>
      <c r="J5" s="13">
        <v>375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30" customHeight="1" x14ac:dyDescent="0.3">
      <c r="A6" s="87"/>
      <c r="B6" s="88"/>
      <c r="C6" s="25" t="s">
        <v>36</v>
      </c>
      <c r="D6" s="12" t="s">
        <v>21</v>
      </c>
      <c r="E6" s="12"/>
      <c r="F6" s="12"/>
      <c r="G6" s="12"/>
      <c r="H6" s="12"/>
      <c r="I6" s="13">
        <v>250</v>
      </c>
      <c r="J6" s="13">
        <v>375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30" customHeight="1" x14ac:dyDescent="0.3">
      <c r="A7" s="87"/>
      <c r="B7" s="88"/>
      <c r="C7" s="25" t="s">
        <v>37</v>
      </c>
      <c r="D7" s="12" t="s">
        <v>21</v>
      </c>
      <c r="E7" s="12"/>
      <c r="F7" s="12"/>
      <c r="G7" s="12"/>
      <c r="H7" s="12"/>
      <c r="I7" s="13">
        <v>50</v>
      </c>
      <c r="J7" s="13">
        <v>75</v>
      </c>
      <c r="K7" s="14"/>
      <c r="L7" s="14">
        <f>I7*K7</f>
        <v>0</v>
      </c>
      <c r="M7" s="14">
        <f>J7*K7</f>
        <v>0</v>
      </c>
      <c r="N7" s="15"/>
      <c r="O7" s="14">
        <f>L7+(L7*N7)</f>
        <v>0</v>
      </c>
      <c r="P7" s="14">
        <f>M7+(M7*N7)</f>
        <v>0</v>
      </c>
      <c r="AMP7" s="35"/>
    </row>
    <row r="8" spans="1:16 1030:1030" s="36" customFormat="1" ht="30" customHeight="1" x14ac:dyDescent="0.3">
      <c r="A8" s="87"/>
      <c r="B8" s="88"/>
      <c r="C8" s="25" t="s">
        <v>38</v>
      </c>
      <c r="D8" s="12" t="s">
        <v>21</v>
      </c>
      <c r="E8" s="12"/>
      <c r="F8" s="12"/>
      <c r="G8" s="12"/>
      <c r="H8" s="12"/>
      <c r="I8" s="13">
        <v>10</v>
      </c>
      <c r="J8" s="13">
        <v>15</v>
      </c>
      <c r="K8" s="14"/>
      <c r="L8" s="14">
        <f>I8*K8</f>
        <v>0</v>
      </c>
      <c r="M8" s="14">
        <f>J8*K8</f>
        <v>0</v>
      </c>
      <c r="N8" s="15"/>
      <c r="O8" s="14">
        <f>L8+(L8*N8)</f>
        <v>0</v>
      </c>
      <c r="P8" s="14">
        <f>M8+(M8*N8)</f>
        <v>0</v>
      </c>
      <c r="AMP8" s="35"/>
    </row>
    <row r="9" spans="1:16 1030:1030" s="36" customFormat="1" ht="30" customHeight="1" x14ac:dyDescent="0.3">
      <c r="A9" s="87"/>
      <c r="B9" s="88"/>
      <c r="C9" s="27" t="s">
        <v>39</v>
      </c>
      <c r="D9" s="12" t="s">
        <v>21</v>
      </c>
      <c r="E9" s="12"/>
      <c r="F9" s="12"/>
      <c r="G9" s="12"/>
      <c r="H9" s="12"/>
      <c r="I9" s="13">
        <v>10</v>
      </c>
      <c r="J9" s="13">
        <v>15</v>
      </c>
      <c r="K9" s="14"/>
      <c r="L9" s="14">
        <f>I9*K9</f>
        <v>0</v>
      </c>
      <c r="M9" s="14">
        <f>J9*K9</f>
        <v>0</v>
      </c>
      <c r="N9" s="15"/>
      <c r="O9" s="14">
        <f>L9+(L9*N9)</f>
        <v>0</v>
      </c>
      <c r="P9" s="14">
        <f>M9+(M9*N9)</f>
        <v>0</v>
      </c>
      <c r="AMP9" s="35"/>
    </row>
    <row r="10" spans="1:16 1030:1030" s="36" customFormat="1" ht="24" customHeight="1" x14ac:dyDescent="0.3">
      <c r="A10" s="82" t="s">
        <v>30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20">
        <f>SUM(L5:L9)</f>
        <v>0</v>
      </c>
      <c r="M10" s="20">
        <f>SUM(M5:M9)</f>
        <v>0</v>
      </c>
      <c r="N10" s="20"/>
      <c r="O10" s="20">
        <f>SUM(O5:O9)</f>
        <v>0</v>
      </c>
      <c r="P10" s="20">
        <f>SUM(P5:P9)</f>
        <v>0</v>
      </c>
      <c r="AMP10" s="35"/>
    </row>
    <row r="12" spans="1:16 1030:1030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 1030:1030" ht="15" x14ac:dyDescent="0.3">
      <c r="A13" s="85" t="s">
        <v>307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 1030:1030" ht="15" x14ac:dyDescent="0.3">
      <c r="A14" s="85" t="s">
        <v>303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6" spans="1:16 1030:1030" ht="13.5" customHeight="1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24" customHeight="1" x14ac:dyDescent="0.3">
      <c r="A17" s="86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27" spans="1:16" x14ac:dyDescent="0.3">
      <c r="O27" s="35">
        <v>1</v>
      </c>
    </row>
  </sheetData>
  <mergeCells count="9">
    <mergeCell ref="A12:P12"/>
    <mergeCell ref="A13:P13"/>
    <mergeCell ref="A14:P14"/>
    <mergeCell ref="A17:P17"/>
    <mergeCell ref="A1:P1"/>
    <mergeCell ref="A2:P2"/>
    <mergeCell ref="A5:A9"/>
    <mergeCell ref="B5:B9"/>
    <mergeCell ref="A10:K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pageSetUpPr fitToPage="1"/>
  </sheetPr>
  <dimension ref="A1:AMP14"/>
  <sheetViews>
    <sheetView topLeftCell="I1" zoomScale="80" zoomScaleNormal="80" workbookViewId="0">
      <pane ySplit="4" topLeftCell="A5" activePane="bottomLeft" state="frozen"/>
      <selection pane="bottomLeft" activeCell="A10" sqref="A10:P10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193.5" customHeight="1" x14ac:dyDescent="0.3">
      <c r="A5" s="9">
        <v>1</v>
      </c>
      <c r="B5" s="10" t="s">
        <v>42</v>
      </c>
      <c r="C5" s="39" t="s">
        <v>43</v>
      </c>
      <c r="D5" s="12" t="s">
        <v>21</v>
      </c>
      <c r="E5" s="12"/>
      <c r="F5" s="12"/>
      <c r="G5" s="12"/>
      <c r="H5" s="12"/>
      <c r="I5" s="13">
        <v>100</v>
      </c>
      <c r="J5" s="13">
        <v>150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128.4" customHeight="1" x14ac:dyDescent="0.3">
      <c r="A6" s="9">
        <v>2</v>
      </c>
      <c r="B6" s="10" t="s">
        <v>44</v>
      </c>
      <c r="C6" s="40" t="s">
        <v>45</v>
      </c>
      <c r="D6" s="12" t="s">
        <v>21</v>
      </c>
      <c r="E6" s="12"/>
      <c r="F6" s="12"/>
      <c r="G6" s="12"/>
      <c r="H6" s="12"/>
      <c r="I6" s="13">
        <v>30</v>
      </c>
      <c r="J6" s="13">
        <v>45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9" spans="1:16 1030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 1030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 1030:1030" ht="15" x14ac:dyDescent="0.3">
      <c r="A11" s="85" t="s">
        <v>305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6 1030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 1030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pageSetUpPr fitToPage="1"/>
  </sheetPr>
  <dimension ref="A1:AMO13"/>
  <sheetViews>
    <sheetView topLeftCell="F1" zoomScale="70" zoomScaleNormal="70" workbookViewId="0">
      <pane ySplit="4" topLeftCell="A5" activePane="bottomLeft" state="frozen"/>
      <selection pane="bottomLeft" activeCell="A9" sqref="A9:P9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29" ht="30" customHeight="1" x14ac:dyDescent="0.3">
      <c r="A1" s="76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29" ht="99.75" customHeight="1" x14ac:dyDescent="0.3">
      <c r="A2" s="79" t="s">
        <v>282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29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</row>
    <row r="4" spans="1:1029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</row>
    <row r="5" spans="1:1029" ht="98.55" customHeight="1" x14ac:dyDescent="0.3">
      <c r="A5" s="9" t="s">
        <v>47</v>
      </c>
      <c r="B5" s="41" t="s">
        <v>48</v>
      </c>
      <c r="C5" s="40" t="s">
        <v>49</v>
      </c>
      <c r="D5" s="12" t="s">
        <v>21</v>
      </c>
      <c r="E5" s="12"/>
      <c r="F5" s="12"/>
      <c r="G5" s="12"/>
      <c r="H5" s="12"/>
      <c r="I5" s="13">
        <v>70</v>
      </c>
      <c r="J5" s="13">
        <v>105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</row>
    <row r="6" spans="1:1029" ht="24" customHeight="1" x14ac:dyDescent="0.3">
      <c r="A6" s="82" t="s">
        <v>30</v>
      </c>
      <c r="B6" s="82"/>
      <c r="C6" s="89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</row>
    <row r="8" spans="1:1029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029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029" ht="15" x14ac:dyDescent="0.3">
      <c r="A10" s="85" t="s">
        <v>303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029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029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pageSetUpPr fitToPage="1"/>
  </sheetPr>
  <dimension ref="A1:AMP22"/>
  <sheetViews>
    <sheetView topLeftCell="E1" zoomScale="70" zoomScaleNormal="70" workbookViewId="0">
      <pane ySplit="4" topLeftCell="A5" activePane="bottomLeft" state="frozen"/>
      <selection pane="bottomLeft" activeCell="A18" sqref="A18:P18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332031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51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30" customHeight="1" x14ac:dyDescent="0.3">
      <c r="A5" s="9">
        <v>1</v>
      </c>
      <c r="B5" s="88" t="s">
        <v>52</v>
      </c>
      <c r="C5" s="25" t="s">
        <v>53</v>
      </c>
      <c r="D5" s="12" t="s">
        <v>21</v>
      </c>
      <c r="E5" s="12"/>
      <c r="F5" s="12"/>
      <c r="G5" s="12"/>
      <c r="H5" s="12"/>
      <c r="I5" s="13">
        <v>2000</v>
      </c>
      <c r="J5" s="13">
        <v>3000</v>
      </c>
      <c r="K5" s="14"/>
      <c r="L5" s="14">
        <f t="shared" ref="L5:L14" si="0">I5*K5</f>
        <v>0</v>
      </c>
      <c r="M5" s="14">
        <f t="shared" ref="M5:M14" si="1">J5*K5</f>
        <v>0</v>
      </c>
      <c r="N5" s="15"/>
      <c r="O5" s="14">
        <f t="shared" ref="O5:O14" si="2">L5+(L5*N5)</f>
        <v>0</v>
      </c>
      <c r="P5" s="14">
        <f>M5+(M5*N5)</f>
        <v>0</v>
      </c>
      <c r="AMP5" s="35"/>
    </row>
    <row r="6" spans="1:16 1030:1030" s="36" customFormat="1" ht="30" customHeight="1" x14ac:dyDescent="0.3">
      <c r="A6" s="9">
        <v>2</v>
      </c>
      <c r="B6" s="88"/>
      <c r="C6" s="25" t="s">
        <v>54</v>
      </c>
      <c r="D6" s="12" t="s">
        <v>21</v>
      </c>
      <c r="E6" s="12"/>
      <c r="F6" s="12"/>
      <c r="G6" s="12"/>
      <c r="H6" s="12"/>
      <c r="I6" s="13">
        <v>2500</v>
      </c>
      <c r="J6" s="13">
        <v>3750</v>
      </c>
      <c r="K6" s="14"/>
      <c r="L6" s="14">
        <f t="shared" si="0"/>
        <v>0</v>
      </c>
      <c r="M6" s="14">
        <f t="shared" si="1"/>
        <v>0</v>
      </c>
      <c r="N6" s="15"/>
      <c r="O6" s="14">
        <f t="shared" si="2"/>
        <v>0</v>
      </c>
      <c r="P6" s="14">
        <f>M6+(M6*N6)</f>
        <v>0</v>
      </c>
      <c r="AMP6" s="35"/>
    </row>
    <row r="7" spans="1:16 1030:1030" s="36" customFormat="1" ht="30" customHeight="1" x14ac:dyDescent="0.3">
      <c r="A7" s="9">
        <v>3</v>
      </c>
      <c r="B7" s="88"/>
      <c r="C7" s="25" t="s">
        <v>55</v>
      </c>
      <c r="D7" s="12" t="s">
        <v>21</v>
      </c>
      <c r="E7" s="12"/>
      <c r="F7" s="12"/>
      <c r="G7" s="12"/>
      <c r="H7" s="12"/>
      <c r="I7" s="13">
        <v>5000</v>
      </c>
      <c r="J7" s="13">
        <v>7500</v>
      </c>
      <c r="K7" s="14"/>
      <c r="L7" s="14">
        <f t="shared" si="0"/>
        <v>0</v>
      </c>
      <c r="M7" s="14">
        <f t="shared" si="1"/>
        <v>0</v>
      </c>
      <c r="N7" s="15"/>
      <c r="O7" s="14">
        <f t="shared" si="2"/>
        <v>0</v>
      </c>
      <c r="P7" s="14">
        <f>M7+(M7*N7)</f>
        <v>0</v>
      </c>
      <c r="AMP7" s="35"/>
    </row>
    <row r="8" spans="1:16 1030:1030" s="36" customFormat="1" ht="30" customHeight="1" x14ac:dyDescent="0.3">
      <c r="A8" s="9">
        <v>4</v>
      </c>
      <c r="B8" s="88" t="s">
        <v>56</v>
      </c>
      <c r="C8" s="25" t="s">
        <v>57</v>
      </c>
      <c r="D8" s="12" t="s">
        <v>21</v>
      </c>
      <c r="E8" s="12"/>
      <c r="F8" s="12"/>
      <c r="G8" s="12"/>
      <c r="H8" s="12"/>
      <c r="I8" s="13">
        <v>1000</v>
      </c>
      <c r="J8" s="13">
        <v>1500</v>
      </c>
      <c r="K8" s="14"/>
      <c r="L8" s="14">
        <f t="shared" si="0"/>
        <v>0</v>
      </c>
      <c r="M8" s="14">
        <f t="shared" si="1"/>
        <v>0</v>
      </c>
      <c r="N8" s="15"/>
      <c r="O8" s="14">
        <f t="shared" si="2"/>
        <v>0</v>
      </c>
      <c r="P8" s="14">
        <f>M8+(M8*N8)</f>
        <v>0</v>
      </c>
      <c r="AMP8" s="35"/>
    </row>
    <row r="9" spans="1:16 1030:1030" s="36" customFormat="1" ht="30" customHeight="1" x14ac:dyDescent="0.3">
      <c r="A9" s="9">
        <v>5</v>
      </c>
      <c r="B9" s="88"/>
      <c r="C9" s="27" t="s">
        <v>58</v>
      </c>
      <c r="D9" s="12" t="s">
        <v>21</v>
      </c>
      <c r="E9" s="12"/>
      <c r="F9" s="12"/>
      <c r="G9" s="12"/>
      <c r="H9" s="12"/>
      <c r="I9" s="13">
        <v>5000</v>
      </c>
      <c r="J9" s="13">
        <v>7500</v>
      </c>
      <c r="K9" s="14"/>
      <c r="L9" s="14">
        <f t="shared" si="0"/>
        <v>0</v>
      </c>
      <c r="M9" s="14">
        <f t="shared" si="1"/>
        <v>0</v>
      </c>
      <c r="N9" s="15"/>
      <c r="O9" s="14">
        <f t="shared" si="2"/>
        <v>0</v>
      </c>
      <c r="P9" s="14">
        <f>M9+(M9*N9)</f>
        <v>0</v>
      </c>
      <c r="AMP9" s="35"/>
    </row>
    <row r="10" spans="1:16 1030:1030" s="36" customFormat="1" ht="57" customHeight="1" x14ac:dyDescent="0.3">
      <c r="A10" s="9">
        <v>6</v>
      </c>
      <c r="B10" s="25" t="s">
        <v>59</v>
      </c>
      <c r="C10" s="25" t="s">
        <v>60</v>
      </c>
      <c r="D10" s="12" t="s">
        <v>21</v>
      </c>
      <c r="E10" s="12"/>
      <c r="F10" s="12"/>
      <c r="G10" s="12"/>
      <c r="H10" s="12"/>
      <c r="I10" s="13">
        <v>2500</v>
      </c>
      <c r="J10" s="13">
        <v>3750</v>
      </c>
      <c r="K10" s="14"/>
      <c r="L10" s="14">
        <f t="shared" si="0"/>
        <v>0</v>
      </c>
      <c r="M10" s="14">
        <f t="shared" si="1"/>
        <v>0</v>
      </c>
      <c r="N10" s="15"/>
      <c r="O10" s="14">
        <f t="shared" si="2"/>
        <v>0</v>
      </c>
      <c r="P10" s="14">
        <f>M10+(M10*N10)</f>
        <v>0</v>
      </c>
      <c r="AMP10" s="35"/>
    </row>
    <row r="11" spans="1:16 1030:1030" s="36" customFormat="1" ht="30" customHeight="1" x14ac:dyDescent="0.3">
      <c r="A11" s="9">
        <v>7</v>
      </c>
      <c r="B11" s="25" t="s">
        <v>61</v>
      </c>
      <c r="C11" s="25" t="s">
        <v>62</v>
      </c>
      <c r="D11" s="12" t="s">
        <v>21</v>
      </c>
      <c r="E11" s="12"/>
      <c r="F11" s="12"/>
      <c r="G11" s="12"/>
      <c r="H11" s="12"/>
      <c r="I11" s="13">
        <v>1000</v>
      </c>
      <c r="J11" s="13">
        <v>1500</v>
      </c>
      <c r="K11" s="14"/>
      <c r="L11" s="14">
        <f t="shared" si="0"/>
        <v>0</v>
      </c>
      <c r="M11" s="14">
        <f t="shared" si="1"/>
        <v>0</v>
      </c>
      <c r="N11" s="15"/>
      <c r="O11" s="14">
        <f t="shared" si="2"/>
        <v>0</v>
      </c>
      <c r="P11" s="14">
        <f>M11+(M11*N11)</f>
        <v>0</v>
      </c>
      <c r="AMP11" s="35"/>
    </row>
    <row r="12" spans="1:16 1030:1030" s="36" customFormat="1" ht="47.25" customHeight="1" x14ac:dyDescent="0.3">
      <c r="A12" s="9">
        <v>8</v>
      </c>
      <c r="B12" s="27" t="s">
        <v>63</v>
      </c>
      <c r="C12" s="27" t="s">
        <v>64</v>
      </c>
      <c r="D12" s="12" t="s">
        <v>21</v>
      </c>
      <c r="E12" s="12"/>
      <c r="F12" s="12"/>
      <c r="G12" s="12"/>
      <c r="H12" s="12"/>
      <c r="I12" s="13">
        <v>1500</v>
      </c>
      <c r="J12" s="13">
        <v>2250</v>
      </c>
      <c r="K12" s="14"/>
      <c r="L12" s="14">
        <f t="shared" si="0"/>
        <v>0</v>
      </c>
      <c r="M12" s="14">
        <f t="shared" si="1"/>
        <v>0</v>
      </c>
      <c r="N12" s="15"/>
      <c r="O12" s="14">
        <f t="shared" si="2"/>
        <v>0</v>
      </c>
      <c r="P12" s="14">
        <f>M12+(M12*N12)</f>
        <v>0</v>
      </c>
      <c r="AMP12" s="35"/>
    </row>
    <row r="13" spans="1:16 1030:1030" s="36" customFormat="1" ht="86.25" customHeight="1" x14ac:dyDescent="0.3">
      <c r="A13" s="9">
        <v>9</v>
      </c>
      <c r="B13" s="25" t="s">
        <v>65</v>
      </c>
      <c r="C13" s="25" t="s">
        <v>66</v>
      </c>
      <c r="D13" s="12" t="s">
        <v>21</v>
      </c>
      <c r="E13" s="12"/>
      <c r="F13" s="12"/>
      <c r="G13" s="12"/>
      <c r="H13" s="12"/>
      <c r="I13" s="13">
        <v>2000</v>
      </c>
      <c r="J13" s="13">
        <v>3000</v>
      </c>
      <c r="K13" s="14"/>
      <c r="L13" s="14">
        <f t="shared" si="0"/>
        <v>0</v>
      </c>
      <c r="M13" s="14">
        <f t="shared" si="1"/>
        <v>0</v>
      </c>
      <c r="N13" s="15"/>
      <c r="O13" s="14">
        <f t="shared" si="2"/>
        <v>0</v>
      </c>
      <c r="P13" s="14">
        <f>M13+(M13*N13)</f>
        <v>0</v>
      </c>
      <c r="AMP13" s="35"/>
    </row>
    <row r="14" spans="1:16 1030:1030" s="36" customFormat="1" ht="30" customHeight="1" x14ac:dyDescent="0.3">
      <c r="A14" s="9">
        <v>10</v>
      </c>
      <c r="B14" s="25" t="s">
        <v>67</v>
      </c>
      <c r="C14" s="25" t="s">
        <v>68</v>
      </c>
      <c r="D14" s="12" t="s">
        <v>21</v>
      </c>
      <c r="E14" s="12"/>
      <c r="F14" s="12"/>
      <c r="G14" s="12"/>
      <c r="H14" s="12"/>
      <c r="I14" s="13">
        <v>2000</v>
      </c>
      <c r="J14" s="13">
        <v>3000</v>
      </c>
      <c r="K14" s="14"/>
      <c r="L14" s="14">
        <f t="shared" si="0"/>
        <v>0</v>
      </c>
      <c r="M14" s="14">
        <f t="shared" si="1"/>
        <v>0</v>
      </c>
      <c r="N14" s="15"/>
      <c r="O14" s="14">
        <f t="shared" si="2"/>
        <v>0</v>
      </c>
      <c r="P14" s="14">
        <f>M14+(M14*N14)</f>
        <v>0</v>
      </c>
      <c r="AMP14" s="35"/>
    </row>
    <row r="15" spans="1:16 1030:1030" s="36" customFormat="1" ht="24" customHeight="1" x14ac:dyDescent="0.3">
      <c r="A15" s="82" t="s">
        <v>30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0">
        <f>SUM(L5:L14)</f>
        <v>0</v>
      </c>
      <c r="M15" s="20">
        <f>SUM(M5:M14)</f>
        <v>0</v>
      </c>
      <c r="N15" s="20"/>
      <c r="O15" s="20">
        <f>SUM(O5:O14)</f>
        <v>0</v>
      </c>
      <c r="P15" s="20">
        <f>SUM(P5:P14)</f>
        <v>0</v>
      </c>
      <c r="AMP15" s="35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15" x14ac:dyDescent="0.3">
      <c r="A18" s="85" t="s">
        <v>307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ht="15" x14ac:dyDescent="0.3">
      <c r="A19" s="85" t="s">
        <v>303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1" spans="1:16" ht="13.5" customHeight="1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24" customHeight="1" x14ac:dyDescent="0.3">
      <c r="A22" s="86" t="s">
        <v>31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</sheetData>
  <mergeCells count="9">
    <mergeCell ref="A17:P17"/>
    <mergeCell ref="A18:P18"/>
    <mergeCell ref="A19:P19"/>
    <mergeCell ref="A22:P22"/>
    <mergeCell ref="A1:P1"/>
    <mergeCell ref="A2:P2"/>
    <mergeCell ref="B5:B7"/>
    <mergeCell ref="B8:B9"/>
    <mergeCell ref="A15:K15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pageSetUpPr fitToPage="1"/>
  </sheetPr>
  <dimension ref="A1:AMP13"/>
  <sheetViews>
    <sheetView topLeftCell="H1" zoomScale="80" zoomScaleNormal="80" workbookViewId="0">
      <pane ySplit="4" topLeftCell="A5" activePane="bottomLeft" state="frozen"/>
      <selection pane="bottomLeft" activeCell="B23" sqref="B2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7.1093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70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102.75" customHeight="1" x14ac:dyDescent="0.3">
      <c r="A5" s="9">
        <v>1</v>
      </c>
      <c r="B5" s="25" t="s">
        <v>71</v>
      </c>
      <c r="C5" s="25" t="s">
        <v>72</v>
      </c>
      <c r="D5" s="12" t="s">
        <v>21</v>
      </c>
      <c r="E5" s="12"/>
      <c r="F5" s="12"/>
      <c r="G5" s="12"/>
      <c r="H5" s="12"/>
      <c r="I5" s="13">
        <v>100</v>
      </c>
      <c r="J5" s="13">
        <v>150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  <pageSetUpPr fitToPage="1"/>
  </sheetPr>
  <dimension ref="A1:AMP13"/>
  <sheetViews>
    <sheetView topLeftCell="H1" zoomScale="80" zoomScaleNormal="80" workbookViewId="0">
      <pane ySplit="4" topLeftCell="A5" activePane="bottomLeft" state="frozen"/>
      <selection pane="bottomLeft" activeCell="A9" sqref="A9:P9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7.332031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308</v>
      </c>
      <c r="K3" s="5" t="s">
        <v>309</v>
      </c>
      <c r="L3" s="5" t="s">
        <v>75</v>
      </c>
      <c r="M3" s="5" t="s">
        <v>11</v>
      </c>
      <c r="N3" s="5" t="s">
        <v>12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169.5" customHeight="1" x14ac:dyDescent="0.3">
      <c r="A5" s="9">
        <v>1</v>
      </c>
      <c r="B5" s="25" t="s">
        <v>76</v>
      </c>
      <c r="C5" s="11" t="s">
        <v>43</v>
      </c>
      <c r="D5" s="12" t="s">
        <v>77</v>
      </c>
      <c r="E5" s="12"/>
      <c r="F5" s="12"/>
      <c r="G5" s="12"/>
      <c r="H5" s="12"/>
      <c r="I5" s="13">
        <v>2500</v>
      </c>
      <c r="J5" s="13">
        <v>3750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pageSetUpPr fitToPage="1"/>
  </sheetPr>
  <dimension ref="A1:AMP14"/>
  <sheetViews>
    <sheetView topLeftCell="F1" zoomScale="70" zoomScaleNormal="70" workbookViewId="0">
      <pane ySplit="4" topLeftCell="A5" activePane="bottomLeft" state="frozen"/>
      <selection activeCell="C1" sqref="C1"/>
      <selection pane="bottomLeft" activeCell="B5" sqref="B5"/>
    </sheetView>
  </sheetViews>
  <sheetFormatPr defaultColWidth="8.88671875" defaultRowHeight="14.4" x14ac:dyDescent="0.3"/>
  <cols>
    <col min="1" max="1" width="21.6640625" style="1" customWidth="1"/>
    <col min="2" max="2" width="252.6640625" style="1" customWidth="1"/>
    <col min="3" max="3" width="33.44140625" style="1" customWidth="1"/>
    <col min="4" max="4" width="20.6640625" style="1" customWidth="1"/>
    <col min="5" max="8" width="30.6640625" style="1" customWidth="1"/>
    <col min="9" max="11" width="24.6640625" style="1" customWidth="1"/>
    <col min="12" max="16" width="25.6640625" style="1" customWidth="1"/>
    <col min="17" max="1029" width="11.88671875" style="1" customWidth="1"/>
    <col min="1031" max="16383" width="8.88671875" style="1"/>
    <col min="16384" max="16384" width="11.5546875" style="1" customWidth="1"/>
  </cols>
  <sheetData>
    <row r="1" spans="1:1030" ht="30" customHeight="1" x14ac:dyDescent="0.3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79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2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311</v>
      </c>
      <c r="K3" s="5" t="s">
        <v>309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/>
    </row>
    <row r="4" spans="1:1030" s="2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/>
    </row>
    <row r="5" spans="1:1030" s="2" customFormat="1" ht="133.19999999999999" customHeight="1" x14ac:dyDescent="0.3">
      <c r="A5" s="9">
        <v>1</v>
      </c>
      <c r="B5" s="25" t="s">
        <v>80</v>
      </c>
      <c r="C5" s="11" t="s">
        <v>43</v>
      </c>
      <c r="D5" s="12" t="s">
        <v>77</v>
      </c>
      <c r="E5" s="12"/>
      <c r="F5" s="12"/>
      <c r="G5" s="12"/>
      <c r="H5" s="12"/>
      <c r="I5" s="13">
        <v>500</v>
      </c>
      <c r="J5" s="13">
        <v>750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/>
    </row>
    <row r="6" spans="1:1030" s="2" customFormat="1" ht="409.6" customHeight="1" x14ac:dyDescent="0.3">
      <c r="A6" s="9">
        <v>2</v>
      </c>
      <c r="B6" s="25" t="s">
        <v>81</v>
      </c>
      <c r="C6" s="11" t="s">
        <v>43</v>
      </c>
      <c r="D6" s="12" t="s">
        <v>77</v>
      </c>
      <c r="E6" s="12"/>
      <c r="F6" s="12"/>
      <c r="G6" s="12"/>
      <c r="H6" s="12"/>
      <c r="I6" s="13">
        <v>500</v>
      </c>
      <c r="J6" s="13">
        <v>750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/>
    </row>
    <row r="7" spans="1:1030" s="2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/>
    </row>
    <row r="8" spans="1:1030" s="2" customForma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/>
    </row>
    <row r="9" spans="1:1030" x14ac:dyDescent="0.3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030" x14ac:dyDescent="0.3">
      <c r="A10" s="74" t="s">
        <v>310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030" x14ac:dyDescent="0.3">
      <c r="A11" s="74" t="s">
        <v>284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3" spans="1:1030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030" ht="24" customHeight="1" x14ac:dyDescent="0.3">
      <c r="A14" s="75" t="s">
        <v>31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  <pageSetUpPr fitToPage="1"/>
  </sheetPr>
  <dimension ref="A1:AMP13"/>
  <sheetViews>
    <sheetView topLeftCell="I1" zoomScale="80" zoomScaleNormal="80" workbookViewId="0">
      <pane ySplit="4" topLeftCell="A5" activePane="bottomLeft" state="frozen"/>
      <selection pane="bottomLeft" activeCell="B26" sqref="B26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66406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83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308</v>
      </c>
      <c r="K3" s="5" t="s">
        <v>309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119.25" customHeight="1" x14ac:dyDescent="0.3">
      <c r="A5" s="9">
        <v>1</v>
      </c>
      <c r="B5" s="25" t="s">
        <v>84</v>
      </c>
      <c r="C5" s="11" t="s">
        <v>43</v>
      </c>
      <c r="D5" s="12" t="s">
        <v>77</v>
      </c>
      <c r="E5" s="12"/>
      <c r="F5" s="12"/>
      <c r="G5" s="12"/>
      <c r="H5" s="12"/>
      <c r="I5" s="13">
        <v>300</v>
      </c>
      <c r="J5" s="13">
        <v>450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312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313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  <pageSetUpPr fitToPage="1"/>
  </sheetPr>
  <dimension ref="A1:AMP16"/>
  <sheetViews>
    <sheetView topLeftCell="E1" zoomScale="70" zoomScaleNormal="70" workbookViewId="0">
      <pane ySplit="4" topLeftCell="A5" activePane="bottomLeft" state="frozen"/>
      <selection pane="bottomLeft" activeCell="E19" sqref="E19"/>
    </sheetView>
  </sheetViews>
  <sheetFormatPr defaultColWidth="8.88671875" defaultRowHeight="14.4" x14ac:dyDescent="0.3"/>
  <cols>
    <col min="1" max="1" width="21.6640625" style="35" customWidth="1"/>
    <col min="2" max="2" width="112.441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441406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86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285</v>
      </c>
      <c r="J3" s="6" t="s">
        <v>311</v>
      </c>
      <c r="K3" s="5" t="s">
        <v>309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301.5" customHeight="1" x14ac:dyDescent="0.3">
      <c r="A5" s="9">
        <v>1</v>
      </c>
      <c r="B5" s="25" t="s">
        <v>87</v>
      </c>
      <c r="C5" s="11" t="s">
        <v>43</v>
      </c>
      <c r="D5" s="12" t="s">
        <v>77</v>
      </c>
      <c r="E5" s="12"/>
      <c r="F5" s="12"/>
      <c r="G5" s="12"/>
      <c r="H5" s="12"/>
      <c r="I5" s="13">
        <v>500</v>
      </c>
      <c r="J5" s="13">
        <v>750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8.25" customHeight="1" x14ac:dyDescent="0.3">
      <c r="A6" s="9">
        <v>2</v>
      </c>
      <c r="B6" s="25" t="s">
        <v>88</v>
      </c>
      <c r="C6" s="11" t="s">
        <v>43</v>
      </c>
      <c r="D6" s="12" t="s">
        <v>77</v>
      </c>
      <c r="E6" s="12"/>
      <c r="F6" s="12"/>
      <c r="G6" s="12"/>
      <c r="H6" s="12"/>
      <c r="I6" s="13">
        <v>1500</v>
      </c>
      <c r="J6" s="13">
        <v>2250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358.5" customHeight="1" x14ac:dyDescent="0.3">
      <c r="A7" s="9">
        <v>3</v>
      </c>
      <c r="B7" s="25" t="s">
        <v>89</v>
      </c>
      <c r="C7" s="11" t="s">
        <v>43</v>
      </c>
      <c r="D7" s="12" t="s">
        <v>77</v>
      </c>
      <c r="E7" s="12"/>
      <c r="F7" s="12"/>
      <c r="G7" s="12"/>
      <c r="H7" s="12"/>
      <c r="I7" s="13">
        <v>500</v>
      </c>
      <c r="J7" s="13">
        <v>750</v>
      </c>
      <c r="K7" s="14"/>
      <c r="L7" s="14">
        <f>I7*K7</f>
        <v>0</v>
      </c>
      <c r="M7" s="14">
        <f>J7*K7</f>
        <v>0</v>
      </c>
      <c r="N7" s="15"/>
      <c r="O7" s="14">
        <f>L7+(L7*N7)</f>
        <v>0</v>
      </c>
      <c r="P7" s="14">
        <f>M7+(M7*N7)</f>
        <v>0</v>
      </c>
      <c r="AMP7" s="35"/>
    </row>
    <row r="8" spans="1:16 1030:1030" s="36" customFormat="1" ht="275.25" customHeight="1" x14ac:dyDescent="0.3">
      <c r="A8" s="9">
        <v>4</v>
      </c>
      <c r="B8" s="25" t="s">
        <v>90</v>
      </c>
      <c r="C8" s="11" t="s">
        <v>43</v>
      </c>
      <c r="D8" s="12" t="s">
        <v>77</v>
      </c>
      <c r="E8" s="12"/>
      <c r="F8" s="12"/>
      <c r="G8" s="12"/>
      <c r="H8" s="12"/>
      <c r="I8" s="13">
        <v>4000</v>
      </c>
      <c r="J8" s="13">
        <v>6000</v>
      </c>
      <c r="K8" s="14"/>
      <c r="L8" s="14">
        <f>I8*K8</f>
        <v>0</v>
      </c>
      <c r="M8" s="14">
        <f>J8*K8</f>
        <v>0</v>
      </c>
      <c r="N8" s="15"/>
      <c r="O8" s="14">
        <f>L8+(L8*N8)</f>
        <v>0</v>
      </c>
      <c r="P8" s="14">
        <f>M8+(M8*N8)</f>
        <v>0</v>
      </c>
      <c r="AMP8" s="35"/>
    </row>
    <row r="9" spans="1:16 1030:1030" s="36" customFormat="1" ht="24" customHeight="1" x14ac:dyDescent="0.3">
      <c r="A9" s="82" t="s">
        <v>30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20">
        <f>SUM(L5:L8)</f>
        <v>0</v>
      </c>
      <c r="M9" s="20">
        <f>SUM(M5:M8)</f>
        <v>0</v>
      </c>
      <c r="N9" s="20"/>
      <c r="O9" s="20">
        <f>SUM(O5:O8)</f>
        <v>0</v>
      </c>
      <c r="P9" s="20">
        <f>SUM(P5:P8)</f>
        <v>0</v>
      </c>
      <c r="AMP9" s="35"/>
    </row>
    <row r="11" spans="1:16 1030:1030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 1030:1030" ht="15" x14ac:dyDescent="0.3">
      <c r="A12" s="85" t="s">
        <v>307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 1030:1030" ht="15" x14ac:dyDescent="0.3">
      <c r="A13" s="85" t="s">
        <v>314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5" spans="1:16 1030:1030" ht="13.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 1030:1030" ht="24" customHeight="1" x14ac:dyDescent="0.3">
      <c r="A16" s="86" t="s">
        <v>31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</sheetData>
  <mergeCells count="7">
    <mergeCell ref="A13:P13"/>
    <mergeCell ref="A16:P16"/>
    <mergeCell ref="A1:P1"/>
    <mergeCell ref="A2:P2"/>
    <mergeCell ref="A9:K9"/>
    <mergeCell ref="A11:P11"/>
    <mergeCell ref="A12:P1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pageSetUpPr fitToPage="1"/>
  </sheetPr>
  <dimension ref="A1:AMP13"/>
  <sheetViews>
    <sheetView topLeftCell="E1" zoomScale="70" zoomScaleNormal="70" workbookViewId="0">
      <pane ySplit="4" topLeftCell="A5" activePane="bottomLeft" state="frozen"/>
      <selection pane="bottomLeft" activeCell="B3" sqref="B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 1030:1030" ht="99.75" customHeight="1" x14ac:dyDescent="0.3">
      <c r="A2" s="91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308</v>
      </c>
      <c r="K3" s="5" t="s">
        <v>315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309" customHeight="1" x14ac:dyDescent="0.3">
      <c r="A5" s="9">
        <v>1</v>
      </c>
      <c r="B5" s="49" t="s">
        <v>326</v>
      </c>
      <c r="C5" s="39" t="s">
        <v>43</v>
      </c>
      <c r="D5" s="11" t="s">
        <v>77</v>
      </c>
      <c r="E5" s="11"/>
      <c r="F5" s="12"/>
      <c r="G5" s="12"/>
      <c r="H5" s="12"/>
      <c r="I5" s="13">
        <v>500</v>
      </c>
      <c r="J5" s="13">
        <v>750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9"/>
      <c r="D6" s="89"/>
      <c r="E6" s="89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  <pageSetUpPr fitToPage="1"/>
  </sheetPr>
  <dimension ref="A1:AMP13"/>
  <sheetViews>
    <sheetView topLeftCell="F1" zoomScale="70" zoomScaleNormal="70" workbookViewId="0">
      <pane ySplit="4" topLeftCell="A5" activePane="bottomLeft" state="frozen"/>
      <selection pane="bottomLeft" activeCell="B3" sqref="B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332031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285</v>
      </c>
      <c r="J3" s="6" t="s">
        <v>311</v>
      </c>
      <c r="K3" s="5" t="s">
        <v>315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258" customHeight="1" x14ac:dyDescent="0.3">
      <c r="A5" s="9">
        <v>1</v>
      </c>
      <c r="B5" s="25" t="s">
        <v>95</v>
      </c>
      <c r="C5" s="11" t="s">
        <v>43</v>
      </c>
      <c r="D5" s="12" t="s">
        <v>77</v>
      </c>
      <c r="E5" s="12"/>
      <c r="F5" s="12"/>
      <c r="G5" s="12"/>
      <c r="H5" s="12"/>
      <c r="I5" s="13">
        <v>40</v>
      </c>
      <c r="J5" s="13">
        <v>60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316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  <pageSetUpPr fitToPage="1"/>
  </sheetPr>
  <dimension ref="A1:AMP17"/>
  <sheetViews>
    <sheetView topLeftCell="F1" zoomScale="70" zoomScaleNormal="70" workbookViewId="0">
      <pane ySplit="4" topLeftCell="A5" activePane="bottomLeft" state="frozen"/>
      <selection pane="bottomLeft" activeCell="S2" sqref="S2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97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286</v>
      </c>
      <c r="J3" s="6" t="s">
        <v>317</v>
      </c>
      <c r="K3" s="5" t="s">
        <v>318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307.5" customHeight="1" x14ac:dyDescent="0.3">
      <c r="A5" s="42">
        <v>1</v>
      </c>
      <c r="B5" s="43" t="s">
        <v>319</v>
      </c>
      <c r="C5" s="44" t="s">
        <v>43</v>
      </c>
      <c r="D5" s="45" t="s">
        <v>77</v>
      </c>
      <c r="E5" s="11"/>
      <c r="F5" s="42"/>
      <c r="G5" s="11"/>
      <c r="H5" s="42"/>
      <c r="I5" s="46">
        <v>900</v>
      </c>
      <c r="J5" s="47">
        <v>1350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59.64999999999998" customHeight="1" x14ac:dyDescent="0.3">
      <c r="A6" s="42">
        <v>2</v>
      </c>
      <c r="B6" s="48" t="s">
        <v>320</v>
      </c>
      <c r="C6" s="39" t="s">
        <v>43</v>
      </c>
      <c r="D6" s="12" t="s">
        <v>77</v>
      </c>
      <c r="E6" s="12"/>
      <c r="F6" s="12"/>
      <c r="G6" s="12"/>
      <c r="H6" s="12"/>
      <c r="I6" s="13">
        <v>700</v>
      </c>
      <c r="J6" s="13">
        <v>1050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50.7" customHeight="1" x14ac:dyDescent="0.3">
      <c r="A7" s="42">
        <v>3</v>
      </c>
      <c r="B7" s="10" t="s">
        <v>98</v>
      </c>
      <c r="C7" s="39" t="s">
        <v>99</v>
      </c>
      <c r="D7" s="12" t="s">
        <v>21</v>
      </c>
      <c r="E7" s="12"/>
      <c r="F7" s="12"/>
      <c r="G7" s="12"/>
      <c r="H7" s="12"/>
      <c r="I7" s="13">
        <v>700</v>
      </c>
      <c r="J7" s="13">
        <v>300</v>
      </c>
      <c r="K7" s="14"/>
      <c r="L7" s="14">
        <f>I7*K7</f>
        <v>0</v>
      </c>
      <c r="M7" s="14">
        <f>J7*K7</f>
        <v>0</v>
      </c>
      <c r="N7" s="15"/>
      <c r="O7" s="14">
        <f>L7+(L7*N7)</f>
        <v>0</v>
      </c>
      <c r="P7" s="14">
        <f>M7+(M7*N7)</f>
        <v>0</v>
      </c>
      <c r="AMP7" s="35"/>
    </row>
    <row r="8" spans="1:16 1030:1030" s="36" customFormat="1" ht="40.200000000000003" customHeight="1" x14ac:dyDescent="0.3">
      <c r="A8" s="42">
        <v>4</v>
      </c>
      <c r="B8" s="10" t="s">
        <v>100</v>
      </c>
      <c r="C8" s="39" t="s">
        <v>101</v>
      </c>
      <c r="D8" s="12" t="s">
        <v>21</v>
      </c>
      <c r="E8" s="12"/>
      <c r="F8" s="12"/>
      <c r="G8" s="12"/>
      <c r="H8" s="12"/>
      <c r="I8" s="13">
        <v>700</v>
      </c>
      <c r="J8" s="13">
        <v>1050</v>
      </c>
      <c r="K8" s="14"/>
      <c r="L8" s="14">
        <f>I8*K8</f>
        <v>0</v>
      </c>
      <c r="M8" s="14">
        <f>J8*K8</f>
        <v>0</v>
      </c>
      <c r="N8" s="15"/>
      <c r="O8" s="14">
        <f>L8+(L8*N8)</f>
        <v>0</v>
      </c>
      <c r="P8" s="14">
        <f>M8+(M8*N8)</f>
        <v>0</v>
      </c>
      <c r="AMP8" s="35"/>
    </row>
    <row r="9" spans="1:16 1030:1030" s="36" customFormat="1" ht="50.7" customHeight="1" x14ac:dyDescent="0.3">
      <c r="A9" s="42">
        <v>5</v>
      </c>
      <c r="B9" s="10" t="s">
        <v>102</v>
      </c>
      <c r="C9" s="39" t="s">
        <v>103</v>
      </c>
      <c r="D9" s="12" t="s">
        <v>21</v>
      </c>
      <c r="E9" s="12"/>
      <c r="F9" s="12"/>
      <c r="G9" s="12"/>
      <c r="H9" s="12"/>
      <c r="I9" s="13">
        <v>300</v>
      </c>
      <c r="J9" s="13">
        <v>450</v>
      </c>
      <c r="K9" s="14"/>
      <c r="L9" s="14">
        <f>I9*K9</f>
        <v>0</v>
      </c>
      <c r="M9" s="14">
        <f>J9*K9</f>
        <v>0</v>
      </c>
      <c r="N9" s="15"/>
      <c r="O9" s="14">
        <f>L9+(L9*N9)</f>
        <v>0</v>
      </c>
      <c r="P9" s="14">
        <f>M9+(M9*N9)</f>
        <v>0</v>
      </c>
      <c r="AMP9" s="35"/>
    </row>
    <row r="10" spans="1:16 1030:1030" s="36" customFormat="1" ht="24" customHeight="1" x14ac:dyDescent="0.3">
      <c r="A10" s="82" t="s">
        <v>30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20">
        <f>SUM(L5:L9)</f>
        <v>0</v>
      </c>
      <c r="M10" s="20">
        <f>SUM(M5:M9)</f>
        <v>0</v>
      </c>
      <c r="N10" s="20"/>
      <c r="O10" s="20">
        <f>SUM(O5:O9)</f>
        <v>0</v>
      </c>
      <c r="P10" s="20">
        <f>SUM(P5:P9)</f>
        <v>0</v>
      </c>
      <c r="AMP10" s="35"/>
    </row>
    <row r="12" spans="1:16 1030:1030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 1030:1030" ht="15" x14ac:dyDescent="0.3">
      <c r="A13" s="85" t="s">
        <v>321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 1030:1030" ht="15" x14ac:dyDescent="0.3">
      <c r="A14" s="85" t="s">
        <v>322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6" spans="1:16 1030:1030" ht="13.5" customHeight="1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24" customHeight="1" x14ac:dyDescent="0.3">
      <c r="A17" s="86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</sheetData>
  <mergeCells count="7">
    <mergeCell ref="A14:P14"/>
    <mergeCell ref="A17:P17"/>
    <mergeCell ref="A1:P1"/>
    <mergeCell ref="A2:P2"/>
    <mergeCell ref="A10:K10"/>
    <mergeCell ref="A12:P12"/>
    <mergeCell ref="A13:P1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  <pageSetUpPr fitToPage="1"/>
  </sheetPr>
  <dimension ref="A1:AMP15"/>
  <sheetViews>
    <sheetView topLeftCell="C1" zoomScale="60" zoomScaleNormal="60" workbookViewId="0">
      <pane ySplit="4" topLeftCell="A8" activePane="bottomLeft" state="frozen"/>
      <selection pane="bottomLeft" activeCell="R6" sqref="R6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104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105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308</v>
      </c>
      <c r="K3" s="5" t="s">
        <v>309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209.25" customHeight="1" x14ac:dyDescent="0.3">
      <c r="A5" s="9">
        <v>1</v>
      </c>
      <c r="B5" s="48" t="s">
        <v>323</v>
      </c>
      <c r="C5" s="9" t="s">
        <v>43</v>
      </c>
      <c r="D5" s="12" t="s">
        <v>77</v>
      </c>
      <c r="E5" s="12"/>
      <c r="F5" s="12"/>
      <c r="G5" s="12"/>
      <c r="H5" s="12"/>
      <c r="I5" s="13">
        <v>2000</v>
      </c>
      <c r="J5" s="13">
        <v>3000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70.75" customHeight="1" x14ac:dyDescent="0.3">
      <c r="A6" s="9">
        <v>2</v>
      </c>
      <c r="B6" s="48" t="s">
        <v>324</v>
      </c>
      <c r="C6" s="9" t="s">
        <v>43</v>
      </c>
      <c r="D6" s="12" t="s">
        <v>77</v>
      </c>
      <c r="E6" s="12"/>
      <c r="F6" s="12"/>
      <c r="G6" s="12"/>
      <c r="H6" s="12"/>
      <c r="I6" s="13">
        <v>300</v>
      </c>
      <c r="J6" s="13">
        <v>450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242.25" customHeight="1" x14ac:dyDescent="0.3">
      <c r="A7" s="9">
        <v>3</v>
      </c>
      <c r="B7" s="48" t="s">
        <v>325</v>
      </c>
      <c r="C7" s="9" t="s">
        <v>43</v>
      </c>
      <c r="D7" s="12" t="s">
        <v>77</v>
      </c>
      <c r="E7" s="12"/>
      <c r="F7" s="12"/>
      <c r="G7" s="12"/>
      <c r="H7" s="12"/>
      <c r="I7" s="13">
        <v>600</v>
      </c>
      <c r="J7" s="13">
        <v>900</v>
      </c>
      <c r="K7" s="14"/>
      <c r="L7" s="14">
        <f>I7*K7</f>
        <v>0</v>
      </c>
      <c r="M7" s="14">
        <f>J7*K7</f>
        <v>0</v>
      </c>
      <c r="N7" s="15"/>
      <c r="O7" s="14">
        <f>L7+(L7*N7)</f>
        <v>0</v>
      </c>
      <c r="P7" s="14">
        <f>M7+(M7*N7)</f>
        <v>0</v>
      </c>
      <c r="AMP7" s="35"/>
    </row>
    <row r="8" spans="1:16 1030:1030" s="36" customFormat="1" ht="24" customHeight="1" x14ac:dyDescent="0.3">
      <c r="A8" s="82" t="s">
        <v>30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20">
        <f>SUM(L5:L7)</f>
        <v>0</v>
      </c>
      <c r="M8" s="20">
        <f>SUM(M5:M7)</f>
        <v>0</v>
      </c>
      <c r="N8" s="20"/>
      <c r="O8" s="20">
        <f>SUM(O5:O7)</f>
        <v>0</v>
      </c>
      <c r="P8" s="20">
        <f>SUM(P5:P7)</f>
        <v>0</v>
      </c>
      <c r="AMP8" s="35"/>
    </row>
    <row r="10" spans="1:16 1030:1030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 1030:1030" ht="15" x14ac:dyDescent="0.3">
      <c r="A11" s="85" t="s">
        <v>307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 1030:1030" ht="15" x14ac:dyDescent="0.3">
      <c r="A12" s="85" t="s">
        <v>316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4" spans="1:16 1030:1030" ht="13.5" customHeigh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 1030:1030" ht="24" customHeight="1" x14ac:dyDescent="0.3">
      <c r="A15" s="86" t="s">
        <v>31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</sheetData>
  <mergeCells count="7">
    <mergeCell ref="A12:P12"/>
    <mergeCell ref="A15:P15"/>
    <mergeCell ref="A1:P1"/>
    <mergeCell ref="A2:P2"/>
    <mergeCell ref="A8:K8"/>
    <mergeCell ref="A10:P10"/>
    <mergeCell ref="A11:P1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  <pageSetUpPr fitToPage="1"/>
  </sheetPr>
  <dimension ref="A1:AMP14"/>
  <sheetViews>
    <sheetView topLeftCell="E1" zoomScale="70" zoomScaleNormal="70" workbookViewId="0">
      <pane ySplit="4" topLeftCell="A5" activePane="bottomLeft" state="frozen"/>
      <selection pane="bottomLeft" activeCell="F24" sqref="F24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332031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106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107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311</v>
      </c>
      <c r="K3" s="5" t="s">
        <v>309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256.5" customHeight="1" x14ac:dyDescent="0.3">
      <c r="A5" s="9">
        <v>1</v>
      </c>
      <c r="B5" s="25" t="s">
        <v>108</v>
      </c>
      <c r="C5" s="11" t="s">
        <v>43</v>
      </c>
      <c r="D5" s="12" t="s">
        <v>77</v>
      </c>
      <c r="E5" s="12"/>
      <c r="F5" s="12"/>
      <c r="G5" s="12"/>
      <c r="H5" s="12"/>
      <c r="I5" s="13">
        <v>400</v>
      </c>
      <c r="J5" s="13">
        <v>600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2.25" customHeight="1" x14ac:dyDescent="0.3">
      <c r="A6" s="9">
        <v>2</v>
      </c>
      <c r="B6" s="25" t="s">
        <v>109</v>
      </c>
      <c r="C6" s="11" t="s">
        <v>43</v>
      </c>
      <c r="D6" s="12" t="s">
        <v>77</v>
      </c>
      <c r="E6" s="12"/>
      <c r="F6" s="12"/>
      <c r="G6" s="12"/>
      <c r="H6" s="12"/>
      <c r="I6" s="13">
        <v>500</v>
      </c>
      <c r="J6" s="13">
        <v>750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9" spans="1:16 1030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 1030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 1030:1030" ht="15" x14ac:dyDescent="0.3">
      <c r="A11" s="85" t="s">
        <v>327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6 1030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 1030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  <pageSetUpPr fitToPage="1"/>
  </sheetPr>
  <dimension ref="A1:AMP13"/>
  <sheetViews>
    <sheetView topLeftCell="E1" zoomScale="70" zoomScaleNormal="70" workbookViewId="0">
      <pane ySplit="4" topLeftCell="A5" activePane="bottomLeft" state="frozen"/>
      <selection pane="bottomLeft" activeCell="F23" sqref="F2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441406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283</v>
      </c>
      <c r="J3" s="6" t="s">
        <v>308</v>
      </c>
      <c r="K3" s="5" t="s">
        <v>315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165" customHeight="1" x14ac:dyDescent="0.3">
      <c r="A5" s="9">
        <v>1</v>
      </c>
      <c r="B5" s="25" t="s">
        <v>112</v>
      </c>
      <c r="C5" s="11" t="s">
        <v>43</v>
      </c>
      <c r="D5" s="12" t="s">
        <v>77</v>
      </c>
      <c r="E5" s="12"/>
      <c r="F5" s="12"/>
      <c r="G5" s="12"/>
      <c r="H5" s="12"/>
      <c r="I5" s="13">
        <v>600</v>
      </c>
      <c r="J5" s="13">
        <v>900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327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FF"/>
    <pageSetUpPr fitToPage="1"/>
  </sheetPr>
  <dimension ref="A1:AMP14"/>
  <sheetViews>
    <sheetView topLeftCell="E1" zoomScale="70" zoomScaleNormal="70" workbookViewId="0">
      <pane ySplit="4" topLeftCell="A5" activePane="bottomLeft" state="frozen"/>
      <selection pane="bottomLeft" activeCell="C27" sqref="C27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87" customHeight="1" x14ac:dyDescent="0.3">
      <c r="A5" s="9">
        <v>1</v>
      </c>
      <c r="B5" s="25" t="s">
        <v>115</v>
      </c>
      <c r="C5" s="25" t="s">
        <v>116</v>
      </c>
      <c r="D5" s="12" t="s">
        <v>21</v>
      </c>
      <c r="E5" s="12"/>
      <c r="F5" s="12"/>
      <c r="G5" s="12"/>
      <c r="H5" s="12"/>
      <c r="I5" s="13">
        <v>2000</v>
      </c>
      <c r="J5" s="13">
        <v>3000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87" customHeight="1" x14ac:dyDescent="0.3">
      <c r="A6" s="9">
        <v>2</v>
      </c>
      <c r="B6" s="27" t="s">
        <v>117</v>
      </c>
      <c r="C6" s="27" t="s">
        <v>118</v>
      </c>
      <c r="D6" s="12" t="s">
        <v>21</v>
      </c>
      <c r="E6" s="12"/>
      <c r="F6" s="12"/>
      <c r="G6" s="12"/>
      <c r="H6" s="12"/>
      <c r="I6" s="13">
        <v>5000</v>
      </c>
      <c r="J6" s="13">
        <v>7500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9" spans="1:16 1030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 1030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 1030:1030" ht="15" x14ac:dyDescent="0.3">
      <c r="A11" s="85" t="s">
        <v>304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6 1030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 1030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FF"/>
    <pageSetUpPr fitToPage="1"/>
  </sheetPr>
  <dimension ref="A1:AMP21"/>
  <sheetViews>
    <sheetView topLeftCell="C1" zoomScale="50" zoomScaleNormal="50" workbookViewId="0">
      <pane ySplit="4" topLeftCell="A5" activePane="bottomLeft" state="frozen"/>
      <selection pane="bottomLeft" activeCell="U9" sqref="U9"/>
    </sheetView>
  </sheetViews>
  <sheetFormatPr defaultColWidth="8.88671875" defaultRowHeight="14.4" x14ac:dyDescent="0.3"/>
  <cols>
    <col min="1" max="1" width="21.6640625" style="35" customWidth="1"/>
    <col min="2" max="2" width="94.109375" style="35" customWidth="1"/>
    <col min="3" max="3" width="33.44140625" style="35" customWidth="1"/>
    <col min="4" max="4" width="20.6640625" style="35" customWidth="1"/>
    <col min="5" max="8" width="30.6640625" style="35" customWidth="1"/>
    <col min="9" max="9" width="28.33203125" style="35" customWidth="1"/>
    <col min="10" max="10" width="26.6640625" style="35" customWidth="1"/>
    <col min="11" max="11" width="24.66406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30" ht="30" customHeight="1" x14ac:dyDescent="0.3">
      <c r="A1" s="76" t="s">
        <v>119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120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287</v>
      </c>
      <c r="J3" s="6" t="s">
        <v>328</v>
      </c>
      <c r="K3" s="5" t="s">
        <v>329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030" s="36" customFormat="1" ht="94.05" customHeight="1" x14ac:dyDescent="0.3">
      <c r="A5" s="9">
        <v>1</v>
      </c>
      <c r="B5" s="50" t="s">
        <v>121</v>
      </c>
      <c r="C5" s="26" t="s">
        <v>122</v>
      </c>
      <c r="D5" s="39" t="s">
        <v>21</v>
      </c>
      <c r="E5" s="12"/>
      <c r="F5" s="12"/>
      <c r="G5" s="12"/>
      <c r="H5" s="11"/>
      <c r="I5" s="51">
        <v>600</v>
      </c>
      <c r="J5" s="52">
        <v>900</v>
      </c>
      <c r="K5" s="53"/>
      <c r="L5" s="53">
        <f t="shared" ref="L5:L13" si="0">I5*K5</f>
        <v>0</v>
      </c>
      <c r="M5" s="53">
        <f t="shared" ref="M5:M13" si="1">J5*K5</f>
        <v>0</v>
      </c>
      <c r="N5" s="15"/>
      <c r="O5" s="14">
        <f t="shared" ref="O5:O13" si="2">L5+(L5*N5)</f>
        <v>0</v>
      </c>
      <c r="P5" s="14">
        <f t="shared" ref="P5:P13" si="3">M5+(M5*N5)</f>
        <v>0</v>
      </c>
      <c r="AMP5" s="35"/>
    </row>
    <row r="6" spans="1:1030" s="36" customFormat="1" ht="71.55" customHeight="1" x14ac:dyDescent="0.3">
      <c r="A6" s="9">
        <v>2</v>
      </c>
      <c r="B6" s="50" t="s">
        <v>123</v>
      </c>
      <c r="C6" s="25" t="s">
        <v>124</v>
      </c>
      <c r="D6" s="39" t="s">
        <v>77</v>
      </c>
      <c r="E6" s="12"/>
      <c r="F6" s="12"/>
      <c r="G6" s="12"/>
      <c r="H6" s="11"/>
      <c r="I6" s="51">
        <v>3500</v>
      </c>
      <c r="J6" s="52">
        <v>5250</v>
      </c>
      <c r="K6" s="53"/>
      <c r="L6" s="53">
        <f t="shared" si="0"/>
        <v>0</v>
      </c>
      <c r="M6" s="53">
        <f t="shared" si="1"/>
        <v>0</v>
      </c>
      <c r="N6" s="15"/>
      <c r="O6" s="14">
        <f t="shared" si="2"/>
        <v>0</v>
      </c>
      <c r="P6" s="14">
        <f t="shared" si="3"/>
        <v>0</v>
      </c>
      <c r="AMP6" s="35"/>
    </row>
    <row r="7" spans="1:1030" s="36" customFormat="1" ht="74.55" customHeight="1" x14ac:dyDescent="0.3">
      <c r="A7" s="9">
        <v>3</v>
      </c>
      <c r="B7" s="50" t="s">
        <v>125</v>
      </c>
      <c r="C7" s="26" t="s">
        <v>126</v>
      </c>
      <c r="D7" s="39" t="s">
        <v>18</v>
      </c>
      <c r="E7" s="12"/>
      <c r="F7" s="12"/>
      <c r="G7" s="12"/>
      <c r="H7" s="11"/>
      <c r="I7" s="51">
        <v>800</v>
      </c>
      <c r="J7" s="52">
        <v>1200</v>
      </c>
      <c r="K7" s="53"/>
      <c r="L7" s="53">
        <f t="shared" si="0"/>
        <v>0</v>
      </c>
      <c r="M7" s="53">
        <f t="shared" si="1"/>
        <v>0</v>
      </c>
      <c r="N7" s="15"/>
      <c r="O7" s="14">
        <f t="shared" si="2"/>
        <v>0</v>
      </c>
      <c r="P7" s="14">
        <f t="shared" si="3"/>
        <v>0</v>
      </c>
      <c r="AMP7" s="35"/>
    </row>
    <row r="8" spans="1:1030" s="36" customFormat="1" ht="53.25" customHeight="1" x14ac:dyDescent="0.3">
      <c r="A8" s="9">
        <v>4</v>
      </c>
      <c r="B8" s="50" t="s">
        <v>127</v>
      </c>
      <c r="C8" s="25" t="s">
        <v>128</v>
      </c>
      <c r="D8" s="39" t="s">
        <v>21</v>
      </c>
      <c r="E8" s="12"/>
      <c r="F8" s="12"/>
      <c r="G8" s="12"/>
      <c r="H8" s="11"/>
      <c r="I8" s="51">
        <v>5000</v>
      </c>
      <c r="J8" s="52">
        <v>7500</v>
      </c>
      <c r="K8" s="53"/>
      <c r="L8" s="53">
        <f t="shared" si="0"/>
        <v>0</v>
      </c>
      <c r="M8" s="53">
        <f t="shared" si="1"/>
        <v>0</v>
      </c>
      <c r="N8" s="15"/>
      <c r="O8" s="14">
        <f t="shared" si="2"/>
        <v>0</v>
      </c>
      <c r="P8" s="14">
        <f t="shared" si="3"/>
        <v>0</v>
      </c>
      <c r="AMP8" s="35"/>
    </row>
    <row r="9" spans="1:1030" s="36" customFormat="1" ht="53.25" customHeight="1" x14ac:dyDescent="0.3">
      <c r="A9" s="9">
        <v>5</v>
      </c>
      <c r="B9" s="50" t="s">
        <v>129</v>
      </c>
      <c r="C9" s="25" t="s">
        <v>130</v>
      </c>
      <c r="D9" s="39" t="s">
        <v>21</v>
      </c>
      <c r="E9" s="12"/>
      <c r="F9" s="12"/>
      <c r="G9" s="12"/>
      <c r="H9" s="11"/>
      <c r="I9" s="51">
        <v>100</v>
      </c>
      <c r="J9" s="52">
        <v>150</v>
      </c>
      <c r="K9" s="53"/>
      <c r="L9" s="53">
        <f t="shared" si="0"/>
        <v>0</v>
      </c>
      <c r="M9" s="53">
        <f t="shared" si="1"/>
        <v>0</v>
      </c>
      <c r="N9" s="15"/>
      <c r="O9" s="14">
        <f t="shared" si="2"/>
        <v>0</v>
      </c>
      <c r="P9" s="14">
        <f t="shared" si="3"/>
        <v>0</v>
      </c>
      <c r="AMP9" s="35"/>
    </row>
    <row r="10" spans="1:1030" s="36" customFormat="1" ht="64.2" customHeight="1" x14ac:dyDescent="0.3">
      <c r="A10" s="9">
        <v>6</v>
      </c>
      <c r="B10" s="50" t="s">
        <v>131</v>
      </c>
      <c r="C10" s="26" t="s">
        <v>132</v>
      </c>
      <c r="D10" s="39" t="s">
        <v>18</v>
      </c>
      <c r="E10" s="12"/>
      <c r="F10" s="12"/>
      <c r="G10" s="12"/>
      <c r="H10" s="11"/>
      <c r="I10" s="51">
        <v>1500</v>
      </c>
      <c r="J10" s="52">
        <v>2250</v>
      </c>
      <c r="K10" s="53"/>
      <c r="L10" s="53">
        <f t="shared" si="0"/>
        <v>0</v>
      </c>
      <c r="M10" s="53">
        <f t="shared" si="1"/>
        <v>0</v>
      </c>
      <c r="N10" s="15"/>
      <c r="O10" s="14">
        <f t="shared" si="2"/>
        <v>0</v>
      </c>
      <c r="P10" s="14">
        <f t="shared" si="3"/>
        <v>0</v>
      </c>
      <c r="AMP10" s="35"/>
    </row>
    <row r="11" spans="1:1030" s="36" customFormat="1" ht="74.55" customHeight="1" x14ac:dyDescent="0.3">
      <c r="A11" s="9">
        <v>7</v>
      </c>
      <c r="B11" s="50" t="s">
        <v>133</v>
      </c>
      <c r="C11" s="26" t="s">
        <v>132</v>
      </c>
      <c r="D11" s="39" t="s">
        <v>18</v>
      </c>
      <c r="E11" s="12"/>
      <c r="F11" s="12"/>
      <c r="G11" s="12"/>
      <c r="H11" s="11"/>
      <c r="I11" s="51">
        <v>200</v>
      </c>
      <c r="J11" s="52">
        <v>300</v>
      </c>
      <c r="K11" s="53"/>
      <c r="L11" s="53">
        <f t="shared" si="0"/>
        <v>0</v>
      </c>
      <c r="M11" s="53">
        <f t="shared" si="1"/>
        <v>0</v>
      </c>
      <c r="N11" s="15"/>
      <c r="O11" s="14">
        <f t="shared" si="2"/>
        <v>0</v>
      </c>
      <c r="P11" s="14">
        <f t="shared" si="3"/>
        <v>0</v>
      </c>
      <c r="AMP11" s="35"/>
    </row>
    <row r="12" spans="1:1030" s="36" customFormat="1" ht="70.05" customHeight="1" x14ac:dyDescent="0.3">
      <c r="A12" s="9">
        <v>8</v>
      </c>
      <c r="B12" s="50" t="s">
        <v>134</v>
      </c>
      <c r="C12" s="26" t="s">
        <v>135</v>
      </c>
      <c r="D12" s="39" t="s">
        <v>18</v>
      </c>
      <c r="E12" s="12"/>
      <c r="F12" s="12"/>
      <c r="G12" s="12"/>
      <c r="H12" s="11"/>
      <c r="I12" s="51">
        <v>200</v>
      </c>
      <c r="J12" s="52">
        <v>300</v>
      </c>
      <c r="K12" s="53"/>
      <c r="L12" s="53">
        <f t="shared" si="0"/>
        <v>0</v>
      </c>
      <c r="M12" s="53">
        <f t="shared" si="1"/>
        <v>0</v>
      </c>
      <c r="N12" s="15"/>
      <c r="O12" s="14">
        <f t="shared" si="2"/>
        <v>0</v>
      </c>
      <c r="P12" s="14">
        <f t="shared" si="3"/>
        <v>0</v>
      </c>
      <c r="AMP12" s="35"/>
    </row>
    <row r="13" spans="1:1030" s="36" customFormat="1" ht="58.2" customHeight="1" x14ac:dyDescent="0.3">
      <c r="A13" s="9">
        <v>9</v>
      </c>
      <c r="B13" s="50" t="s">
        <v>136</v>
      </c>
      <c r="C13" s="25" t="s">
        <v>137</v>
      </c>
      <c r="D13" s="39" t="s">
        <v>18</v>
      </c>
      <c r="E13" s="12"/>
      <c r="F13" s="12"/>
      <c r="G13" s="12"/>
      <c r="H13" s="11"/>
      <c r="I13" s="51">
        <v>100</v>
      </c>
      <c r="J13" s="52">
        <v>150</v>
      </c>
      <c r="K13" s="53"/>
      <c r="L13" s="53">
        <f t="shared" si="0"/>
        <v>0</v>
      </c>
      <c r="M13" s="53">
        <f t="shared" si="1"/>
        <v>0</v>
      </c>
      <c r="N13" s="15"/>
      <c r="O13" s="14">
        <f t="shared" si="2"/>
        <v>0</v>
      </c>
      <c r="P13" s="14">
        <f t="shared" si="3"/>
        <v>0</v>
      </c>
      <c r="AMP13" s="35"/>
    </row>
    <row r="14" spans="1:1030" s="36" customFormat="1" ht="24" customHeight="1" x14ac:dyDescent="0.3">
      <c r="A14" s="82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20">
        <f>SUM(L5:L13)</f>
        <v>0</v>
      </c>
      <c r="M14" s="20">
        <f>SUM(M5:M13)</f>
        <v>0</v>
      </c>
      <c r="N14" s="20"/>
      <c r="O14" s="20">
        <f>SUM(O5:O13)</f>
        <v>0</v>
      </c>
      <c r="P14" s="20">
        <f>SUM(P5:P13)</f>
        <v>0</v>
      </c>
      <c r="AMP14" s="35"/>
    </row>
    <row r="15" spans="1:1030" s="36" customForma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</row>
    <row r="16" spans="1:1030" s="36" customFormat="1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</row>
    <row r="17" spans="1:16" ht="15" x14ac:dyDescent="0.3">
      <c r="A17" s="85" t="s">
        <v>307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ht="15" x14ac:dyDescent="0.3">
      <c r="A18" s="85" t="s">
        <v>330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20" spans="1:16" ht="13.5" customHeight="1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24" customHeight="1" x14ac:dyDescent="0.3">
      <c r="A21" s="86" t="s">
        <v>31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</sheetData>
  <mergeCells count="7">
    <mergeCell ref="A18:P18"/>
    <mergeCell ref="A21:P21"/>
    <mergeCell ref="A1:P1"/>
    <mergeCell ref="A2:P2"/>
    <mergeCell ref="A14:K14"/>
    <mergeCell ref="A16:P16"/>
    <mergeCell ref="A17:P17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FF"/>
    <pageSetUpPr fitToPage="1"/>
  </sheetPr>
  <dimension ref="A1:AMP26"/>
  <sheetViews>
    <sheetView zoomScale="50" zoomScaleNormal="50" workbookViewId="0">
      <pane ySplit="4" topLeftCell="A14" activePane="bottomLeft" state="frozen"/>
      <selection pane="bottomLeft" activeCell="G34" sqref="G34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9" width="24.6640625" style="35" customWidth="1"/>
    <col min="10" max="10" width="28.88671875" style="35" customWidth="1"/>
    <col min="11" max="11" width="30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92" t="s">
        <v>138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 1030:1030" ht="99.75" customHeight="1" x14ac:dyDescent="0.3">
      <c r="A2" s="95" t="s">
        <v>139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288</v>
      </c>
      <c r="J3" s="6" t="s">
        <v>331</v>
      </c>
      <c r="K3" s="5" t="s">
        <v>329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98.55" customHeight="1" x14ac:dyDescent="0.3">
      <c r="A5" s="9">
        <v>1</v>
      </c>
      <c r="B5" s="17" t="s">
        <v>140</v>
      </c>
      <c r="C5" s="39" t="s">
        <v>141</v>
      </c>
      <c r="D5" s="9" t="s">
        <v>18</v>
      </c>
      <c r="E5" s="11"/>
      <c r="F5" s="11"/>
      <c r="G5" s="12"/>
      <c r="H5" s="12"/>
      <c r="I5" s="26">
        <v>100</v>
      </c>
      <c r="J5" s="13">
        <v>150</v>
      </c>
      <c r="K5" s="14"/>
      <c r="L5" s="14">
        <f t="shared" ref="L5:L18" si="0">I5*K5</f>
        <v>0</v>
      </c>
      <c r="M5" s="14">
        <f t="shared" ref="M5:M18" si="1">J5*K5</f>
        <v>0</v>
      </c>
      <c r="N5" s="15"/>
      <c r="O5" s="14">
        <f t="shared" ref="O5:O18" si="2">L5+(L5*N5)</f>
        <v>0</v>
      </c>
      <c r="P5" s="14">
        <f>M5+(M5*N5)</f>
        <v>0</v>
      </c>
      <c r="AMP5" s="35"/>
    </row>
    <row r="6" spans="1:16 1030:1030" s="36" customFormat="1" ht="79.5" customHeight="1" x14ac:dyDescent="0.3">
      <c r="A6" s="9">
        <v>2</v>
      </c>
      <c r="B6" s="17" t="s">
        <v>142</v>
      </c>
      <c r="C6" s="39" t="s">
        <v>141</v>
      </c>
      <c r="D6" s="9" t="s">
        <v>18</v>
      </c>
      <c r="E6" s="11"/>
      <c r="F6" s="11"/>
      <c r="G6" s="12"/>
      <c r="H6" s="12"/>
      <c r="I6" s="26">
        <v>200</v>
      </c>
      <c r="J6" s="13">
        <v>300</v>
      </c>
      <c r="K6" s="14"/>
      <c r="L6" s="14">
        <f t="shared" si="0"/>
        <v>0</v>
      </c>
      <c r="M6" s="14">
        <f t="shared" si="1"/>
        <v>0</v>
      </c>
      <c r="N6" s="15"/>
      <c r="O6" s="14">
        <f t="shared" si="2"/>
        <v>0</v>
      </c>
      <c r="P6" s="14">
        <f>M6+(M6*N6)</f>
        <v>0</v>
      </c>
      <c r="AMP6" s="35"/>
    </row>
    <row r="7" spans="1:16 1030:1030" s="36" customFormat="1" ht="79.5" customHeight="1" x14ac:dyDescent="0.3">
      <c r="A7" s="9">
        <v>3</v>
      </c>
      <c r="B7" s="17" t="s">
        <v>143</v>
      </c>
      <c r="C7" s="11"/>
      <c r="D7" s="9" t="s">
        <v>18</v>
      </c>
      <c r="E7" s="11"/>
      <c r="F7" s="11"/>
      <c r="G7" s="12"/>
      <c r="H7" s="12"/>
      <c r="I7" s="54">
        <v>300</v>
      </c>
      <c r="J7" s="13">
        <v>450</v>
      </c>
      <c r="K7" s="14"/>
      <c r="L7" s="14">
        <f t="shared" si="0"/>
        <v>0</v>
      </c>
      <c r="M7" s="14">
        <f t="shared" si="1"/>
        <v>0</v>
      </c>
      <c r="N7" s="15"/>
      <c r="O7" s="14">
        <f t="shared" si="2"/>
        <v>0</v>
      </c>
      <c r="P7" s="14">
        <f>M7+(M7*N7)</f>
        <v>0</v>
      </c>
      <c r="AMP7" s="35"/>
    </row>
    <row r="8" spans="1:16 1030:1030" s="36" customFormat="1" ht="79.5" customHeight="1" x14ac:dyDescent="0.3">
      <c r="A8" s="9">
        <v>4</v>
      </c>
      <c r="B8" s="17" t="s">
        <v>332</v>
      </c>
      <c r="C8" s="11" t="s">
        <v>43</v>
      </c>
      <c r="D8" s="9" t="s">
        <v>18</v>
      </c>
      <c r="E8" s="11"/>
      <c r="F8" s="11"/>
      <c r="G8" s="12"/>
      <c r="H8" s="12"/>
      <c r="I8" s="54">
        <v>150</v>
      </c>
      <c r="J8" s="13">
        <v>225</v>
      </c>
      <c r="K8" s="14"/>
      <c r="L8" s="14">
        <f t="shared" si="0"/>
        <v>0</v>
      </c>
      <c r="M8" s="14">
        <f t="shared" si="1"/>
        <v>0</v>
      </c>
      <c r="N8" s="15"/>
      <c r="O8" s="14">
        <f t="shared" si="2"/>
        <v>0</v>
      </c>
      <c r="P8" s="14">
        <f>M8+(M8*N8)</f>
        <v>0</v>
      </c>
      <c r="AMP8" s="35"/>
    </row>
    <row r="9" spans="1:16 1030:1030" s="36" customFormat="1" ht="79.5" customHeight="1" x14ac:dyDescent="0.3">
      <c r="A9" s="9">
        <v>5</v>
      </c>
      <c r="B9" s="17" t="s">
        <v>144</v>
      </c>
      <c r="C9" s="44" t="s">
        <v>43</v>
      </c>
      <c r="D9" s="9" t="s">
        <v>18</v>
      </c>
      <c r="E9" s="11"/>
      <c r="F9" s="11"/>
      <c r="G9" s="12"/>
      <c r="H9" s="12"/>
      <c r="I9" s="26">
        <v>2000</v>
      </c>
      <c r="J9" s="13">
        <v>3000</v>
      </c>
      <c r="K9" s="14"/>
      <c r="L9" s="14">
        <f t="shared" si="0"/>
        <v>0</v>
      </c>
      <c r="M9" s="14">
        <f t="shared" si="1"/>
        <v>0</v>
      </c>
      <c r="N9" s="15"/>
      <c r="O9" s="14">
        <f t="shared" si="2"/>
        <v>0</v>
      </c>
      <c r="P9" s="14">
        <f>M9+(M9*N9)</f>
        <v>0</v>
      </c>
      <c r="AMP9" s="35"/>
    </row>
    <row r="10" spans="1:16 1030:1030" s="36" customFormat="1" ht="79.5" customHeight="1" x14ac:dyDescent="0.3">
      <c r="A10" s="9">
        <v>6</v>
      </c>
      <c r="B10" s="17" t="s">
        <v>145</v>
      </c>
      <c r="C10" s="9" t="s">
        <v>146</v>
      </c>
      <c r="D10" s="9" t="s">
        <v>77</v>
      </c>
      <c r="E10" s="11"/>
      <c r="F10" s="11"/>
      <c r="G10" s="12"/>
      <c r="H10" s="12"/>
      <c r="I10" s="55">
        <v>1500</v>
      </c>
      <c r="J10" s="13">
        <v>2250</v>
      </c>
      <c r="K10" s="14"/>
      <c r="L10" s="14">
        <f t="shared" si="0"/>
        <v>0</v>
      </c>
      <c r="M10" s="14">
        <f t="shared" si="1"/>
        <v>0</v>
      </c>
      <c r="N10" s="15"/>
      <c r="O10" s="14">
        <f t="shared" si="2"/>
        <v>0</v>
      </c>
      <c r="P10" s="14">
        <f>M10+(M10*N10)</f>
        <v>0</v>
      </c>
      <c r="AMP10" s="35"/>
    </row>
    <row r="11" spans="1:16 1030:1030" s="36" customFormat="1" ht="79.5" customHeight="1" x14ac:dyDescent="0.3">
      <c r="A11" s="9">
        <v>7</v>
      </c>
      <c r="B11" s="17" t="s">
        <v>147</v>
      </c>
      <c r="C11" s="9" t="s">
        <v>148</v>
      </c>
      <c r="D11" s="9" t="s">
        <v>21</v>
      </c>
      <c r="E11" s="11"/>
      <c r="F11" s="11"/>
      <c r="G11" s="12"/>
      <c r="H11" s="12"/>
      <c r="I11" s="26">
        <v>600</v>
      </c>
      <c r="J11" s="13">
        <v>900</v>
      </c>
      <c r="K11" s="14"/>
      <c r="L11" s="14">
        <f t="shared" si="0"/>
        <v>0</v>
      </c>
      <c r="M11" s="14">
        <f t="shared" si="1"/>
        <v>0</v>
      </c>
      <c r="N11" s="15"/>
      <c r="O11" s="14">
        <f t="shared" si="2"/>
        <v>0</v>
      </c>
      <c r="P11" s="14">
        <f>M11+(M11*N11)</f>
        <v>0</v>
      </c>
      <c r="AMP11" s="35"/>
    </row>
    <row r="12" spans="1:16 1030:1030" s="36" customFormat="1" ht="79.5" customHeight="1" x14ac:dyDescent="0.3">
      <c r="A12" s="9">
        <v>8</v>
      </c>
      <c r="B12" s="56" t="s">
        <v>149</v>
      </c>
      <c r="C12" s="9" t="s">
        <v>150</v>
      </c>
      <c r="D12" s="9" t="s">
        <v>18</v>
      </c>
      <c r="E12" s="11"/>
      <c r="F12" s="11"/>
      <c r="G12" s="12"/>
      <c r="H12" s="12"/>
      <c r="I12" s="26">
        <v>200</v>
      </c>
      <c r="J12" s="13">
        <v>300</v>
      </c>
      <c r="K12" s="14"/>
      <c r="L12" s="14">
        <f t="shared" si="0"/>
        <v>0</v>
      </c>
      <c r="M12" s="14">
        <f t="shared" si="1"/>
        <v>0</v>
      </c>
      <c r="N12" s="15"/>
      <c r="O12" s="14">
        <f t="shared" si="2"/>
        <v>0</v>
      </c>
      <c r="P12" s="14">
        <f>M12+(M12*N12)</f>
        <v>0</v>
      </c>
      <c r="AMP12" s="35"/>
    </row>
    <row r="13" spans="1:16 1030:1030" s="36" customFormat="1" ht="79.5" customHeight="1" x14ac:dyDescent="0.3">
      <c r="A13" s="9">
        <v>9</v>
      </c>
      <c r="B13" s="17" t="s">
        <v>151</v>
      </c>
      <c r="C13" s="9" t="s">
        <v>152</v>
      </c>
      <c r="D13" s="9" t="s">
        <v>18</v>
      </c>
      <c r="E13" s="11"/>
      <c r="F13" s="11"/>
      <c r="G13" s="12"/>
      <c r="H13" s="12"/>
      <c r="I13" s="26">
        <v>200</v>
      </c>
      <c r="J13" s="13">
        <v>300</v>
      </c>
      <c r="K13" s="14"/>
      <c r="L13" s="14">
        <f t="shared" si="0"/>
        <v>0</v>
      </c>
      <c r="M13" s="14">
        <f t="shared" si="1"/>
        <v>0</v>
      </c>
      <c r="N13" s="15"/>
      <c r="O13" s="14">
        <f t="shared" si="2"/>
        <v>0</v>
      </c>
      <c r="P13" s="14">
        <f>M13+(M13*N13)</f>
        <v>0</v>
      </c>
      <c r="AMP13" s="35"/>
    </row>
    <row r="14" spans="1:16 1030:1030" s="36" customFormat="1" ht="79.5" customHeight="1" x14ac:dyDescent="0.3">
      <c r="A14" s="9">
        <v>10</v>
      </c>
      <c r="B14" s="17" t="s">
        <v>153</v>
      </c>
      <c r="C14" s="9" t="s">
        <v>154</v>
      </c>
      <c r="D14" s="9" t="s">
        <v>155</v>
      </c>
      <c r="E14" s="11"/>
      <c r="F14" s="11"/>
      <c r="G14" s="12"/>
      <c r="H14" s="12"/>
      <c r="I14" s="26">
        <v>100</v>
      </c>
      <c r="J14" s="13">
        <v>150</v>
      </c>
      <c r="K14" s="14"/>
      <c r="L14" s="14">
        <f t="shared" si="0"/>
        <v>0</v>
      </c>
      <c r="M14" s="14">
        <f t="shared" si="1"/>
        <v>0</v>
      </c>
      <c r="N14" s="15"/>
      <c r="O14" s="14">
        <f t="shared" si="2"/>
        <v>0</v>
      </c>
      <c r="P14" s="14">
        <f>M14+(M14*N14)</f>
        <v>0</v>
      </c>
      <c r="AMP14" s="35"/>
    </row>
    <row r="15" spans="1:16 1030:1030" s="36" customFormat="1" ht="79.5" customHeight="1" x14ac:dyDescent="0.3">
      <c r="A15" s="9">
        <v>11</v>
      </c>
      <c r="B15" s="17" t="s">
        <v>156</v>
      </c>
      <c r="C15" s="39" t="s">
        <v>43</v>
      </c>
      <c r="D15" s="9" t="s">
        <v>21</v>
      </c>
      <c r="E15" s="11"/>
      <c r="F15" s="11"/>
      <c r="G15" s="12"/>
      <c r="H15" s="12"/>
      <c r="I15" s="26">
        <v>500</v>
      </c>
      <c r="J15" s="13">
        <v>750</v>
      </c>
      <c r="K15" s="14"/>
      <c r="L15" s="14">
        <f t="shared" si="0"/>
        <v>0</v>
      </c>
      <c r="M15" s="14">
        <f>J15*K15</f>
        <v>0</v>
      </c>
      <c r="N15" s="15"/>
      <c r="O15" s="14">
        <f t="shared" si="2"/>
        <v>0</v>
      </c>
      <c r="P15" s="14">
        <f>M15+(M15*N15)</f>
        <v>0</v>
      </c>
      <c r="AMP15" s="35"/>
    </row>
    <row r="16" spans="1:16 1030:1030" s="36" customFormat="1" ht="79.5" customHeight="1" x14ac:dyDescent="0.3">
      <c r="A16" s="9">
        <v>12</v>
      </c>
      <c r="B16" s="17" t="s">
        <v>157</v>
      </c>
      <c r="C16" s="39" t="s">
        <v>43</v>
      </c>
      <c r="D16" s="9" t="s">
        <v>18</v>
      </c>
      <c r="E16" s="11"/>
      <c r="F16" s="11"/>
      <c r="G16" s="12"/>
      <c r="H16" s="12"/>
      <c r="I16" s="26">
        <v>200</v>
      </c>
      <c r="J16" s="13">
        <v>300</v>
      </c>
      <c r="K16" s="14"/>
      <c r="L16" s="14">
        <f t="shared" si="0"/>
        <v>0</v>
      </c>
      <c r="M16" s="14">
        <f t="shared" si="1"/>
        <v>0</v>
      </c>
      <c r="N16" s="15"/>
      <c r="O16" s="14">
        <f t="shared" si="2"/>
        <v>0</v>
      </c>
      <c r="P16" s="14">
        <f>M16+(M16*N16)</f>
        <v>0</v>
      </c>
      <c r="AMP16" s="35"/>
    </row>
    <row r="17" spans="1:16 1030:1030" s="36" customFormat="1" ht="79.5" customHeight="1" x14ac:dyDescent="0.3">
      <c r="A17" s="9">
        <v>13</v>
      </c>
      <c r="B17" s="17" t="s">
        <v>158</v>
      </c>
      <c r="C17" s="39" t="s">
        <v>159</v>
      </c>
      <c r="D17" s="9" t="s">
        <v>21</v>
      </c>
      <c r="E17" s="11"/>
      <c r="F17" s="11"/>
      <c r="G17" s="12"/>
      <c r="H17" s="12"/>
      <c r="I17" s="26">
        <v>100</v>
      </c>
      <c r="J17" s="13">
        <v>150</v>
      </c>
      <c r="K17" s="14"/>
      <c r="L17" s="14">
        <f t="shared" si="0"/>
        <v>0</v>
      </c>
      <c r="M17" s="14">
        <f t="shared" si="1"/>
        <v>0</v>
      </c>
      <c r="N17" s="15"/>
      <c r="O17" s="14">
        <f t="shared" si="2"/>
        <v>0</v>
      </c>
      <c r="P17" s="14">
        <f>M17+(M17*N17)</f>
        <v>0</v>
      </c>
      <c r="AMP17" s="35"/>
    </row>
    <row r="18" spans="1:16 1030:1030" s="36" customFormat="1" ht="79.5" customHeight="1" x14ac:dyDescent="0.3">
      <c r="A18" s="9">
        <v>14</v>
      </c>
      <c r="B18" s="17" t="s">
        <v>160</v>
      </c>
      <c r="C18" s="39" t="s">
        <v>161</v>
      </c>
      <c r="D18" s="9" t="s">
        <v>18</v>
      </c>
      <c r="E18" s="11"/>
      <c r="F18" s="11"/>
      <c r="G18" s="12"/>
      <c r="H18" s="12"/>
      <c r="I18" s="26">
        <v>150</v>
      </c>
      <c r="J18" s="13">
        <v>225</v>
      </c>
      <c r="K18" s="14"/>
      <c r="L18" s="14">
        <f t="shared" si="0"/>
        <v>0</v>
      </c>
      <c r="M18" s="14">
        <f t="shared" si="1"/>
        <v>0</v>
      </c>
      <c r="N18" s="15"/>
      <c r="O18" s="14">
        <f t="shared" si="2"/>
        <v>0</v>
      </c>
      <c r="P18" s="14">
        <f>M18+(M18*N18)</f>
        <v>0</v>
      </c>
      <c r="AMP18" s="35"/>
    </row>
    <row r="19" spans="1:16 1030:1030" s="36" customFormat="1" ht="24" customHeight="1" x14ac:dyDescent="0.3">
      <c r="A19" s="82" t="s">
        <v>30</v>
      </c>
      <c r="B19" s="82" t="s">
        <v>157</v>
      </c>
      <c r="C19" s="82"/>
      <c r="D19" s="82" t="s">
        <v>18</v>
      </c>
      <c r="E19" s="82"/>
      <c r="F19" s="82"/>
      <c r="G19" s="82"/>
      <c r="H19" s="82"/>
      <c r="I19" s="82">
        <v>200</v>
      </c>
      <c r="J19" s="82"/>
      <c r="K19" s="82"/>
      <c r="L19" s="20">
        <f>SUM(L5:L18)</f>
        <v>0</v>
      </c>
      <c r="M19" s="20">
        <f>SUM(M5:M18)</f>
        <v>0</v>
      </c>
      <c r="N19" s="20"/>
      <c r="O19" s="20">
        <f>SUM(O5:O18)</f>
        <v>0</v>
      </c>
      <c r="P19" s="20">
        <f>SUM(P5:P18)</f>
        <v>0</v>
      </c>
      <c r="AMP19" s="35"/>
    </row>
    <row r="20" spans="1:16 1030:1030" x14ac:dyDescent="0.3">
      <c r="D20" s="57"/>
    </row>
    <row r="21" spans="1:16 1030:1030" x14ac:dyDescent="0.3">
      <c r="A21" s="84"/>
      <c r="B21" s="84" t="s">
        <v>160</v>
      </c>
      <c r="C21" s="84" t="s">
        <v>161</v>
      </c>
      <c r="D21" s="84" t="s">
        <v>18</v>
      </c>
      <c r="E21" s="84"/>
      <c r="F21" s="84"/>
      <c r="G21" s="84"/>
      <c r="H21" s="84"/>
      <c r="I21" s="84">
        <v>150</v>
      </c>
      <c r="J21" s="84"/>
      <c r="K21" s="84"/>
      <c r="L21" s="84"/>
      <c r="M21" s="84"/>
      <c r="N21" s="84"/>
      <c r="O21" s="84"/>
      <c r="P21" s="84"/>
    </row>
    <row r="22" spans="1:16 1030:1030" ht="15" x14ac:dyDescent="0.3">
      <c r="A22" s="85" t="s">
        <v>307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 1030:1030" ht="15" x14ac:dyDescent="0.3">
      <c r="A23" s="85" t="s">
        <v>333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5" spans="1:16 1030:1030" ht="13.5" customHeigh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 1030:1030" ht="24" customHeight="1" x14ac:dyDescent="0.3">
      <c r="A26" s="86" t="s">
        <v>31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</sheetData>
  <mergeCells count="7">
    <mergeCell ref="A23:P23"/>
    <mergeCell ref="A26:P26"/>
    <mergeCell ref="A1:P1"/>
    <mergeCell ref="A2:P2"/>
    <mergeCell ref="A19:K19"/>
    <mergeCell ref="A21:P21"/>
    <mergeCell ref="A22:P2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FF"/>
    <pageSetUpPr fitToPage="1"/>
  </sheetPr>
  <dimension ref="A1:AMP14"/>
  <sheetViews>
    <sheetView topLeftCell="F1" zoomScale="70" zoomScaleNormal="70" workbookViewId="0">
      <pane ySplit="4" topLeftCell="A5" activePane="bottomLeft" state="frozen"/>
      <selection pane="bottomLeft" activeCell="G18" sqref="G18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7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30" ht="30" customHeight="1" x14ac:dyDescent="0.3">
      <c r="A1" s="76" t="s">
        <v>162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289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030" s="36" customFormat="1" ht="19.5" customHeight="1" x14ac:dyDescent="0.3">
      <c r="A4" s="7">
        <v>1</v>
      </c>
      <c r="B4" s="24">
        <v>2</v>
      </c>
      <c r="C4" s="7">
        <v>3</v>
      </c>
      <c r="D4" s="7">
        <v>5</v>
      </c>
      <c r="E4" s="24">
        <v>6</v>
      </c>
      <c r="F4" s="7">
        <v>7</v>
      </c>
      <c r="G4" s="24">
        <v>8</v>
      </c>
      <c r="H4" s="7">
        <v>9</v>
      </c>
      <c r="I4" s="24">
        <v>10</v>
      </c>
      <c r="J4" s="7">
        <v>11</v>
      </c>
      <c r="K4" s="24">
        <v>12</v>
      </c>
      <c r="L4" s="7">
        <v>13</v>
      </c>
      <c r="M4" s="24">
        <v>14</v>
      </c>
      <c r="N4" s="7">
        <v>15</v>
      </c>
      <c r="O4" s="24">
        <v>16</v>
      </c>
      <c r="P4" s="7">
        <v>17</v>
      </c>
      <c r="AMP4" s="35"/>
    </row>
    <row r="5" spans="1:1030" s="36" customFormat="1" ht="173.25" customHeight="1" x14ac:dyDescent="0.3">
      <c r="A5" s="9">
        <v>1</v>
      </c>
      <c r="B5" s="25" t="s">
        <v>163</v>
      </c>
      <c r="C5" s="11" t="s">
        <v>164</v>
      </c>
      <c r="D5" s="12" t="s">
        <v>21</v>
      </c>
      <c r="E5" s="12"/>
      <c r="F5" s="12"/>
      <c r="G5" s="12"/>
      <c r="H5" s="12"/>
      <c r="I5" s="13">
        <v>25000</v>
      </c>
      <c r="J5" s="13">
        <v>37500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030" s="36" customFormat="1" ht="56.25" customHeight="1" x14ac:dyDescent="0.3">
      <c r="A6" s="9">
        <v>2</v>
      </c>
      <c r="B6" s="25" t="s">
        <v>165</v>
      </c>
      <c r="C6" s="11" t="s">
        <v>166</v>
      </c>
      <c r="D6" s="12" t="s">
        <v>21</v>
      </c>
      <c r="E6" s="12"/>
      <c r="F6" s="12"/>
      <c r="G6" s="12"/>
      <c r="H6" s="12"/>
      <c r="I6" s="13">
        <v>30000</v>
      </c>
      <c r="J6" s="13">
        <v>45000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8" spans="1:1030" s="36" customForma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</row>
    <row r="9" spans="1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030" ht="15" x14ac:dyDescent="0.3">
      <c r="A11" s="85" t="s">
        <v>303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FF"/>
    <pageSetUpPr fitToPage="1"/>
  </sheetPr>
  <dimension ref="A1:AMP13"/>
  <sheetViews>
    <sheetView topLeftCell="E1" zoomScale="70" zoomScaleNormal="70" workbookViewId="0">
      <pane ySplit="4" topLeftCell="A5" activePane="bottomLeft" state="frozen"/>
      <selection pane="bottomLeft" activeCell="K40" sqref="K40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1093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51" customHeight="1" x14ac:dyDescent="0.3">
      <c r="A5" s="9">
        <v>1</v>
      </c>
      <c r="B5" s="25" t="s">
        <v>169</v>
      </c>
      <c r="C5" s="25" t="s">
        <v>170</v>
      </c>
      <c r="D5" s="12" t="s">
        <v>21</v>
      </c>
      <c r="E5" s="12"/>
      <c r="F5" s="12"/>
      <c r="G5" s="12"/>
      <c r="H5" s="12"/>
      <c r="I5" s="58">
        <v>2400</v>
      </c>
      <c r="J5" s="58">
        <v>3600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FF"/>
    <pageSetUpPr fitToPage="1"/>
  </sheetPr>
  <dimension ref="A1:AMP13"/>
  <sheetViews>
    <sheetView topLeftCell="I1" zoomScale="90" zoomScaleNormal="90" workbookViewId="0">
      <pane ySplit="4" topLeftCell="A5" activePane="bottomLeft" state="frozen"/>
      <selection pane="bottomLeft" activeCell="G46" sqref="G46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7.1093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171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51" customHeight="1" x14ac:dyDescent="0.3">
      <c r="A5" s="9">
        <v>1</v>
      </c>
      <c r="B5" s="25" t="s">
        <v>173</v>
      </c>
      <c r="C5" s="11" t="s">
        <v>174</v>
      </c>
      <c r="D5" s="12" t="s">
        <v>21</v>
      </c>
      <c r="E5" s="12"/>
      <c r="F5" s="12"/>
      <c r="G5" s="12"/>
      <c r="H5" s="12"/>
      <c r="I5" s="13">
        <v>1000</v>
      </c>
      <c r="J5" s="13">
        <v>1500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FF"/>
    <pageSetUpPr fitToPage="1"/>
  </sheetPr>
  <dimension ref="A1:AMP14"/>
  <sheetViews>
    <sheetView topLeftCell="J1" zoomScale="90" zoomScaleNormal="90" workbookViewId="0">
      <pane ySplit="4" topLeftCell="A5" activePane="bottomLeft" state="frozen"/>
      <selection pane="bottomLeft" activeCell="E21" sqref="E21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30" ht="30" customHeight="1" x14ac:dyDescent="0.3">
      <c r="A1" s="76" t="s">
        <v>175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176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030" s="36" customFormat="1" ht="48.75" customHeight="1" x14ac:dyDescent="0.3">
      <c r="A5" s="9">
        <v>1</v>
      </c>
      <c r="B5" s="25" t="s">
        <v>177</v>
      </c>
      <c r="C5" s="11" t="s">
        <v>178</v>
      </c>
      <c r="D5" s="12" t="s">
        <v>21</v>
      </c>
      <c r="E5" s="12"/>
      <c r="F5" s="12"/>
      <c r="G5" s="12"/>
      <c r="H5" s="12"/>
      <c r="I5" s="13">
        <v>100</v>
      </c>
      <c r="J5" s="13">
        <v>150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030" s="36" customFormat="1" ht="50.25" customHeight="1" x14ac:dyDescent="0.3">
      <c r="A6" s="9">
        <v>2</v>
      </c>
      <c r="B6" s="25" t="s">
        <v>179</v>
      </c>
      <c r="C6" s="11" t="s">
        <v>180</v>
      </c>
      <c r="D6" s="12" t="s">
        <v>21</v>
      </c>
      <c r="E6" s="12"/>
      <c r="F6" s="12"/>
      <c r="G6" s="12"/>
      <c r="H6" s="12"/>
      <c r="I6" s="13">
        <v>600</v>
      </c>
      <c r="J6" s="13">
        <v>900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8" spans="1:1030" s="36" customForma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</row>
    <row r="9" spans="1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030" ht="15" x14ac:dyDescent="0.3">
      <c r="A11" s="85" t="s">
        <v>303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FF"/>
    <pageSetUpPr fitToPage="1"/>
  </sheetPr>
  <dimension ref="A1:AMP13"/>
  <sheetViews>
    <sheetView topLeftCell="I1" zoomScale="80" zoomScaleNormal="80" workbookViewId="0">
      <pane ySplit="4" topLeftCell="A5" activePane="bottomLeft" state="frozen"/>
      <selection pane="bottomLeft" activeCell="C21" sqref="C21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6.5546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30" ht="30" customHeight="1" x14ac:dyDescent="0.3">
      <c r="A1" s="76" t="s">
        <v>181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30" ht="99.75" customHeight="1" x14ac:dyDescent="0.3">
      <c r="A2" s="79" t="s">
        <v>182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030" s="36" customFormat="1" ht="30" customHeight="1" x14ac:dyDescent="0.3">
      <c r="A5" s="9">
        <v>1</v>
      </c>
      <c r="B5" s="25" t="s">
        <v>183</v>
      </c>
      <c r="C5" s="25" t="s">
        <v>184</v>
      </c>
      <c r="D5" s="12" t="s">
        <v>21</v>
      </c>
      <c r="E5" s="12"/>
      <c r="F5" s="12"/>
      <c r="G5" s="12"/>
      <c r="H5" s="12"/>
      <c r="I5" s="13">
        <v>3000</v>
      </c>
      <c r="J5" s="13">
        <v>4500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7" spans="1:1030" s="36" customForma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</row>
    <row r="8" spans="1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030" ht="15" x14ac:dyDescent="0.3">
      <c r="A10" s="85" t="s">
        <v>303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FF"/>
    <pageSetUpPr fitToPage="1"/>
  </sheetPr>
  <dimension ref="A1:AMP13"/>
  <sheetViews>
    <sheetView topLeftCell="E1" zoomScale="70" zoomScaleNormal="70" workbookViewId="0">
      <pane ySplit="4" topLeftCell="A5" activePane="bottomLeft" state="frozen"/>
      <selection pane="bottomLeft" activeCell="K5" sqref="K5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7.886718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185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186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52.2" customHeight="1" x14ac:dyDescent="0.3">
      <c r="A5" s="9">
        <v>1</v>
      </c>
      <c r="B5" s="59" t="s">
        <v>187</v>
      </c>
      <c r="C5" s="60" t="s">
        <v>188</v>
      </c>
      <c r="D5" s="11" t="s">
        <v>21</v>
      </c>
      <c r="E5" s="12"/>
      <c r="F5" s="12"/>
      <c r="G5" s="12"/>
      <c r="H5" s="12"/>
      <c r="I5" s="13">
        <v>1000</v>
      </c>
      <c r="J5" s="13">
        <v>1500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24" customHeight="1" x14ac:dyDescent="0.3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20">
        <f>SUM(L5:L5)</f>
        <v>0</v>
      </c>
      <c r="M6" s="20">
        <f>SUM(M5:M5)</f>
        <v>0</v>
      </c>
      <c r="N6" s="20"/>
      <c r="O6" s="20">
        <f>SUM(O5:O5)</f>
        <v>0</v>
      </c>
      <c r="P6" s="20">
        <f>SUM(P5:P5)</f>
        <v>0</v>
      </c>
      <c r="AMP6" s="35"/>
    </row>
    <row r="8" spans="1:16 1030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 1030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 1030:1030" ht="15" x14ac:dyDescent="0.3">
      <c r="A10" s="85" t="s">
        <v>303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2" spans="1:16 1030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 1030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</sheetData>
  <mergeCells count="7">
    <mergeCell ref="A10:P10"/>
    <mergeCell ref="A13:P13"/>
    <mergeCell ref="A1:P1"/>
    <mergeCell ref="A2:P2"/>
    <mergeCell ref="A6:K6"/>
    <mergeCell ref="A8:P8"/>
    <mergeCell ref="A9:P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FF"/>
    <pageSetUpPr fitToPage="1"/>
  </sheetPr>
  <dimension ref="A1:AMO23"/>
  <sheetViews>
    <sheetView topLeftCell="E1" zoomScale="60" zoomScaleNormal="60" workbookViewId="0">
      <pane ySplit="4" topLeftCell="A14" activePane="bottomLeft" state="frozen"/>
      <selection pane="bottomLeft" activeCell="A23" sqref="A23:P2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30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029" ht="30" customHeight="1" x14ac:dyDescent="0.3">
      <c r="A1" s="76" t="s">
        <v>189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029" ht="99.75" customHeight="1" x14ac:dyDescent="0.3">
      <c r="A2" s="79" t="s">
        <v>291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029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293</v>
      </c>
      <c r="J3" s="6" t="s">
        <v>294</v>
      </c>
      <c r="K3" s="5" t="s">
        <v>292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</row>
    <row r="4" spans="1:1029" ht="19.5" customHeight="1" x14ac:dyDescent="0.3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</row>
    <row r="5" spans="1:1029" ht="98.55" customHeight="1" x14ac:dyDescent="0.3">
      <c r="A5" s="9">
        <v>1</v>
      </c>
      <c r="B5" s="10" t="s">
        <v>190</v>
      </c>
      <c r="C5" s="9" t="s">
        <v>191</v>
      </c>
      <c r="D5" s="9" t="s">
        <v>18</v>
      </c>
      <c r="E5" s="11"/>
      <c r="F5" s="11"/>
      <c r="G5" s="12"/>
      <c r="H5" s="12"/>
      <c r="I5" s="21">
        <v>50</v>
      </c>
      <c r="J5" s="13">
        <v>75</v>
      </c>
      <c r="K5" s="14"/>
      <c r="L5" s="14">
        <f t="shared" ref="L5:L15" si="0">I5*K5</f>
        <v>0</v>
      </c>
      <c r="M5" s="14">
        <f t="shared" ref="M5:M15" si="1">J5*K5</f>
        <v>0</v>
      </c>
      <c r="N5" s="15"/>
      <c r="O5" s="14">
        <f t="shared" ref="O5:O15" si="2">L5+(L5*N5)</f>
        <v>0</v>
      </c>
      <c r="P5" s="14">
        <f t="shared" ref="P5:P15" si="3">M5+(M5*N5)</f>
        <v>0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</row>
    <row r="6" spans="1:1029" ht="79.5" customHeight="1" x14ac:dyDescent="0.3">
      <c r="A6" s="9">
        <v>2</v>
      </c>
      <c r="B6" s="10" t="s">
        <v>192</v>
      </c>
      <c r="C6" s="9" t="s">
        <v>193</v>
      </c>
      <c r="D6" s="9" t="s">
        <v>18</v>
      </c>
      <c r="E6" s="11"/>
      <c r="F6" s="11"/>
      <c r="G6" s="12"/>
      <c r="H6" s="12"/>
      <c r="I6" s="21">
        <v>200</v>
      </c>
      <c r="J6" s="13">
        <v>300</v>
      </c>
      <c r="K6" s="14"/>
      <c r="L6" s="14">
        <f t="shared" si="0"/>
        <v>0</v>
      </c>
      <c r="M6" s="14">
        <f t="shared" si="1"/>
        <v>0</v>
      </c>
      <c r="N6" s="15"/>
      <c r="O6" s="14">
        <f t="shared" si="2"/>
        <v>0</v>
      </c>
      <c r="P6" s="14">
        <f t="shared" si="3"/>
        <v>0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</row>
    <row r="7" spans="1:1029" ht="79.5" customHeight="1" x14ac:dyDescent="0.3">
      <c r="A7" s="9">
        <v>3</v>
      </c>
      <c r="B7" s="16" t="s">
        <v>194</v>
      </c>
      <c r="C7" s="9" t="s">
        <v>195</v>
      </c>
      <c r="D7" s="9" t="s">
        <v>18</v>
      </c>
      <c r="E7" s="11"/>
      <c r="F7" s="11"/>
      <c r="G7" s="12"/>
      <c r="H7" s="12"/>
      <c r="I7" s="22">
        <v>2000</v>
      </c>
      <c r="J7" s="13">
        <v>3000</v>
      </c>
      <c r="K7" s="14"/>
      <c r="L7" s="14">
        <f t="shared" si="0"/>
        <v>0</v>
      </c>
      <c r="M7" s="14">
        <f t="shared" si="1"/>
        <v>0</v>
      </c>
      <c r="N7" s="15"/>
      <c r="O7" s="14">
        <f t="shared" si="2"/>
        <v>0</v>
      </c>
      <c r="P7" s="14">
        <f t="shared" si="3"/>
        <v>0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</row>
    <row r="8" spans="1:1029" ht="79.5" customHeight="1" x14ac:dyDescent="0.3">
      <c r="A8" s="9">
        <v>4</v>
      </c>
      <c r="B8" s="10" t="s">
        <v>196</v>
      </c>
      <c r="C8" s="9" t="s">
        <v>197</v>
      </c>
      <c r="D8" s="9" t="s">
        <v>18</v>
      </c>
      <c r="E8" s="11"/>
      <c r="F8" s="11"/>
      <c r="G8" s="12"/>
      <c r="H8" s="12"/>
      <c r="I8" s="22">
        <v>200</v>
      </c>
      <c r="J8" s="13">
        <v>300</v>
      </c>
      <c r="K8" s="14"/>
      <c r="L8" s="14">
        <f t="shared" si="0"/>
        <v>0</v>
      </c>
      <c r="M8" s="14">
        <f t="shared" si="1"/>
        <v>0</v>
      </c>
      <c r="N8" s="15"/>
      <c r="O8" s="14">
        <f t="shared" si="2"/>
        <v>0</v>
      </c>
      <c r="P8" s="14">
        <f t="shared" si="3"/>
        <v>0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</row>
    <row r="9" spans="1:1029" ht="98.55" customHeight="1" x14ac:dyDescent="0.3">
      <c r="A9" s="9">
        <v>5</v>
      </c>
      <c r="B9" s="10" t="s">
        <v>198</v>
      </c>
      <c r="C9" s="9" t="s">
        <v>199</v>
      </c>
      <c r="D9" s="9" t="s">
        <v>200</v>
      </c>
      <c r="E9" s="11"/>
      <c r="F9" s="11"/>
      <c r="G9" s="12"/>
      <c r="H9" s="12"/>
      <c r="I9" s="21">
        <v>200</v>
      </c>
      <c r="J9" s="13">
        <v>300</v>
      </c>
      <c r="K9" s="14"/>
      <c r="L9" s="14">
        <f t="shared" si="0"/>
        <v>0</v>
      </c>
      <c r="M9" s="14">
        <f t="shared" si="1"/>
        <v>0</v>
      </c>
      <c r="N9" s="15"/>
      <c r="O9" s="14">
        <f t="shared" si="2"/>
        <v>0</v>
      </c>
      <c r="P9" s="14">
        <f t="shared" si="3"/>
        <v>0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</row>
    <row r="10" spans="1:1029" ht="79.5" customHeight="1" x14ac:dyDescent="0.3">
      <c r="A10" s="9">
        <v>6</v>
      </c>
      <c r="B10" s="10" t="s">
        <v>201</v>
      </c>
      <c r="C10" s="9" t="s">
        <v>202</v>
      </c>
      <c r="D10" s="9" t="s">
        <v>21</v>
      </c>
      <c r="E10" s="11"/>
      <c r="F10" s="11"/>
      <c r="G10" s="12"/>
      <c r="H10" s="12"/>
      <c r="I10" s="23">
        <v>200</v>
      </c>
      <c r="J10" s="13">
        <v>300</v>
      </c>
      <c r="K10" s="14"/>
      <c r="L10" s="14">
        <f t="shared" si="0"/>
        <v>0</v>
      </c>
      <c r="M10" s="14">
        <f t="shared" si="1"/>
        <v>0</v>
      </c>
      <c r="N10" s="15"/>
      <c r="O10" s="14">
        <f t="shared" si="2"/>
        <v>0</v>
      </c>
      <c r="P10" s="14">
        <f t="shared" si="3"/>
        <v>0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</row>
    <row r="11" spans="1:1029" ht="79.5" customHeight="1" x14ac:dyDescent="0.3">
      <c r="A11" s="9">
        <v>7</v>
      </c>
      <c r="B11" s="17" t="s">
        <v>203</v>
      </c>
      <c r="C11" s="18" t="s">
        <v>204</v>
      </c>
      <c r="D11" s="9" t="s">
        <v>21</v>
      </c>
      <c r="E11" s="11"/>
      <c r="F11" s="11"/>
      <c r="G11" s="12"/>
      <c r="H11" s="12"/>
      <c r="I11" s="21">
        <v>100</v>
      </c>
      <c r="J11" s="13">
        <v>150</v>
      </c>
      <c r="K11" s="14"/>
      <c r="L11" s="14">
        <f t="shared" si="0"/>
        <v>0</v>
      </c>
      <c r="M11" s="14">
        <f t="shared" si="1"/>
        <v>0</v>
      </c>
      <c r="N11" s="15"/>
      <c r="O11" s="14">
        <f t="shared" si="2"/>
        <v>0</v>
      </c>
      <c r="P11" s="14">
        <f t="shared" si="3"/>
        <v>0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</row>
    <row r="12" spans="1:1029" ht="79.5" customHeight="1" x14ac:dyDescent="0.3">
      <c r="A12" s="9">
        <v>8</v>
      </c>
      <c r="B12" s="17" t="s">
        <v>205</v>
      </c>
      <c r="C12" s="18" t="s">
        <v>206</v>
      </c>
      <c r="D12" s="9" t="s">
        <v>21</v>
      </c>
      <c r="E12" s="11"/>
      <c r="F12" s="11"/>
      <c r="G12" s="12"/>
      <c r="H12" s="12"/>
      <c r="I12" s="21">
        <v>40</v>
      </c>
      <c r="J12" s="13">
        <v>60</v>
      </c>
      <c r="K12" s="14"/>
      <c r="L12" s="14">
        <f>I12*K12</f>
        <v>0</v>
      </c>
      <c r="M12" s="14">
        <f t="shared" si="1"/>
        <v>0</v>
      </c>
      <c r="N12" s="15"/>
      <c r="O12" s="14">
        <f t="shared" si="2"/>
        <v>0</v>
      </c>
      <c r="P12" s="14">
        <f t="shared" si="3"/>
        <v>0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</row>
    <row r="13" spans="1:1029" ht="79.5" customHeight="1" x14ac:dyDescent="0.3">
      <c r="A13" s="9">
        <v>9</v>
      </c>
      <c r="B13" s="17" t="s">
        <v>207</v>
      </c>
      <c r="C13" s="18" t="s">
        <v>208</v>
      </c>
      <c r="D13" s="9" t="s">
        <v>21</v>
      </c>
      <c r="E13" s="11"/>
      <c r="F13" s="11"/>
      <c r="G13" s="12"/>
      <c r="H13" s="12"/>
      <c r="I13" s="21">
        <v>40</v>
      </c>
      <c r="J13" s="13">
        <v>60</v>
      </c>
      <c r="K13" s="14"/>
      <c r="L13" s="14">
        <f t="shared" si="0"/>
        <v>0</v>
      </c>
      <c r="M13" s="14">
        <f t="shared" si="1"/>
        <v>0</v>
      </c>
      <c r="N13" s="15"/>
      <c r="O13" s="14">
        <f t="shared" si="2"/>
        <v>0</v>
      </c>
      <c r="P13" s="14">
        <f t="shared" si="3"/>
        <v>0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</row>
    <row r="14" spans="1:1029" ht="79.5" customHeight="1" x14ac:dyDescent="0.3">
      <c r="A14" s="9">
        <v>10</v>
      </c>
      <c r="B14" s="17" t="s">
        <v>209</v>
      </c>
      <c r="C14" s="18" t="s">
        <v>210</v>
      </c>
      <c r="D14" s="9" t="s">
        <v>21</v>
      </c>
      <c r="E14" s="11"/>
      <c r="F14" s="11"/>
      <c r="G14" s="12"/>
      <c r="H14" s="12"/>
      <c r="I14" s="21">
        <v>80</v>
      </c>
      <c r="J14" s="13">
        <v>120</v>
      </c>
      <c r="K14" s="14"/>
      <c r="L14" s="14">
        <f t="shared" si="0"/>
        <v>0</v>
      </c>
      <c r="M14" s="14">
        <f t="shared" si="1"/>
        <v>0</v>
      </c>
      <c r="N14" s="15"/>
      <c r="O14" s="14">
        <f t="shared" si="2"/>
        <v>0</v>
      </c>
      <c r="P14" s="14">
        <f t="shared" si="3"/>
        <v>0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</row>
    <row r="15" spans="1:1029" ht="79.5" customHeight="1" x14ac:dyDescent="0.3">
      <c r="A15" s="9">
        <v>11</v>
      </c>
      <c r="B15" s="17" t="s">
        <v>211</v>
      </c>
      <c r="C15" s="19" t="s">
        <v>210</v>
      </c>
      <c r="D15" s="9" t="s">
        <v>21</v>
      </c>
      <c r="E15" s="11"/>
      <c r="F15" s="11"/>
      <c r="G15" s="12"/>
      <c r="H15" s="12"/>
      <c r="I15" s="21">
        <v>20</v>
      </c>
      <c r="J15" s="13">
        <v>30</v>
      </c>
      <c r="K15" s="14"/>
      <c r="L15" s="14">
        <f t="shared" si="0"/>
        <v>0</v>
      </c>
      <c r="M15" s="14">
        <f t="shared" si="1"/>
        <v>0</v>
      </c>
      <c r="N15" s="15"/>
      <c r="O15" s="14">
        <f t="shared" si="2"/>
        <v>0</v>
      </c>
      <c r="P15" s="14">
        <f t="shared" si="3"/>
        <v>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</row>
    <row r="16" spans="1:1029" ht="24" customHeight="1" x14ac:dyDescent="0.3">
      <c r="A16" s="82" t="s">
        <v>30</v>
      </c>
      <c r="B16" s="82" t="s">
        <v>157</v>
      </c>
      <c r="C16" s="82"/>
      <c r="D16" s="82" t="s">
        <v>18</v>
      </c>
      <c r="E16" s="82"/>
      <c r="F16" s="82"/>
      <c r="G16" s="82"/>
      <c r="H16" s="82"/>
      <c r="I16" s="82">
        <v>200</v>
      </c>
      <c r="J16" s="82"/>
      <c r="K16" s="82"/>
      <c r="L16" s="20">
        <f>SUM(L5:L15)</f>
        <v>0</v>
      </c>
      <c r="M16" s="20">
        <f>SUM(M5:M15)</f>
        <v>0</v>
      </c>
      <c r="N16" s="20"/>
      <c r="O16" s="20">
        <f>SUM(O5:O15)</f>
        <v>0</v>
      </c>
      <c r="P16" s="20">
        <f>SUM(P5:P15)</f>
        <v>0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</row>
    <row r="17" spans="1:16" x14ac:dyDescent="0.3">
      <c r="D17" s="57"/>
    </row>
    <row r="18" spans="1:16" x14ac:dyDescent="0.3">
      <c r="A18" s="84"/>
      <c r="B18" s="84" t="s">
        <v>160</v>
      </c>
      <c r="C18" s="84" t="s">
        <v>161</v>
      </c>
      <c r="D18" s="84" t="s">
        <v>18</v>
      </c>
      <c r="E18" s="84"/>
      <c r="F18" s="84"/>
      <c r="G18" s="84"/>
      <c r="H18" s="84"/>
      <c r="I18" s="84">
        <v>150</v>
      </c>
      <c r="J18" s="84"/>
      <c r="K18" s="84"/>
      <c r="L18" s="84"/>
      <c r="M18" s="84"/>
      <c r="N18" s="84"/>
      <c r="O18" s="84"/>
      <c r="P18" s="84"/>
    </row>
    <row r="19" spans="1:16" ht="15" x14ac:dyDescent="0.3">
      <c r="A19" s="85" t="s">
        <v>307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ht="15" x14ac:dyDescent="0.3">
      <c r="A20" s="85" t="s">
        <v>302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2" spans="1:16" ht="13.5" customHeigh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24" customHeight="1" x14ac:dyDescent="0.3">
      <c r="A23" s="86" t="s">
        <v>31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</sheetData>
  <mergeCells count="7">
    <mergeCell ref="A20:P20"/>
    <mergeCell ref="A23:P23"/>
    <mergeCell ref="A1:P1"/>
    <mergeCell ref="A2:P2"/>
    <mergeCell ref="A16:K16"/>
    <mergeCell ref="A18:P18"/>
    <mergeCell ref="A19:P1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FF"/>
    <pageSetUpPr fitToPage="1"/>
  </sheetPr>
  <dimension ref="A1:AMP14"/>
  <sheetViews>
    <sheetView topLeftCell="E1" zoomScale="70" zoomScaleNormal="70" workbookViewId="0">
      <pane ySplit="4" topLeftCell="A5" activePane="bottomLeft" state="frozen"/>
      <selection pane="bottomLeft" activeCell="E18" sqref="E18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5.10937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212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213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300</v>
      </c>
      <c r="K3" s="5" t="s">
        <v>301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AMP4" s="35"/>
    </row>
    <row r="5" spans="1:16 1030:1030" s="36" customFormat="1" ht="94.05" customHeight="1" x14ac:dyDescent="0.3">
      <c r="A5" s="9">
        <v>1</v>
      </c>
      <c r="B5" s="56" t="s">
        <v>214</v>
      </c>
      <c r="C5" s="9" t="s">
        <v>215</v>
      </c>
      <c r="D5" s="11" t="s">
        <v>21</v>
      </c>
      <c r="E5" s="11"/>
      <c r="F5" s="11"/>
      <c r="G5" s="11"/>
      <c r="H5" s="12"/>
      <c r="I5" s="13">
        <v>500</v>
      </c>
      <c r="J5" s="13">
        <v>750</v>
      </c>
      <c r="K5" s="14"/>
      <c r="L5" s="14">
        <f>I5*K5</f>
        <v>0</v>
      </c>
      <c r="M5" s="14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80.55" customHeight="1" x14ac:dyDescent="0.3">
      <c r="A6" s="9">
        <v>2</v>
      </c>
      <c r="B6" s="61" t="s">
        <v>216</v>
      </c>
      <c r="C6" s="9" t="s">
        <v>217</v>
      </c>
      <c r="D6" s="11" t="s">
        <v>21</v>
      </c>
      <c r="E6" s="11"/>
      <c r="F6" s="11"/>
      <c r="G6" s="11"/>
      <c r="H6" s="12"/>
      <c r="I6" s="13">
        <v>300</v>
      </c>
      <c r="J6" s="13">
        <v>450</v>
      </c>
      <c r="K6" s="14"/>
      <c r="L6" s="14">
        <f>I6*K6</f>
        <v>0</v>
      </c>
      <c r="M6" s="14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20">
        <f>SUM(L5:L6)</f>
        <v>0</v>
      </c>
      <c r="M7" s="20">
        <f>SUM(M5:M6)</f>
        <v>0</v>
      </c>
      <c r="N7" s="20"/>
      <c r="O7" s="20">
        <f>SUM(O5:O6)</f>
        <v>0</v>
      </c>
      <c r="P7" s="20">
        <f>SUM(P5:P6)</f>
        <v>0</v>
      </c>
      <c r="AMP7" s="35"/>
    </row>
    <row r="9" spans="1:16 1030:1030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 1030:1030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 1030:1030" ht="15" x14ac:dyDescent="0.3">
      <c r="A11" s="85" t="s">
        <v>303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6 1030:1030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 1030:1030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</sheetData>
  <mergeCells count="7">
    <mergeCell ref="A11:P11"/>
    <mergeCell ref="A14:P14"/>
    <mergeCell ref="A1:P1"/>
    <mergeCell ref="A2:P2"/>
    <mergeCell ref="A7:K7"/>
    <mergeCell ref="A9:P9"/>
    <mergeCell ref="A10:P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pageSetUpPr fitToPage="1"/>
  </sheetPr>
  <dimension ref="A1:AMP17"/>
  <sheetViews>
    <sheetView zoomScale="50" zoomScaleNormal="50" workbookViewId="0">
      <pane ySplit="4" topLeftCell="A5" activePane="bottomLeft" state="frozen"/>
      <selection pane="bottomLeft" activeCell="F22" sqref="F22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33.44140625" style="35" customWidth="1"/>
    <col min="4" max="4" width="20.6640625" style="35" customWidth="1"/>
    <col min="5" max="8" width="30.6640625" style="35" customWidth="1"/>
    <col min="9" max="10" width="24.6640625" style="35" customWidth="1"/>
    <col min="11" max="11" width="28.6640625" style="35" customWidth="1"/>
    <col min="12" max="16" width="25.6640625" style="35" customWidth="1"/>
    <col min="17" max="1029" width="11.88671875" style="35" customWidth="1"/>
    <col min="1030" max="16383" width="8.88671875" style="35"/>
    <col min="16384" max="16384" width="11.5546875" style="35" customWidth="1"/>
  </cols>
  <sheetData>
    <row r="1" spans="1:16 1030:1030" ht="30" customHeight="1" x14ac:dyDescent="0.3">
      <c r="A1" s="76" t="s">
        <v>218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6 1030:1030" ht="99.75" customHeight="1" x14ac:dyDescent="0.3">
      <c r="A2" s="79" t="s">
        <v>295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 1030:1030" s="36" customFormat="1" ht="84.75" customHeight="1" x14ac:dyDescent="0.3">
      <c r="A3" s="4" t="s">
        <v>2</v>
      </c>
      <c r="B3" s="5" t="s">
        <v>281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296</v>
      </c>
      <c r="J3" s="6" t="s">
        <v>334</v>
      </c>
      <c r="K3" s="5" t="s">
        <v>335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AMP3" s="35"/>
    </row>
    <row r="4" spans="1:16 1030:1030" s="36" customFormat="1" ht="19.5" customHeight="1" x14ac:dyDescent="0.3">
      <c r="A4" s="7">
        <v>1</v>
      </c>
      <c r="B4" s="24">
        <v>2</v>
      </c>
      <c r="C4" s="7">
        <v>3</v>
      </c>
      <c r="D4" s="7">
        <v>5</v>
      </c>
      <c r="E4" s="24">
        <v>6</v>
      </c>
      <c r="F4" s="7">
        <v>7</v>
      </c>
      <c r="G4" s="24">
        <v>8</v>
      </c>
      <c r="H4" s="7">
        <v>9</v>
      </c>
      <c r="I4" s="24">
        <v>10</v>
      </c>
      <c r="J4" s="7">
        <v>11</v>
      </c>
      <c r="K4" s="24">
        <v>12</v>
      </c>
      <c r="L4" s="7">
        <v>13</v>
      </c>
      <c r="M4" s="24">
        <v>14</v>
      </c>
      <c r="N4" s="7">
        <v>15</v>
      </c>
      <c r="O4" s="24">
        <v>16</v>
      </c>
      <c r="P4" s="7">
        <v>17</v>
      </c>
      <c r="AMP4" s="35"/>
    </row>
    <row r="5" spans="1:16 1030:1030" s="36" customFormat="1" ht="99.9" customHeight="1" x14ac:dyDescent="0.3">
      <c r="A5" s="9">
        <v>1</v>
      </c>
      <c r="B5" s="56" t="s">
        <v>219</v>
      </c>
      <c r="C5" s="11" t="s">
        <v>220</v>
      </c>
      <c r="D5" s="11" t="s">
        <v>221</v>
      </c>
      <c r="E5" s="12"/>
      <c r="F5" s="12"/>
      <c r="G5" s="12"/>
      <c r="H5" s="12"/>
      <c r="I5" s="13">
        <v>5000</v>
      </c>
      <c r="J5" s="13">
        <v>7500</v>
      </c>
      <c r="K5" s="14"/>
      <c r="L5" s="62">
        <f>I5*K5</f>
        <v>0</v>
      </c>
      <c r="M5" s="62">
        <f>J5*K5</f>
        <v>0</v>
      </c>
      <c r="N5" s="15"/>
      <c r="O5" s="14">
        <f>L5+(L5*N5)</f>
        <v>0</v>
      </c>
      <c r="P5" s="14">
        <f>M5+(M5*N5)</f>
        <v>0</v>
      </c>
      <c r="AMP5" s="35"/>
    </row>
    <row r="6" spans="1:16 1030:1030" s="36" customFormat="1" ht="126.9" customHeight="1" x14ac:dyDescent="0.3">
      <c r="A6" s="9">
        <v>2</v>
      </c>
      <c r="B6" s="56" t="s">
        <v>222</v>
      </c>
      <c r="C6" s="11" t="s">
        <v>220</v>
      </c>
      <c r="D6" s="11" t="s">
        <v>221</v>
      </c>
      <c r="E6" s="12"/>
      <c r="F6" s="12"/>
      <c r="G6" s="12"/>
      <c r="H6" s="12"/>
      <c r="I6" s="13">
        <v>50000</v>
      </c>
      <c r="J6" s="13">
        <v>75000</v>
      </c>
      <c r="K6" s="14"/>
      <c r="L6" s="62">
        <f>I6*K6</f>
        <v>0</v>
      </c>
      <c r="M6" s="62">
        <f>J6*K6</f>
        <v>0</v>
      </c>
      <c r="N6" s="15"/>
      <c r="O6" s="14">
        <f>L6+(L6*N6)</f>
        <v>0</v>
      </c>
      <c r="P6" s="14">
        <f>M6+(M6*N6)</f>
        <v>0</v>
      </c>
      <c r="AMP6" s="35"/>
    </row>
    <row r="7" spans="1:16 1030:1030" s="36" customFormat="1" ht="110.4" customHeight="1" x14ac:dyDescent="0.3">
      <c r="A7" s="9">
        <v>3</v>
      </c>
      <c r="B7" s="56" t="s">
        <v>223</v>
      </c>
      <c r="C7" s="11" t="s">
        <v>220</v>
      </c>
      <c r="D7" s="11" t="s">
        <v>221</v>
      </c>
      <c r="E7" s="12"/>
      <c r="F7" s="12"/>
      <c r="G7" s="12"/>
      <c r="H7" s="12"/>
      <c r="I7" s="13">
        <v>2000</v>
      </c>
      <c r="J7" s="13">
        <v>3000</v>
      </c>
      <c r="K7" s="14"/>
      <c r="L7" s="62">
        <f>I7*K7</f>
        <v>0</v>
      </c>
      <c r="M7" s="62">
        <f>J7*K7</f>
        <v>0</v>
      </c>
      <c r="N7" s="15"/>
      <c r="O7" s="14">
        <f>L7+(L7*N7)</f>
        <v>0</v>
      </c>
      <c r="P7" s="14">
        <f>M7+(M7*N7)</f>
        <v>0</v>
      </c>
      <c r="AMP7" s="35"/>
    </row>
    <row r="8" spans="1:16 1030:1030" s="36" customFormat="1" ht="107.4" customHeight="1" x14ac:dyDescent="0.3">
      <c r="A8" s="9">
        <v>4</v>
      </c>
      <c r="B8" s="56" t="s">
        <v>224</v>
      </c>
      <c r="C8" s="11" t="s">
        <v>220</v>
      </c>
      <c r="D8" s="11" t="s">
        <v>221</v>
      </c>
      <c r="E8" s="12"/>
      <c r="F8" s="12"/>
      <c r="G8" s="12"/>
      <c r="H8" s="12"/>
      <c r="I8" s="13">
        <v>500</v>
      </c>
      <c r="J8" s="13">
        <v>750</v>
      </c>
      <c r="K8" s="14"/>
      <c r="L8" s="62">
        <f>I8*K8</f>
        <v>0</v>
      </c>
      <c r="M8" s="62">
        <f>J8*K8</f>
        <v>0</v>
      </c>
      <c r="N8" s="15"/>
      <c r="O8" s="14">
        <f>L8+(L8*N8)</f>
        <v>0</v>
      </c>
      <c r="P8" s="14">
        <f>M8+(M8*N8)</f>
        <v>0</v>
      </c>
      <c r="AMP8" s="35"/>
    </row>
    <row r="9" spans="1:16 1030:1030" s="36" customFormat="1" ht="146.25" customHeight="1" x14ac:dyDescent="0.3">
      <c r="A9" s="9">
        <v>5</v>
      </c>
      <c r="B9" s="56" t="s">
        <v>225</v>
      </c>
      <c r="C9" s="11" t="s">
        <v>220</v>
      </c>
      <c r="D9" s="11" t="s">
        <v>221</v>
      </c>
      <c r="E9" s="12"/>
      <c r="F9" s="12"/>
      <c r="G9" s="12"/>
      <c r="H9" s="12"/>
      <c r="I9" s="13">
        <v>10000</v>
      </c>
      <c r="J9" s="13">
        <v>15000</v>
      </c>
      <c r="K9" s="14"/>
      <c r="L9" s="62">
        <f>I9*K9</f>
        <v>0</v>
      </c>
      <c r="M9" s="62">
        <f>J9*K9</f>
        <v>0</v>
      </c>
      <c r="N9" s="15"/>
      <c r="O9" s="14">
        <f>L9+(L9*N9)</f>
        <v>0</v>
      </c>
      <c r="P9" s="14">
        <f>M9+(M9*N9)</f>
        <v>0</v>
      </c>
      <c r="AMP9" s="35"/>
    </row>
    <row r="10" spans="1:16 1030:1030" s="36" customFormat="1" ht="24" customHeight="1" x14ac:dyDescent="0.3">
      <c r="A10" s="82" t="s">
        <v>30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20">
        <f>SUM(L5:L9)</f>
        <v>0</v>
      </c>
      <c r="M10" s="20">
        <f>SUM(M5:M9)</f>
        <v>0</v>
      </c>
      <c r="N10" s="20"/>
      <c r="O10" s="20">
        <f>SUM(O5:O9)</f>
        <v>0</v>
      </c>
      <c r="P10" s="20">
        <f>SUM(P5:P9)</f>
        <v>0</v>
      </c>
      <c r="AMP10" s="35"/>
    </row>
    <row r="12" spans="1:16 1030:1030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 1030:1030" ht="15" x14ac:dyDescent="0.3">
      <c r="A13" s="85" t="s">
        <v>336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 1030:1030" ht="15" x14ac:dyDescent="0.3">
      <c r="A14" s="85" t="s">
        <v>337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6" spans="1:16 1030:1030" ht="13.5" customHeight="1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24" customHeight="1" x14ac:dyDescent="0.3">
      <c r="A17" s="86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</sheetData>
  <mergeCells count="7">
    <mergeCell ref="A14:P14"/>
    <mergeCell ref="A17:P17"/>
    <mergeCell ref="A1:P1"/>
    <mergeCell ref="A2:P2"/>
    <mergeCell ref="A10:K10"/>
    <mergeCell ref="A12:P12"/>
    <mergeCell ref="A13:P1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FF"/>
    <pageSetUpPr fitToPage="1"/>
  </sheetPr>
  <dimension ref="A1:AMP13"/>
  <sheetViews>
    <sheetView topLeftCell="D1" zoomScale="60" zoomScaleNormal="60" workbookViewId="0">
      <pane ySplit="4" topLeftCell="A5" activePane="bottomLeft" state="frozen"/>
      <selection pane="bottomLeft" activeCell="E32" sqref="E32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20.6640625" style="35" customWidth="1"/>
    <col min="4" max="7" width="30.6640625" style="35" customWidth="1"/>
    <col min="8" max="9" width="24.6640625" style="35" customWidth="1"/>
    <col min="10" max="10" width="26.88671875" style="35" customWidth="1"/>
    <col min="11" max="15" width="25.6640625" style="35" customWidth="1"/>
    <col min="16" max="1028" width="11.88671875" style="35" customWidth="1"/>
    <col min="1029" max="16382" width="8.88671875" style="35"/>
    <col min="16383" max="16384" width="11.5546875" style="35" customWidth="1"/>
  </cols>
  <sheetData>
    <row r="1" spans="1:15 1029:1030" ht="30" customHeight="1" x14ac:dyDescent="0.3">
      <c r="A1" s="76" t="s">
        <v>226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 1029:1030" ht="99.75" customHeight="1" x14ac:dyDescent="0.3">
      <c r="A2" s="79" t="s">
        <v>227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 1029:1030" s="36" customFormat="1" ht="84.75" customHeight="1" x14ac:dyDescent="0.3">
      <c r="A3" s="4" t="s">
        <v>2</v>
      </c>
      <c r="B3" s="5" t="s">
        <v>281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297</v>
      </c>
      <c r="I3" s="6" t="s">
        <v>338</v>
      </c>
      <c r="J3" s="5" t="s">
        <v>339</v>
      </c>
      <c r="K3" s="5" t="s">
        <v>228</v>
      </c>
      <c r="L3" s="5" t="s">
        <v>229</v>
      </c>
      <c r="M3" s="5" t="s">
        <v>13</v>
      </c>
      <c r="N3" s="5" t="s">
        <v>14</v>
      </c>
      <c r="O3" s="5" t="s">
        <v>15</v>
      </c>
      <c r="AMO3" s="35"/>
      <c r="AMP3" s="35"/>
    </row>
    <row r="4" spans="1:15 1029:1030" s="36" customFormat="1" ht="19.5" customHeight="1" x14ac:dyDescent="0.3">
      <c r="A4" s="7">
        <v>1</v>
      </c>
      <c r="B4" s="8">
        <v>2</v>
      </c>
      <c r="C4" s="7">
        <v>5</v>
      </c>
      <c r="D4" s="24">
        <v>6</v>
      </c>
      <c r="E4" s="7">
        <v>7</v>
      </c>
      <c r="F4" s="24">
        <v>8</v>
      </c>
      <c r="G4" s="7">
        <v>9</v>
      </c>
      <c r="H4" s="24">
        <v>10</v>
      </c>
      <c r="I4" s="7">
        <v>11</v>
      </c>
      <c r="J4" s="24">
        <v>12</v>
      </c>
      <c r="K4" s="7">
        <v>13</v>
      </c>
      <c r="L4" s="24">
        <v>14</v>
      </c>
      <c r="M4" s="7">
        <v>15</v>
      </c>
      <c r="N4" s="24">
        <v>16</v>
      </c>
      <c r="O4" s="7">
        <v>17</v>
      </c>
      <c r="AMO4" s="35"/>
      <c r="AMP4" s="35"/>
    </row>
    <row r="5" spans="1:15 1029:1030" s="36" customFormat="1" ht="89.55" customHeight="1" x14ac:dyDescent="0.3">
      <c r="A5" s="9">
        <v>1</v>
      </c>
      <c r="B5" s="17" t="s">
        <v>230</v>
      </c>
      <c r="C5" s="11" t="s">
        <v>18</v>
      </c>
      <c r="D5" s="12"/>
      <c r="E5" s="12"/>
      <c r="F5" s="12"/>
      <c r="G5" s="12"/>
      <c r="H5" s="13">
        <v>10</v>
      </c>
      <c r="I5" s="13">
        <v>15</v>
      </c>
      <c r="J5" s="14"/>
      <c r="K5" s="14">
        <f>H5*J5</f>
        <v>0</v>
      </c>
      <c r="L5" s="14">
        <f>I5*J5</f>
        <v>0</v>
      </c>
      <c r="M5" s="15"/>
      <c r="N5" s="14">
        <f>K5+(K5*M5)</f>
        <v>0</v>
      </c>
      <c r="O5" s="14">
        <f>L5+(L5*M5)</f>
        <v>0</v>
      </c>
      <c r="AMO5" s="35"/>
      <c r="AMP5" s="35"/>
    </row>
    <row r="6" spans="1:15 1029:1030" s="36" customFormat="1" ht="24" customHeight="1" x14ac:dyDescent="0.3">
      <c r="A6" s="89" t="s">
        <v>30</v>
      </c>
      <c r="B6" s="89"/>
      <c r="C6" s="89"/>
      <c r="D6" s="82"/>
      <c r="E6" s="82"/>
      <c r="F6" s="82"/>
      <c r="G6" s="82"/>
      <c r="H6" s="82"/>
      <c r="I6" s="82"/>
      <c r="J6" s="82"/>
      <c r="K6" s="20">
        <f>SUM(K5:K5)</f>
        <v>0</v>
      </c>
      <c r="L6" s="20">
        <f>SUM(L5:L5)</f>
        <v>0</v>
      </c>
      <c r="M6" s="20"/>
      <c r="N6" s="20">
        <f>SUM(N5:N5)</f>
        <v>0</v>
      </c>
      <c r="O6" s="20">
        <f>SUM(O5:O5)</f>
        <v>0</v>
      </c>
      <c r="AMO6" s="35"/>
      <c r="AMP6" s="35"/>
    </row>
    <row r="8" spans="1:15 1029:1030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 1029:1030" ht="15" x14ac:dyDescent="0.3">
      <c r="A9" s="85" t="s">
        <v>307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 1029:1030" ht="15" x14ac:dyDescent="0.3">
      <c r="A10" s="85" t="s">
        <v>340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2" spans="1:15 1029:1030" ht="13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 1029:1030" ht="24" customHeight="1" x14ac:dyDescent="0.3">
      <c r="A13" s="86" t="s">
        <v>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</sheetData>
  <mergeCells count="7">
    <mergeCell ref="A10:O10"/>
    <mergeCell ref="A13:O13"/>
    <mergeCell ref="A1:O1"/>
    <mergeCell ref="A2:O2"/>
    <mergeCell ref="A6:J6"/>
    <mergeCell ref="A8:O8"/>
    <mergeCell ref="A9:O9"/>
  </mergeCells>
  <pageMargins left="0.70833333333333304" right="0.70833333333333304" top="0.74791666666666701" bottom="0.74791666666666701" header="0.511811023622047" footer="0.511811023622047"/>
  <pageSetup paperSize="9" scale="28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FF"/>
    <pageSetUpPr fitToPage="1"/>
  </sheetPr>
  <dimension ref="A1:AMP19"/>
  <sheetViews>
    <sheetView zoomScale="50" zoomScaleNormal="50" workbookViewId="0">
      <pane ySplit="4" topLeftCell="A5" activePane="bottomLeft" state="frozen"/>
      <selection pane="bottomLeft" activeCell="E39" sqref="E39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20.6640625" style="35" customWidth="1"/>
    <col min="4" max="7" width="30.6640625" style="35" customWidth="1"/>
    <col min="8" max="9" width="24.6640625" style="35" customWidth="1"/>
    <col min="10" max="10" width="27.109375" style="35" customWidth="1"/>
    <col min="11" max="15" width="25.6640625" style="35" customWidth="1"/>
    <col min="16" max="1028" width="11.88671875" style="35" customWidth="1"/>
    <col min="1029" max="16382" width="8.88671875" style="35"/>
    <col min="16383" max="16384" width="11.5546875" style="35" customWidth="1"/>
  </cols>
  <sheetData>
    <row r="1" spans="1:1030" ht="30" customHeight="1" x14ac:dyDescent="0.3">
      <c r="A1" s="76" t="s">
        <v>231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030" ht="99.75" customHeight="1" x14ac:dyDescent="0.3">
      <c r="A2" s="79" t="s">
        <v>232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030" s="36" customFormat="1" ht="84.75" customHeight="1" x14ac:dyDescent="0.3">
      <c r="A3" s="4" t="s">
        <v>2</v>
      </c>
      <c r="B3" s="5" t="s">
        <v>281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298</v>
      </c>
      <c r="I3" s="6" t="s">
        <v>341</v>
      </c>
      <c r="J3" s="5" t="s">
        <v>292</v>
      </c>
      <c r="K3" s="5" t="s">
        <v>228</v>
      </c>
      <c r="L3" s="5" t="s">
        <v>229</v>
      </c>
      <c r="M3" s="5" t="s">
        <v>13</v>
      </c>
      <c r="N3" s="5" t="s">
        <v>14</v>
      </c>
      <c r="O3" s="5" t="s">
        <v>15</v>
      </c>
      <c r="AMO3" s="35"/>
      <c r="AMP3" s="35"/>
    </row>
    <row r="4" spans="1:1030" s="36" customFormat="1" ht="19.5" customHeight="1" x14ac:dyDescent="0.3">
      <c r="A4" s="7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AMO4" s="35"/>
      <c r="AMP4" s="35"/>
    </row>
    <row r="5" spans="1:1030" s="36" customFormat="1" ht="56.25" customHeight="1" x14ac:dyDescent="0.3">
      <c r="A5" s="9">
        <v>1</v>
      </c>
      <c r="B5" s="63" t="s">
        <v>233</v>
      </c>
      <c r="C5" s="9" t="s">
        <v>234</v>
      </c>
      <c r="D5" s="11"/>
      <c r="E5" s="11"/>
      <c r="F5" s="11"/>
      <c r="G5" s="11"/>
      <c r="H5" s="64">
        <v>1</v>
      </c>
      <c r="I5" s="65">
        <v>2</v>
      </c>
      <c r="J5" s="14"/>
      <c r="K5" s="14">
        <f t="shared" ref="K5:K11" si="0">H5*J5</f>
        <v>0</v>
      </c>
      <c r="L5" s="14">
        <f t="shared" ref="L5:L11" si="1">I5*J5</f>
        <v>0</v>
      </c>
      <c r="M5" s="15"/>
      <c r="N5" s="14">
        <f t="shared" ref="N5:N11" si="2">K5+(K5*M5)</f>
        <v>0</v>
      </c>
      <c r="O5" s="14">
        <f t="shared" ref="O5:O11" si="3">L5+(L5*M5)</f>
        <v>0</v>
      </c>
      <c r="AMO5" s="35"/>
      <c r="AMP5" s="35"/>
    </row>
    <row r="6" spans="1:1030" s="36" customFormat="1" ht="30" customHeight="1" x14ac:dyDescent="0.3">
      <c r="A6" s="9">
        <v>2</v>
      </c>
      <c r="B6" s="63" t="s">
        <v>235</v>
      </c>
      <c r="C6" s="9" t="s">
        <v>234</v>
      </c>
      <c r="D6" s="11"/>
      <c r="E6" s="11"/>
      <c r="F6" s="11"/>
      <c r="G6" s="11"/>
      <c r="H6" s="64">
        <v>1</v>
      </c>
      <c r="I6" s="65">
        <v>2</v>
      </c>
      <c r="J6" s="14"/>
      <c r="K6" s="14">
        <f t="shared" si="0"/>
        <v>0</v>
      </c>
      <c r="L6" s="14">
        <f t="shared" si="1"/>
        <v>0</v>
      </c>
      <c r="M6" s="15"/>
      <c r="N6" s="14">
        <f t="shared" si="2"/>
        <v>0</v>
      </c>
      <c r="O6" s="14">
        <f t="shared" si="3"/>
        <v>0</v>
      </c>
      <c r="AMO6" s="35"/>
      <c r="AMP6" s="35"/>
    </row>
    <row r="7" spans="1:1030" s="36" customFormat="1" ht="39.75" customHeight="1" x14ac:dyDescent="0.3">
      <c r="A7" s="9">
        <v>3</v>
      </c>
      <c r="B7" s="66" t="s">
        <v>236</v>
      </c>
      <c r="C7" s="9" t="s">
        <v>18</v>
      </c>
      <c r="D7" s="11"/>
      <c r="E7" s="11"/>
      <c r="F7" s="11"/>
      <c r="G7" s="11"/>
      <c r="H7" s="64">
        <v>2</v>
      </c>
      <c r="I7" s="65">
        <v>3</v>
      </c>
      <c r="J7" s="14"/>
      <c r="K7" s="14">
        <f t="shared" si="0"/>
        <v>0</v>
      </c>
      <c r="L7" s="14">
        <f t="shared" si="1"/>
        <v>0</v>
      </c>
      <c r="M7" s="15"/>
      <c r="N7" s="14">
        <f t="shared" si="2"/>
        <v>0</v>
      </c>
      <c r="O7" s="14">
        <f t="shared" si="3"/>
        <v>0</v>
      </c>
      <c r="AMO7" s="35"/>
      <c r="AMP7" s="35"/>
    </row>
    <row r="8" spans="1:1030" s="36" customFormat="1" ht="37.5" customHeight="1" x14ac:dyDescent="0.3">
      <c r="A8" s="9">
        <v>4</v>
      </c>
      <c r="B8" s="66" t="s">
        <v>237</v>
      </c>
      <c r="C8" s="9" t="s">
        <v>18</v>
      </c>
      <c r="D8" s="67"/>
      <c r="E8" s="67"/>
      <c r="F8" s="67"/>
      <c r="G8" s="67"/>
      <c r="H8" s="64">
        <v>2</v>
      </c>
      <c r="I8" s="64">
        <v>3</v>
      </c>
      <c r="J8" s="14"/>
      <c r="K8" s="14">
        <f t="shared" si="0"/>
        <v>0</v>
      </c>
      <c r="L8" s="14">
        <f t="shared" si="1"/>
        <v>0</v>
      </c>
      <c r="M8" s="15"/>
      <c r="N8" s="14">
        <f t="shared" si="2"/>
        <v>0</v>
      </c>
      <c r="O8" s="14">
        <f t="shared" si="3"/>
        <v>0</v>
      </c>
      <c r="AMO8" s="35"/>
      <c r="AMP8" s="35"/>
    </row>
    <row r="9" spans="1:1030" s="36" customFormat="1" ht="47.7" customHeight="1" x14ac:dyDescent="0.3">
      <c r="A9" s="9">
        <v>5</v>
      </c>
      <c r="B9" s="63" t="s">
        <v>238</v>
      </c>
      <c r="C9" s="9" t="s">
        <v>234</v>
      </c>
      <c r="D9" s="67"/>
      <c r="E9" s="67"/>
      <c r="F9" s="67"/>
      <c r="G9" s="67"/>
      <c r="H9" s="64">
        <v>1</v>
      </c>
      <c r="I9" s="64">
        <v>2</v>
      </c>
      <c r="J9" s="14"/>
      <c r="K9" s="14">
        <f t="shared" si="0"/>
        <v>0</v>
      </c>
      <c r="L9" s="14">
        <f t="shared" si="1"/>
        <v>0</v>
      </c>
      <c r="M9" s="15"/>
      <c r="N9" s="14">
        <f t="shared" si="2"/>
        <v>0</v>
      </c>
      <c r="O9" s="14">
        <f t="shared" si="3"/>
        <v>0</v>
      </c>
      <c r="AMO9" s="35"/>
      <c r="AMP9" s="35"/>
    </row>
    <row r="10" spans="1:1030" s="36" customFormat="1" ht="62.7" customHeight="1" x14ac:dyDescent="0.3">
      <c r="A10" s="9">
        <v>6</v>
      </c>
      <c r="B10" s="63" t="s">
        <v>239</v>
      </c>
      <c r="C10" s="9" t="s">
        <v>234</v>
      </c>
      <c r="D10" s="67"/>
      <c r="E10" s="67"/>
      <c r="F10" s="67"/>
      <c r="G10" s="67"/>
      <c r="H10" s="64">
        <v>1</v>
      </c>
      <c r="I10" s="64">
        <v>2</v>
      </c>
      <c r="J10" s="14"/>
      <c r="K10" s="14">
        <f t="shared" si="0"/>
        <v>0</v>
      </c>
      <c r="L10" s="14">
        <f t="shared" si="1"/>
        <v>0</v>
      </c>
      <c r="M10" s="15"/>
      <c r="N10" s="14">
        <f t="shared" si="2"/>
        <v>0</v>
      </c>
      <c r="O10" s="14">
        <f t="shared" si="3"/>
        <v>0</v>
      </c>
      <c r="AMO10" s="35"/>
      <c r="AMP10" s="35"/>
    </row>
    <row r="11" spans="1:1030" s="36" customFormat="1" ht="37.5" customHeight="1" x14ac:dyDescent="0.3">
      <c r="A11" s="9">
        <v>7</v>
      </c>
      <c r="B11" s="68" t="s">
        <v>240</v>
      </c>
      <c r="C11" s="9" t="s">
        <v>18</v>
      </c>
      <c r="D11" s="67"/>
      <c r="E11" s="67"/>
      <c r="F11" s="67"/>
      <c r="G11" s="67"/>
      <c r="H11" s="64">
        <v>10</v>
      </c>
      <c r="I11" s="64">
        <v>15</v>
      </c>
      <c r="J11" s="14"/>
      <c r="K11" s="14">
        <f t="shared" si="0"/>
        <v>0</v>
      </c>
      <c r="L11" s="14">
        <f t="shared" si="1"/>
        <v>0</v>
      </c>
      <c r="M11" s="15"/>
      <c r="N11" s="14">
        <f t="shared" si="2"/>
        <v>0</v>
      </c>
      <c r="O11" s="14">
        <f t="shared" si="3"/>
        <v>0</v>
      </c>
      <c r="AMO11" s="35"/>
      <c r="AMP11" s="35"/>
    </row>
    <row r="12" spans="1:1030" s="36" customFormat="1" ht="24" customHeight="1" x14ac:dyDescent="0.3">
      <c r="A12" s="82" t="s">
        <v>30</v>
      </c>
      <c r="B12" s="82"/>
      <c r="C12" s="82"/>
      <c r="D12" s="82"/>
      <c r="E12" s="82"/>
      <c r="F12" s="82"/>
      <c r="G12" s="82"/>
      <c r="H12" s="82"/>
      <c r="I12" s="82"/>
      <c r="J12" s="82"/>
      <c r="K12" s="20">
        <f>SUM(K5:K11)</f>
        <v>0</v>
      </c>
      <c r="L12" s="20">
        <f>SUM(L5:L11)</f>
        <v>0</v>
      </c>
      <c r="M12" s="20"/>
      <c r="N12" s="20">
        <f>SUM(N5:N11)</f>
        <v>0</v>
      </c>
      <c r="O12" s="20">
        <f>SUM(O5:O11)</f>
        <v>0</v>
      </c>
      <c r="AMO12" s="35"/>
      <c r="AMP12" s="35"/>
    </row>
    <row r="13" spans="1:1030" s="36" customForma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</row>
    <row r="14" spans="1:1030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030" ht="15" x14ac:dyDescent="0.3">
      <c r="A15" s="85" t="s">
        <v>307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030" ht="15" x14ac:dyDescent="0.3">
      <c r="A16" s="85" t="s">
        <v>302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8" spans="1:15" ht="13.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4" customHeight="1" x14ac:dyDescent="0.3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</sheetData>
  <mergeCells count="7">
    <mergeCell ref="A16:O16"/>
    <mergeCell ref="A19:O19"/>
    <mergeCell ref="A1:O1"/>
    <mergeCell ref="A2:O2"/>
    <mergeCell ref="A12:J12"/>
    <mergeCell ref="A14:O14"/>
    <mergeCell ref="A15:O15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FF"/>
    <pageSetUpPr fitToPage="1"/>
  </sheetPr>
  <dimension ref="A1:AMP18"/>
  <sheetViews>
    <sheetView topLeftCell="C1" zoomScale="70" zoomScaleNormal="70" workbookViewId="0">
      <pane ySplit="4" topLeftCell="A5" activePane="bottomLeft" state="frozen"/>
      <selection pane="bottomLeft" activeCell="B3" sqref="B3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20.6640625" style="35" customWidth="1"/>
    <col min="4" max="7" width="30.6640625" style="35" customWidth="1"/>
    <col min="8" max="9" width="24.6640625" style="35" customWidth="1"/>
    <col min="10" max="10" width="29" style="35" customWidth="1"/>
    <col min="11" max="15" width="25.6640625" style="35" customWidth="1"/>
    <col min="16" max="1028" width="11.88671875" style="35" customWidth="1"/>
    <col min="1029" max="16382" width="8.88671875" style="35"/>
    <col min="16383" max="16384" width="11.5546875" style="35" customWidth="1"/>
  </cols>
  <sheetData>
    <row r="1" spans="1:15 1029:1030" ht="30" customHeight="1" x14ac:dyDescent="0.3">
      <c r="A1" s="76" t="s">
        <v>241</v>
      </c>
      <c r="B1" s="77">
        <v>-1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 1029:1030" ht="99.75" customHeight="1" x14ac:dyDescent="0.3">
      <c r="A2" s="79" t="s">
        <v>242</v>
      </c>
      <c r="B2" s="80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 1029:1030" s="36" customFormat="1" ht="84.75" customHeight="1" x14ac:dyDescent="0.3">
      <c r="A3" s="4" t="s">
        <v>2</v>
      </c>
      <c r="B3" s="5" t="s">
        <v>281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300</v>
      </c>
      <c r="J3" s="5" t="s">
        <v>301</v>
      </c>
      <c r="K3" s="5" t="s">
        <v>228</v>
      </c>
      <c r="L3" s="5" t="s">
        <v>229</v>
      </c>
      <c r="M3" s="5" t="s">
        <v>13</v>
      </c>
      <c r="N3" s="5" t="s">
        <v>14</v>
      </c>
      <c r="O3" s="5" t="s">
        <v>15</v>
      </c>
      <c r="AMO3" s="35"/>
      <c r="AMP3" s="35"/>
    </row>
    <row r="4" spans="1:15 1029:1030" s="36" customFormat="1" ht="19.5" customHeight="1" x14ac:dyDescent="0.3">
      <c r="A4" s="7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AMO4" s="35"/>
      <c r="AMP4" s="35"/>
    </row>
    <row r="5" spans="1:15 1029:1030" s="36" customFormat="1" ht="44.7" customHeight="1" x14ac:dyDescent="0.3">
      <c r="A5" s="9">
        <v>1</v>
      </c>
      <c r="B5" s="69" t="s">
        <v>243</v>
      </c>
      <c r="C5" s="12" t="s">
        <v>21</v>
      </c>
      <c r="D5" s="12"/>
      <c r="E5" s="12"/>
      <c r="F5" s="12"/>
      <c r="G5" s="12"/>
      <c r="H5" s="13">
        <v>2</v>
      </c>
      <c r="I5" s="13">
        <v>3</v>
      </c>
      <c r="J5" s="14"/>
      <c r="K5" s="14">
        <f t="shared" ref="K5:K10" si="0">H5*J5</f>
        <v>0</v>
      </c>
      <c r="L5" s="14">
        <f t="shared" ref="L5:L10" si="1">I5*J5</f>
        <v>0</v>
      </c>
      <c r="M5" s="15"/>
      <c r="N5" s="14">
        <f t="shared" ref="N5:N10" si="2">K5+(K5*M5)</f>
        <v>0</v>
      </c>
      <c r="O5" s="14">
        <f>L5+(L5*M5)</f>
        <v>0</v>
      </c>
      <c r="AMO5" s="35"/>
      <c r="AMP5" s="35"/>
    </row>
    <row r="6" spans="1:15 1029:1030" s="36" customFormat="1" ht="56.7" customHeight="1" x14ac:dyDescent="0.3">
      <c r="A6" s="9">
        <v>2</v>
      </c>
      <c r="B6" s="69" t="s">
        <v>244</v>
      </c>
      <c r="C6" s="12" t="s">
        <v>21</v>
      </c>
      <c r="D6" s="12"/>
      <c r="E6" s="12"/>
      <c r="F6" s="12"/>
      <c r="G6" s="12"/>
      <c r="H6" s="13">
        <v>2</v>
      </c>
      <c r="I6" s="13">
        <v>3</v>
      </c>
      <c r="J6" s="14"/>
      <c r="K6" s="14">
        <f t="shared" si="0"/>
        <v>0</v>
      </c>
      <c r="L6" s="14">
        <f t="shared" si="1"/>
        <v>0</v>
      </c>
      <c r="M6" s="15"/>
      <c r="N6" s="14">
        <f t="shared" si="2"/>
        <v>0</v>
      </c>
      <c r="O6" s="14">
        <f>L6+(L6*M6)</f>
        <v>0</v>
      </c>
      <c r="AMO6" s="35"/>
      <c r="AMP6" s="35"/>
    </row>
    <row r="7" spans="1:15 1029:1030" s="36" customFormat="1" ht="50.7" customHeight="1" x14ac:dyDescent="0.3">
      <c r="A7" s="9">
        <v>3</v>
      </c>
      <c r="B7" s="69" t="s">
        <v>245</v>
      </c>
      <c r="C7" s="12" t="s">
        <v>21</v>
      </c>
      <c r="D7" s="12"/>
      <c r="E7" s="12"/>
      <c r="F7" s="12"/>
      <c r="G7" s="12"/>
      <c r="H7" s="13">
        <v>20</v>
      </c>
      <c r="I7" s="13">
        <v>30</v>
      </c>
      <c r="J7" s="14"/>
      <c r="K7" s="14">
        <f t="shared" si="0"/>
        <v>0</v>
      </c>
      <c r="L7" s="14">
        <f t="shared" si="1"/>
        <v>0</v>
      </c>
      <c r="M7" s="15"/>
      <c r="N7" s="14">
        <f t="shared" si="2"/>
        <v>0</v>
      </c>
      <c r="O7" s="14">
        <f>L7+(L7*M7)</f>
        <v>0</v>
      </c>
      <c r="AMO7" s="35"/>
      <c r="AMP7" s="35"/>
    </row>
    <row r="8" spans="1:15 1029:1030" s="36" customFormat="1" ht="82.05" customHeight="1" x14ac:dyDescent="0.3">
      <c r="A8" s="9">
        <v>4</v>
      </c>
      <c r="B8" s="69" t="s">
        <v>246</v>
      </c>
      <c r="C8" s="12" t="s">
        <v>21</v>
      </c>
      <c r="D8" s="12"/>
      <c r="E8" s="12"/>
      <c r="F8" s="12"/>
      <c r="G8" s="12"/>
      <c r="H8" s="13">
        <v>40</v>
      </c>
      <c r="I8" s="13">
        <v>60</v>
      </c>
      <c r="J8" s="14"/>
      <c r="K8" s="14">
        <f t="shared" si="0"/>
        <v>0</v>
      </c>
      <c r="L8" s="14">
        <f t="shared" si="1"/>
        <v>0</v>
      </c>
      <c r="M8" s="15"/>
      <c r="N8" s="14">
        <f t="shared" si="2"/>
        <v>0</v>
      </c>
      <c r="O8" s="14">
        <f>L8+(L8*M8)</f>
        <v>0</v>
      </c>
      <c r="AMO8" s="35"/>
      <c r="AMP8" s="35"/>
    </row>
    <row r="9" spans="1:15 1029:1030" s="36" customFormat="1" ht="77.55" customHeight="1" x14ac:dyDescent="0.3">
      <c r="A9" s="9">
        <v>5</v>
      </c>
      <c r="B9" s="69" t="s">
        <v>247</v>
      </c>
      <c r="C9" s="12" t="s">
        <v>21</v>
      </c>
      <c r="D9" s="12"/>
      <c r="E9" s="12"/>
      <c r="F9" s="12"/>
      <c r="G9" s="12"/>
      <c r="H9" s="13">
        <v>4</v>
      </c>
      <c r="I9" s="13">
        <v>6</v>
      </c>
      <c r="J9" s="14"/>
      <c r="K9" s="14">
        <f t="shared" si="0"/>
        <v>0</v>
      </c>
      <c r="L9" s="14">
        <f t="shared" si="1"/>
        <v>0</v>
      </c>
      <c r="M9" s="15"/>
      <c r="N9" s="14">
        <f t="shared" si="2"/>
        <v>0</v>
      </c>
      <c r="O9" s="14">
        <f>L9+(L9*M9)</f>
        <v>0</v>
      </c>
      <c r="AMO9" s="35"/>
      <c r="AMP9" s="35"/>
    </row>
    <row r="10" spans="1:15 1029:1030" s="36" customFormat="1" ht="98.55" customHeight="1" x14ac:dyDescent="0.3">
      <c r="A10" s="9">
        <v>6</v>
      </c>
      <c r="B10" s="69" t="s">
        <v>248</v>
      </c>
      <c r="C10" s="12" t="s">
        <v>21</v>
      </c>
      <c r="D10" s="12"/>
      <c r="E10" s="12"/>
      <c r="F10" s="12"/>
      <c r="G10" s="12"/>
      <c r="H10" s="13">
        <v>6</v>
      </c>
      <c r="I10" s="13">
        <v>9</v>
      </c>
      <c r="J10" s="14"/>
      <c r="K10" s="14">
        <f t="shared" si="0"/>
        <v>0</v>
      </c>
      <c r="L10" s="14">
        <f t="shared" si="1"/>
        <v>0</v>
      </c>
      <c r="M10" s="15"/>
      <c r="N10" s="14">
        <f t="shared" si="2"/>
        <v>0</v>
      </c>
      <c r="O10" s="14">
        <f>L10+(L10*M10)</f>
        <v>0</v>
      </c>
      <c r="AMO10" s="35"/>
      <c r="AMP10" s="35"/>
    </row>
    <row r="11" spans="1:15 1029:1030" s="36" customFormat="1" ht="24" customHeight="1" x14ac:dyDescent="0.3">
      <c r="A11" s="82" t="s">
        <v>30</v>
      </c>
      <c r="B11" s="82"/>
      <c r="C11" s="82"/>
      <c r="D11" s="82"/>
      <c r="E11" s="82"/>
      <c r="F11" s="82"/>
      <c r="G11" s="82"/>
      <c r="H11" s="82"/>
      <c r="I11" s="82"/>
      <c r="J11" s="82"/>
      <c r="K11" s="20">
        <f>SUM(K5:K10)</f>
        <v>0</v>
      </c>
      <c r="L11" s="20">
        <f>SUM(L5:L10)</f>
        <v>0</v>
      </c>
      <c r="M11" s="20"/>
      <c r="N11" s="20">
        <f>SUM(N5:N10)</f>
        <v>0</v>
      </c>
      <c r="O11" s="20">
        <f>SUM(O5:O10)</f>
        <v>0</v>
      </c>
      <c r="AMO11" s="35"/>
      <c r="AMP11" s="35"/>
    </row>
    <row r="12" spans="1:15 1029:1030" ht="68.400000000000006" customHeight="1" x14ac:dyDescent="0.3">
      <c r="B12" s="70" t="s">
        <v>249</v>
      </c>
    </row>
    <row r="13" spans="1:15 1029:1030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 1029:1030" ht="15" x14ac:dyDescent="0.3">
      <c r="A14" s="85" t="s">
        <v>307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 1029:1030" ht="15" x14ac:dyDescent="0.3">
      <c r="A15" s="85" t="s">
        <v>304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7" spans="1:15" ht="13.5" customHeight="1" x14ac:dyDescent="0.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4" customHeight="1" x14ac:dyDescent="0.3">
      <c r="A18" s="86" t="s">
        <v>31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</sheetData>
  <mergeCells count="7">
    <mergeCell ref="A15:O15"/>
    <mergeCell ref="A18:O18"/>
    <mergeCell ref="A1:O1"/>
    <mergeCell ref="A2:O2"/>
    <mergeCell ref="A11:J11"/>
    <mergeCell ref="A13:O13"/>
    <mergeCell ref="A14:O14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FF"/>
    <pageSetUpPr fitToPage="1"/>
  </sheetPr>
  <dimension ref="A1:AMN14"/>
  <sheetViews>
    <sheetView topLeftCell="D1" zoomScale="60" zoomScaleNormal="60" workbookViewId="0">
      <pane ySplit="4" topLeftCell="A5" activePane="bottomLeft" state="frozen"/>
      <selection pane="bottomLeft" activeCell="D29" sqref="D29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20.6640625" style="35" customWidth="1"/>
    <col min="4" max="7" width="30.6640625" style="35" customWidth="1"/>
    <col min="8" max="9" width="24.6640625" style="35" customWidth="1"/>
    <col min="10" max="10" width="29" style="35" customWidth="1"/>
    <col min="11" max="15" width="25.6640625" style="35" customWidth="1"/>
    <col min="16" max="1028" width="11.88671875" style="35" customWidth="1"/>
    <col min="1029" max="16382" width="8.88671875" style="35"/>
    <col min="16383" max="16384" width="11.5546875" style="35" customWidth="1"/>
  </cols>
  <sheetData>
    <row r="1" spans="1:1028" ht="30" customHeight="1" x14ac:dyDescent="0.3">
      <c r="A1" s="76" t="s">
        <v>250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028" ht="99.75" customHeight="1" x14ac:dyDescent="0.3">
      <c r="A2" s="79" t="s">
        <v>251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028" ht="84.75" customHeight="1" x14ac:dyDescent="0.3">
      <c r="A3" s="4" t="s">
        <v>2</v>
      </c>
      <c r="B3" s="5" t="s">
        <v>281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300</v>
      </c>
      <c r="J3" s="5" t="s">
        <v>301</v>
      </c>
      <c r="K3" s="5" t="s">
        <v>228</v>
      </c>
      <c r="L3" s="5" t="s">
        <v>229</v>
      </c>
      <c r="M3" s="5" t="s">
        <v>13</v>
      </c>
      <c r="N3" s="5" t="s">
        <v>14</v>
      </c>
      <c r="O3" s="5" t="s">
        <v>15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</row>
    <row r="4" spans="1:1028" ht="19.5" customHeight="1" x14ac:dyDescent="0.3">
      <c r="A4" s="7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</row>
    <row r="5" spans="1:1028" ht="44.7" customHeight="1" x14ac:dyDescent="0.3">
      <c r="A5" s="9">
        <v>1</v>
      </c>
      <c r="B5" s="69" t="s">
        <v>252</v>
      </c>
      <c r="C5" s="12" t="s">
        <v>21</v>
      </c>
      <c r="D5" s="12"/>
      <c r="E5" s="12"/>
      <c r="F5" s="12"/>
      <c r="G5" s="12"/>
      <c r="H5" s="13">
        <v>240</v>
      </c>
      <c r="I5" s="13">
        <v>360</v>
      </c>
      <c r="J5" s="14"/>
      <c r="K5" s="14">
        <f>H5*J5</f>
        <v>0</v>
      </c>
      <c r="L5" s="14">
        <f>I5*J5</f>
        <v>0</v>
      </c>
      <c r="M5" s="15"/>
      <c r="N5" s="14">
        <f>K5+(K5*M5)</f>
        <v>0</v>
      </c>
      <c r="O5" s="14">
        <f>L5+(L5*M5)</f>
        <v>0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</row>
    <row r="6" spans="1:1028" ht="56.7" customHeight="1" x14ac:dyDescent="0.3">
      <c r="A6" s="9">
        <v>2</v>
      </c>
      <c r="B6" s="69" t="s">
        <v>253</v>
      </c>
      <c r="C6" s="12" t="s">
        <v>21</v>
      </c>
      <c r="D6" s="12"/>
      <c r="E6" s="12"/>
      <c r="F6" s="12"/>
      <c r="G6" s="12"/>
      <c r="H6" s="13">
        <v>240</v>
      </c>
      <c r="I6" s="13">
        <v>360</v>
      </c>
      <c r="J6" s="14"/>
      <c r="K6" s="14">
        <f>H6*J6</f>
        <v>0</v>
      </c>
      <c r="L6" s="14">
        <f>I6*J6</f>
        <v>0</v>
      </c>
      <c r="M6" s="15"/>
      <c r="N6" s="14">
        <f>K6+(K6*M6)</f>
        <v>0</v>
      </c>
      <c r="O6" s="14">
        <f>L6+(L6*M6)</f>
        <v>0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</row>
    <row r="7" spans="1:1028" ht="24" customHeight="1" x14ac:dyDescent="0.3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20">
        <f>SUM(K5:K6)</f>
        <v>0</v>
      </c>
      <c r="L7" s="20">
        <f>SUM(L5:L6)</f>
        <v>0</v>
      </c>
      <c r="M7" s="20"/>
      <c r="N7" s="20">
        <f>SUM(N5:N6)</f>
        <v>0</v>
      </c>
      <c r="O7" s="20">
        <f>SUM(O5:O6)</f>
        <v>0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</row>
    <row r="8" spans="1:1028" ht="50.4" customHeight="1" x14ac:dyDescent="0.4">
      <c r="B8" s="98" t="s">
        <v>254</v>
      </c>
      <c r="C8" s="99"/>
      <c r="D8" s="100"/>
    </row>
    <row r="9" spans="1:1028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028" ht="15" x14ac:dyDescent="0.3">
      <c r="A10" s="85" t="s">
        <v>307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028" ht="15" x14ac:dyDescent="0.3">
      <c r="A11" s="85" t="s">
        <v>303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3" spans="1:1028" ht="13.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028" ht="24" customHeight="1" x14ac:dyDescent="0.3">
      <c r="A14" s="86" t="s">
        <v>31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</sheetData>
  <mergeCells count="8">
    <mergeCell ref="A11:O11"/>
    <mergeCell ref="A14:O14"/>
    <mergeCell ref="B8:D8"/>
    <mergeCell ref="A1:O1"/>
    <mergeCell ref="A2:O2"/>
    <mergeCell ref="A7:J7"/>
    <mergeCell ref="A9:O9"/>
    <mergeCell ref="A10:O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FF"/>
    <pageSetUpPr fitToPage="1"/>
  </sheetPr>
  <dimension ref="A1:AMN39"/>
  <sheetViews>
    <sheetView tabSelected="1" topLeftCell="D1" zoomScale="60" zoomScaleNormal="60" workbookViewId="0">
      <pane ySplit="4" topLeftCell="A22" activePane="bottomLeft" state="frozen"/>
      <selection pane="bottomLeft" activeCell="W27" sqref="W27"/>
    </sheetView>
  </sheetViews>
  <sheetFormatPr defaultColWidth="8.88671875" defaultRowHeight="14.4" x14ac:dyDescent="0.3"/>
  <cols>
    <col min="1" max="1" width="21.6640625" style="35" customWidth="1"/>
    <col min="2" max="2" width="90.6640625" style="35" customWidth="1"/>
    <col min="3" max="3" width="20.6640625" style="35" customWidth="1"/>
    <col min="4" max="7" width="30.6640625" style="35" customWidth="1"/>
    <col min="8" max="9" width="24.6640625" style="35" customWidth="1"/>
    <col min="10" max="10" width="30" style="35" customWidth="1"/>
    <col min="11" max="15" width="25.6640625" style="35" customWidth="1"/>
    <col min="16" max="1028" width="11.88671875" style="35" customWidth="1"/>
    <col min="1029" max="16382" width="8.88671875" style="35"/>
    <col min="16383" max="16384" width="11.5546875" style="35" customWidth="1"/>
  </cols>
  <sheetData>
    <row r="1" spans="1:1028" ht="30" customHeight="1" x14ac:dyDescent="0.3">
      <c r="A1" s="76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028" ht="99.75" customHeight="1" x14ac:dyDescent="0.3">
      <c r="A2" s="79" t="s">
        <v>299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028" ht="84.75" customHeight="1" x14ac:dyDescent="0.3">
      <c r="A3" s="4" t="s">
        <v>2</v>
      </c>
      <c r="B3" s="5" t="s">
        <v>281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300</v>
      </c>
      <c r="J3" s="5" t="s">
        <v>301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</row>
    <row r="4" spans="1:1028" ht="19.5" customHeight="1" x14ac:dyDescent="0.3">
      <c r="A4" s="7">
        <v>1</v>
      </c>
      <c r="B4" s="24">
        <v>2</v>
      </c>
      <c r="C4" s="7">
        <v>4</v>
      </c>
      <c r="D4" s="7">
        <v>5</v>
      </c>
      <c r="E4" s="7">
        <v>6</v>
      </c>
      <c r="F4" s="7">
        <v>7</v>
      </c>
      <c r="G4" s="7">
        <v>8</v>
      </c>
      <c r="H4" s="7">
        <v>9</v>
      </c>
      <c r="I4" s="7">
        <v>10</v>
      </c>
      <c r="J4" s="7">
        <v>11</v>
      </c>
      <c r="K4" s="7">
        <v>12</v>
      </c>
      <c r="L4" s="7">
        <v>13</v>
      </c>
      <c r="M4" s="7">
        <v>14</v>
      </c>
      <c r="N4" s="7">
        <v>15</v>
      </c>
      <c r="O4" s="7">
        <v>16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</row>
    <row r="5" spans="1:1028" ht="98.55" customHeight="1" x14ac:dyDescent="0.3">
      <c r="A5" s="9">
        <v>1</v>
      </c>
      <c r="B5" s="17" t="s">
        <v>256</v>
      </c>
      <c r="C5" s="9" t="s">
        <v>21</v>
      </c>
      <c r="D5" s="11"/>
      <c r="E5" s="11"/>
      <c r="F5" s="12"/>
      <c r="G5" s="12"/>
      <c r="H5" s="71">
        <v>5000</v>
      </c>
      <c r="I5" s="13">
        <v>7500</v>
      </c>
      <c r="J5" s="14"/>
      <c r="K5" s="14">
        <f t="shared" ref="K5:K27" si="0">H5*J5</f>
        <v>0</v>
      </c>
      <c r="L5" s="14">
        <f t="shared" ref="L5:L27" si="1">I5*J5</f>
        <v>0</v>
      </c>
      <c r="M5" s="15"/>
      <c r="N5" s="14">
        <f t="shared" ref="N5:N27" si="2">K5+(K5*M5)</f>
        <v>0</v>
      </c>
      <c r="O5" s="14">
        <f t="shared" ref="O5:O27" si="3">L5+(L5*M5)</f>
        <v>0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</row>
    <row r="6" spans="1:1028" ht="79.5" customHeight="1" x14ac:dyDescent="0.3">
      <c r="A6" s="9">
        <v>2</v>
      </c>
      <c r="B6" s="17" t="s">
        <v>257</v>
      </c>
      <c r="C6" s="9" t="s">
        <v>21</v>
      </c>
      <c r="D6" s="11"/>
      <c r="E6" s="11"/>
      <c r="F6" s="12"/>
      <c r="G6" s="12"/>
      <c r="H6" s="71">
        <v>48</v>
      </c>
      <c r="I6" s="13">
        <v>72</v>
      </c>
      <c r="J6" s="14"/>
      <c r="K6" s="14">
        <f t="shared" si="0"/>
        <v>0</v>
      </c>
      <c r="L6" s="14">
        <f t="shared" si="1"/>
        <v>0</v>
      </c>
      <c r="M6" s="15"/>
      <c r="N6" s="14">
        <f t="shared" si="2"/>
        <v>0</v>
      </c>
      <c r="O6" s="14">
        <f t="shared" si="3"/>
        <v>0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</row>
    <row r="7" spans="1:1028" ht="79.5" customHeight="1" x14ac:dyDescent="0.3">
      <c r="A7" s="9">
        <v>3</v>
      </c>
      <c r="B7" s="72" t="s">
        <v>258</v>
      </c>
      <c r="C7" s="9" t="s">
        <v>21</v>
      </c>
      <c r="D7" s="11"/>
      <c r="E7" s="11"/>
      <c r="F7" s="12"/>
      <c r="G7" s="12"/>
      <c r="H7" s="71">
        <v>4</v>
      </c>
      <c r="I7" s="13">
        <v>6</v>
      </c>
      <c r="J7" s="14"/>
      <c r="K7" s="14">
        <f t="shared" si="0"/>
        <v>0</v>
      </c>
      <c r="L7" s="14">
        <f t="shared" si="1"/>
        <v>0</v>
      </c>
      <c r="M7" s="15"/>
      <c r="N7" s="14">
        <f t="shared" si="2"/>
        <v>0</v>
      </c>
      <c r="O7" s="14">
        <f t="shared" si="3"/>
        <v>0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</row>
    <row r="8" spans="1:1028" ht="79.5" customHeight="1" x14ac:dyDescent="0.3">
      <c r="A8" s="9">
        <v>4</v>
      </c>
      <c r="B8" s="17" t="s">
        <v>259</v>
      </c>
      <c r="C8" s="9" t="s">
        <v>21</v>
      </c>
      <c r="D8" s="11"/>
      <c r="E8" s="11"/>
      <c r="F8" s="12"/>
      <c r="G8" s="12"/>
      <c r="H8" s="71">
        <v>4</v>
      </c>
      <c r="I8" s="13">
        <v>6</v>
      </c>
      <c r="J8" s="14"/>
      <c r="K8" s="14">
        <f t="shared" si="0"/>
        <v>0</v>
      </c>
      <c r="L8" s="14">
        <f t="shared" si="1"/>
        <v>0</v>
      </c>
      <c r="M8" s="15"/>
      <c r="N8" s="14">
        <f t="shared" si="2"/>
        <v>0</v>
      </c>
      <c r="O8" s="14">
        <f t="shared" si="3"/>
        <v>0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</row>
    <row r="9" spans="1:1028" ht="79.5" customHeight="1" x14ac:dyDescent="0.3">
      <c r="A9" s="9">
        <v>5</v>
      </c>
      <c r="B9" s="17" t="s">
        <v>260</v>
      </c>
      <c r="C9" s="9" t="s">
        <v>21</v>
      </c>
      <c r="D9" s="11"/>
      <c r="E9" s="11"/>
      <c r="F9" s="12"/>
      <c r="G9" s="12"/>
      <c r="H9" s="71">
        <v>2</v>
      </c>
      <c r="I9" s="13">
        <v>3</v>
      </c>
      <c r="J9" s="14"/>
      <c r="K9" s="14">
        <f t="shared" si="0"/>
        <v>0</v>
      </c>
      <c r="L9" s="14">
        <f t="shared" si="1"/>
        <v>0</v>
      </c>
      <c r="M9" s="15"/>
      <c r="N9" s="14">
        <f t="shared" si="2"/>
        <v>0</v>
      </c>
      <c r="O9" s="14">
        <f t="shared" si="3"/>
        <v>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</row>
    <row r="10" spans="1:1028" ht="79.5" customHeight="1" x14ac:dyDescent="0.3">
      <c r="A10" s="9">
        <v>6</v>
      </c>
      <c r="B10" s="17" t="s">
        <v>261</v>
      </c>
      <c r="C10" s="9" t="s">
        <v>21</v>
      </c>
      <c r="D10" s="11"/>
      <c r="E10" s="11"/>
      <c r="F10" s="12"/>
      <c r="G10" s="12"/>
      <c r="H10" s="71">
        <v>2</v>
      </c>
      <c r="I10" s="13">
        <v>3</v>
      </c>
      <c r="J10" s="14"/>
      <c r="K10" s="14">
        <f t="shared" si="0"/>
        <v>0</v>
      </c>
      <c r="L10" s="14">
        <f t="shared" si="1"/>
        <v>0</v>
      </c>
      <c r="M10" s="15"/>
      <c r="N10" s="14">
        <f t="shared" si="2"/>
        <v>0</v>
      </c>
      <c r="O10" s="14">
        <f t="shared" si="3"/>
        <v>0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</row>
    <row r="11" spans="1:1028" ht="79.5" customHeight="1" x14ac:dyDescent="0.3">
      <c r="A11" s="9">
        <v>7</v>
      </c>
      <c r="B11" s="17" t="s">
        <v>262</v>
      </c>
      <c r="C11" s="9" t="s">
        <v>21</v>
      </c>
      <c r="D11" s="11"/>
      <c r="E11" s="11"/>
      <c r="F11" s="12"/>
      <c r="G11" s="12"/>
      <c r="H11" s="71">
        <v>2</v>
      </c>
      <c r="I11" s="13">
        <v>3</v>
      </c>
      <c r="J11" s="14"/>
      <c r="K11" s="14">
        <f t="shared" si="0"/>
        <v>0</v>
      </c>
      <c r="L11" s="14">
        <f t="shared" si="1"/>
        <v>0</v>
      </c>
      <c r="M11" s="15"/>
      <c r="N11" s="14">
        <f t="shared" si="2"/>
        <v>0</v>
      </c>
      <c r="O11" s="14">
        <f t="shared" si="3"/>
        <v>0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</row>
    <row r="12" spans="1:1028" ht="79.5" customHeight="1" x14ac:dyDescent="0.3">
      <c r="A12" s="9">
        <v>8</v>
      </c>
      <c r="B12" s="17" t="s">
        <v>263</v>
      </c>
      <c r="C12" s="9" t="s">
        <v>21</v>
      </c>
      <c r="D12" s="11"/>
      <c r="E12" s="11"/>
      <c r="F12" s="12"/>
      <c r="G12" s="12"/>
      <c r="H12" s="71">
        <v>3500</v>
      </c>
      <c r="I12" s="13">
        <v>5250</v>
      </c>
      <c r="J12" s="14"/>
      <c r="K12" s="14">
        <f t="shared" si="0"/>
        <v>0</v>
      </c>
      <c r="L12" s="14">
        <f t="shared" si="1"/>
        <v>0</v>
      </c>
      <c r="M12" s="15"/>
      <c r="N12" s="14">
        <f t="shared" si="2"/>
        <v>0</v>
      </c>
      <c r="O12" s="14">
        <f t="shared" si="3"/>
        <v>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</row>
    <row r="13" spans="1:1028" ht="79.5" customHeight="1" x14ac:dyDescent="0.3">
      <c r="A13" s="9">
        <v>9</v>
      </c>
      <c r="B13" s="17" t="s">
        <v>264</v>
      </c>
      <c r="C13" s="9" t="s">
        <v>21</v>
      </c>
      <c r="D13" s="11"/>
      <c r="E13" s="11"/>
      <c r="F13" s="12"/>
      <c r="G13" s="12"/>
      <c r="H13" s="71">
        <v>100</v>
      </c>
      <c r="I13" s="13">
        <v>150</v>
      </c>
      <c r="J13" s="14"/>
      <c r="K13" s="14">
        <f t="shared" si="0"/>
        <v>0</v>
      </c>
      <c r="L13" s="14">
        <f t="shared" si="1"/>
        <v>0</v>
      </c>
      <c r="M13" s="15"/>
      <c r="N13" s="14">
        <f t="shared" si="2"/>
        <v>0</v>
      </c>
      <c r="O13" s="14">
        <f t="shared" si="3"/>
        <v>0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</row>
    <row r="14" spans="1:1028" ht="79.5" customHeight="1" x14ac:dyDescent="0.3">
      <c r="A14" s="9">
        <v>10</v>
      </c>
      <c r="B14" s="17" t="s">
        <v>265</v>
      </c>
      <c r="C14" s="9" t="s">
        <v>21</v>
      </c>
      <c r="D14" s="11"/>
      <c r="E14" s="11"/>
      <c r="F14" s="12"/>
      <c r="G14" s="12"/>
      <c r="H14" s="71">
        <v>2</v>
      </c>
      <c r="I14" s="13">
        <v>3</v>
      </c>
      <c r="J14" s="14"/>
      <c r="K14" s="14">
        <f t="shared" si="0"/>
        <v>0</v>
      </c>
      <c r="L14" s="14">
        <f t="shared" si="1"/>
        <v>0</v>
      </c>
      <c r="M14" s="15"/>
      <c r="N14" s="14">
        <f t="shared" si="2"/>
        <v>0</v>
      </c>
      <c r="O14" s="14">
        <f t="shared" si="3"/>
        <v>0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</row>
    <row r="15" spans="1:1028" ht="79.5" customHeight="1" x14ac:dyDescent="0.3">
      <c r="A15" s="9">
        <v>11</v>
      </c>
      <c r="B15" s="17" t="s">
        <v>266</v>
      </c>
      <c r="C15" s="9" t="s">
        <v>21</v>
      </c>
      <c r="D15" s="11"/>
      <c r="E15" s="11"/>
      <c r="F15" s="12"/>
      <c r="G15" s="12"/>
      <c r="H15" s="71">
        <v>6</v>
      </c>
      <c r="I15" s="13">
        <v>9</v>
      </c>
      <c r="J15" s="14"/>
      <c r="K15" s="14">
        <f t="shared" si="0"/>
        <v>0</v>
      </c>
      <c r="L15" s="14">
        <f t="shared" si="1"/>
        <v>0</v>
      </c>
      <c r="M15" s="15"/>
      <c r="N15" s="14">
        <f t="shared" si="2"/>
        <v>0</v>
      </c>
      <c r="O15" s="14">
        <f t="shared" si="3"/>
        <v>0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</row>
    <row r="16" spans="1:1028" ht="79.5" customHeight="1" x14ac:dyDescent="0.3">
      <c r="A16" s="9">
        <v>12</v>
      </c>
      <c r="B16" s="17" t="s">
        <v>267</v>
      </c>
      <c r="C16" s="9" t="s">
        <v>21</v>
      </c>
      <c r="D16" s="11"/>
      <c r="E16" s="11"/>
      <c r="F16" s="12"/>
      <c r="G16" s="12"/>
      <c r="H16" s="71">
        <v>6</v>
      </c>
      <c r="I16" s="13">
        <v>9</v>
      </c>
      <c r="J16" s="14"/>
      <c r="K16" s="14">
        <f t="shared" si="0"/>
        <v>0</v>
      </c>
      <c r="L16" s="14">
        <f t="shared" si="1"/>
        <v>0</v>
      </c>
      <c r="M16" s="15"/>
      <c r="N16" s="14">
        <f t="shared" si="2"/>
        <v>0</v>
      </c>
      <c r="O16" s="14">
        <f t="shared" si="3"/>
        <v>0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</row>
    <row r="17" spans="1:1028" ht="79.5" customHeight="1" x14ac:dyDescent="0.3">
      <c r="A17" s="9">
        <v>13</v>
      </c>
      <c r="B17" s="17" t="s">
        <v>268</v>
      </c>
      <c r="C17" s="9" t="s">
        <v>21</v>
      </c>
      <c r="D17" s="11"/>
      <c r="E17" s="11"/>
      <c r="F17" s="12"/>
      <c r="G17" s="12"/>
      <c r="H17" s="71">
        <v>2</v>
      </c>
      <c r="I17" s="13">
        <v>3</v>
      </c>
      <c r="J17" s="14"/>
      <c r="K17" s="14">
        <f t="shared" si="0"/>
        <v>0</v>
      </c>
      <c r="L17" s="14">
        <f t="shared" si="1"/>
        <v>0</v>
      </c>
      <c r="M17" s="15"/>
      <c r="N17" s="14">
        <f t="shared" si="2"/>
        <v>0</v>
      </c>
      <c r="O17" s="14">
        <f t="shared" si="3"/>
        <v>0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</row>
    <row r="18" spans="1:1028" ht="79.5" customHeight="1" x14ac:dyDescent="0.3">
      <c r="A18" s="9">
        <v>14</v>
      </c>
      <c r="B18" s="17" t="s">
        <v>269</v>
      </c>
      <c r="C18" s="9" t="s">
        <v>21</v>
      </c>
      <c r="D18" s="11"/>
      <c r="E18" s="11"/>
      <c r="F18" s="12"/>
      <c r="G18" s="12"/>
      <c r="H18" s="71">
        <v>2</v>
      </c>
      <c r="I18" s="13">
        <v>3</v>
      </c>
      <c r="J18" s="14"/>
      <c r="K18" s="14">
        <f t="shared" si="0"/>
        <v>0</v>
      </c>
      <c r="L18" s="14">
        <f t="shared" si="1"/>
        <v>0</v>
      </c>
      <c r="M18" s="15"/>
      <c r="N18" s="14">
        <f t="shared" si="2"/>
        <v>0</v>
      </c>
      <c r="O18" s="14">
        <f t="shared" si="3"/>
        <v>0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</row>
    <row r="19" spans="1:1028" ht="79.5" customHeight="1" x14ac:dyDescent="0.3">
      <c r="A19" s="9">
        <v>15</v>
      </c>
      <c r="B19" s="72" t="s">
        <v>270</v>
      </c>
      <c r="C19" s="9" t="s">
        <v>21</v>
      </c>
      <c r="D19" s="11"/>
      <c r="E19" s="11"/>
      <c r="F19" s="12"/>
      <c r="G19" s="12"/>
      <c r="H19" s="71">
        <v>10</v>
      </c>
      <c r="I19" s="13">
        <v>15</v>
      </c>
      <c r="J19" s="14"/>
      <c r="K19" s="14">
        <f t="shared" si="0"/>
        <v>0</v>
      </c>
      <c r="L19" s="14">
        <f t="shared" si="1"/>
        <v>0</v>
      </c>
      <c r="M19" s="15"/>
      <c r="N19" s="14">
        <f t="shared" si="2"/>
        <v>0</v>
      </c>
      <c r="O19" s="14">
        <f t="shared" si="3"/>
        <v>0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</row>
    <row r="20" spans="1:1028" ht="79.5" customHeight="1" x14ac:dyDescent="0.3">
      <c r="A20" s="9">
        <v>16</v>
      </c>
      <c r="B20" s="17" t="s">
        <v>271</v>
      </c>
      <c r="C20" s="9" t="s">
        <v>21</v>
      </c>
      <c r="D20" s="11"/>
      <c r="E20" s="11"/>
      <c r="F20" s="12"/>
      <c r="G20" s="12"/>
      <c r="H20" s="71">
        <v>2</v>
      </c>
      <c r="I20" s="13">
        <v>3</v>
      </c>
      <c r="J20" s="14"/>
      <c r="K20" s="14">
        <f t="shared" si="0"/>
        <v>0</v>
      </c>
      <c r="L20" s="14">
        <f t="shared" si="1"/>
        <v>0</v>
      </c>
      <c r="M20" s="15"/>
      <c r="N20" s="14">
        <f t="shared" si="2"/>
        <v>0</v>
      </c>
      <c r="O20" s="14">
        <f t="shared" si="3"/>
        <v>0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</row>
    <row r="21" spans="1:1028" ht="79.5" customHeight="1" x14ac:dyDescent="0.3">
      <c r="A21" s="9">
        <v>17</v>
      </c>
      <c r="B21" s="17" t="s">
        <v>272</v>
      </c>
      <c r="C21" s="9" t="s">
        <v>21</v>
      </c>
      <c r="D21" s="11"/>
      <c r="E21" s="11"/>
      <c r="F21" s="12"/>
      <c r="G21" s="12"/>
      <c r="H21" s="71">
        <v>2</v>
      </c>
      <c r="I21" s="13">
        <v>3</v>
      </c>
      <c r="J21" s="14"/>
      <c r="K21" s="14">
        <f t="shared" si="0"/>
        <v>0</v>
      </c>
      <c r="L21" s="14">
        <f t="shared" si="1"/>
        <v>0</v>
      </c>
      <c r="M21" s="15"/>
      <c r="N21" s="14">
        <f t="shared" si="2"/>
        <v>0</v>
      </c>
      <c r="O21" s="14">
        <f t="shared" si="3"/>
        <v>0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</row>
    <row r="22" spans="1:1028" ht="79.5" customHeight="1" x14ac:dyDescent="0.3">
      <c r="A22" s="9">
        <v>18</v>
      </c>
      <c r="B22" s="17" t="s">
        <v>273</v>
      </c>
      <c r="C22" s="9" t="s">
        <v>21</v>
      </c>
      <c r="D22" s="11"/>
      <c r="E22" s="11"/>
      <c r="F22" s="12"/>
      <c r="G22" s="12"/>
      <c r="H22" s="71">
        <v>2</v>
      </c>
      <c r="I22" s="13">
        <v>3</v>
      </c>
      <c r="J22" s="14"/>
      <c r="K22" s="14">
        <f t="shared" si="0"/>
        <v>0</v>
      </c>
      <c r="L22" s="14">
        <f t="shared" si="1"/>
        <v>0</v>
      </c>
      <c r="M22" s="15"/>
      <c r="N22" s="14">
        <f t="shared" si="2"/>
        <v>0</v>
      </c>
      <c r="O22" s="14">
        <f t="shared" si="3"/>
        <v>0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</row>
    <row r="23" spans="1:1028" ht="79.5" customHeight="1" x14ac:dyDescent="0.3">
      <c r="A23" s="9">
        <v>19</v>
      </c>
      <c r="B23" s="17" t="s">
        <v>274</v>
      </c>
      <c r="C23" s="9" t="s">
        <v>21</v>
      </c>
      <c r="D23" s="11"/>
      <c r="E23" s="11"/>
      <c r="F23" s="12"/>
      <c r="G23" s="12"/>
      <c r="H23" s="71">
        <v>2</v>
      </c>
      <c r="I23" s="13">
        <v>3</v>
      </c>
      <c r="J23" s="14"/>
      <c r="K23" s="14">
        <f t="shared" si="0"/>
        <v>0</v>
      </c>
      <c r="L23" s="14">
        <f t="shared" si="1"/>
        <v>0</v>
      </c>
      <c r="M23" s="15"/>
      <c r="N23" s="14">
        <f t="shared" si="2"/>
        <v>0</v>
      </c>
      <c r="O23" s="14">
        <f t="shared" si="3"/>
        <v>0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</row>
    <row r="24" spans="1:1028" ht="79.5" customHeight="1" x14ac:dyDescent="0.3">
      <c r="A24" s="9">
        <v>20</v>
      </c>
      <c r="B24" s="17" t="s">
        <v>275</v>
      </c>
      <c r="C24" s="9" t="s">
        <v>21</v>
      </c>
      <c r="D24" s="11"/>
      <c r="E24" s="11"/>
      <c r="F24" s="12"/>
      <c r="G24" s="12"/>
      <c r="H24" s="71">
        <v>5000</v>
      </c>
      <c r="I24" s="13">
        <v>7500</v>
      </c>
      <c r="J24" s="14"/>
      <c r="K24" s="14">
        <f t="shared" si="0"/>
        <v>0</v>
      </c>
      <c r="L24" s="14">
        <f t="shared" si="1"/>
        <v>0</v>
      </c>
      <c r="M24" s="15"/>
      <c r="N24" s="14">
        <f t="shared" si="2"/>
        <v>0</v>
      </c>
      <c r="O24" s="14">
        <f t="shared" si="3"/>
        <v>0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</row>
    <row r="25" spans="1:1028" ht="79.5" customHeight="1" x14ac:dyDescent="0.3">
      <c r="A25" s="9">
        <v>21</v>
      </c>
      <c r="B25" s="72" t="s">
        <v>276</v>
      </c>
      <c r="C25" s="9" t="s">
        <v>21</v>
      </c>
      <c r="D25" s="11"/>
      <c r="E25" s="11"/>
      <c r="F25" s="12"/>
      <c r="G25" s="12"/>
      <c r="H25" s="71">
        <v>500</v>
      </c>
      <c r="I25" s="13">
        <v>750</v>
      </c>
      <c r="J25" s="14"/>
      <c r="K25" s="14">
        <f t="shared" si="0"/>
        <v>0</v>
      </c>
      <c r="L25" s="14">
        <f t="shared" si="1"/>
        <v>0</v>
      </c>
      <c r="M25" s="15"/>
      <c r="N25" s="14">
        <f t="shared" si="2"/>
        <v>0</v>
      </c>
      <c r="O25" s="14">
        <f t="shared" si="3"/>
        <v>0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</row>
    <row r="26" spans="1:1028" ht="79.5" customHeight="1" x14ac:dyDescent="0.3">
      <c r="A26" s="9">
        <v>22</v>
      </c>
      <c r="B26" s="72" t="s">
        <v>277</v>
      </c>
      <c r="C26" s="9" t="s">
        <v>21</v>
      </c>
      <c r="D26" s="11"/>
      <c r="E26" s="11"/>
      <c r="F26" s="12"/>
      <c r="G26" s="12"/>
      <c r="H26" s="71">
        <v>200</v>
      </c>
      <c r="I26" s="13">
        <v>300</v>
      </c>
      <c r="J26" s="14"/>
      <c r="K26" s="14">
        <f t="shared" si="0"/>
        <v>0</v>
      </c>
      <c r="L26" s="14">
        <f t="shared" si="1"/>
        <v>0</v>
      </c>
      <c r="M26" s="15"/>
      <c r="N26" s="14">
        <f t="shared" si="2"/>
        <v>0</v>
      </c>
      <c r="O26" s="14">
        <f t="shared" si="3"/>
        <v>0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</row>
    <row r="27" spans="1:1028" ht="79.5" customHeight="1" x14ac:dyDescent="0.3">
      <c r="A27" s="9">
        <v>23</v>
      </c>
      <c r="B27" s="17" t="s">
        <v>278</v>
      </c>
      <c r="C27" s="9" t="s">
        <v>21</v>
      </c>
      <c r="D27" s="11"/>
      <c r="E27" s="11"/>
      <c r="F27" s="12"/>
      <c r="G27" s="12"/>
      <c r="H27" s="71">
        <v>6</v>
      </c>
      <c r="I27" s="13">
        <v>9</v>
      </c>
      <c r="J27" s="14"/>
      <c r="K27" s="14">
        <f t="shared" si="0"/>
        <v>0</v>
      </c>
      <c r="L27" s="14">
        <f t="shared" si="1"/>
        <v>0</v>
      </c>
      <c r="M27" s="15"/>
      <c r="N27" s="14">
        <f t="shared" si="2"/>
        <v>0</v>
      </c>
      <c r="O27" s="14">
        <f t="shared" si="3"/>
        <v>0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</row>
    <row r="28" spans="1:1028" ht="24" customHeight="1" x14ac:dyDescent="0.3">
      <c r="A28" s="82" t="s">
        <v>30</v>
      </c>
      <c r="B28" s="82" t="s">
        <v>157</v>
      </c>
      <c r="C28" s="82" t="s">
        <v>18</v>
      </c>
      <c r="D28" s="82"/>
      <c r="E28" s="82"/>
      <c r="F28" s="82"/>
      <c r="G28" s="82"/>
      <c r="H28" s="82">
        <v>6</v>
      </c>
      <c r="I28" s="82"/>
      <c r="J28" s="82"/>
      <c r="K28" s="20">
        <f>SUM(K5:K27)</f>
        <v>0</v>
      </c>
      <c r="L28" s="20">
        <f>SUM(L5:L27)</f>
        <v>0</v>
      </c>
      <c r="M28" s="20"/>
      <c r="N28" s="20">
        <f>SUM(N5:N27)</f>
        <v>0</v>
      </c>
      <c r="O28" s="20">
        <f>SUM(O5:O27)</f>
        <v>0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</row>
    <row r="29" spans="1:1028" ht="15.6" x14ac:dyDescent="0.3">
      <c r="B29" s="38"/>
      <c r="C29" s="57"/>
      <c r="H29" s="73"/>
    </row>
    <row r="30" spans="1:1028" x14ac:dyDescent="0.3">
      <c r="A30" s="84"/>
      <c r="B30" s="84" t="s">
        <v>160</v>
      </c>
      <c r="C30" s="84" t="s">
        <v>18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028" ht="15" x14ac:dyDescent="0.3">
      <c r="A31" s="85" t="s">
        <v>307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028" ht="15" x14ac:dyDescent="0.3">
      <c r="A32" s="85" t="s">
        <v>303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6" x14ac:dyDescent="0.3">
      <c r="H33" s="73"/>
    </row>
    <row r="34" spans="1:15" ht="13.5" customHeight="1" x14ac:dyDescent="0.3">
      <c r="A34" s="38"/>
      <c r="B34" s="38"/>
      <c r="C34" s="38"/>
      <c r="D34" s="38"/>
      <c r="E34" s="38"/>
      <c r="F34" s="38"/>
      <c r="G34" s="38"/>
      <c r="H34" s="73"/>
      <c r="I34" s="38"/>
      <c r="J34" s="38"/>
      <c r="K34" s="38"/>
      <c r="L34" s="38"/>
      <c r="M34" s="38"/>
      <c r="N34" s="38"/>
      <c r="O34" s="38"/>
    </row>
    <row r="35" spans="1:15" ht="24" customHeight="1" x14ac:dyDescent="0.3">
      <c r="A35" s="86" t="s">
        <v>31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5" ht="15.6" x14ac:dyDescent="0.3">
      <c r="H36" s="73"/>
    </row>
    <row r="37" spans="1:15" ht="15.6" x14ac:dyDescent="0.3">
      <c r="H37" s="73"/>
    </row>
    <row r="38" spans="1:15" ht="15.6" x14ac:dyDescent="0.3">
      <c r="H38" s="73"/>
    </row>
    <row r="39" spans="1:15" ht="15.6" x14ac:dyDescent="0.3">
      <c r="H39" s="73"/>
    </row>
  </sheetData>
  <mergeCells count="7">
    <mergeCell ref="A32:O32"/>
    <mergeCell ref="A35:O35"/>
    <mergeCell ref="A1:O1"/>
    <mergeCell ref="A2:O2"/>
    <mergeCell ref="A28:J28"/>
    <mergeCell ref="A30:O30"/>
    <mergeCell ref="A31:O3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33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dc:description/>
  <cp:lastModifiedBy>Paulina Szagun</cp:lastModifiedBy>
  <cp:revision>69</cp:revision>
  <dcterms:created xsi:type="dcterms:W3CDTF">2021-08-26T16:14:46Z</dcterms:created>
  <dcterms:modified xsi:type="dcterms:W3CDTF">2025-04-06T18:09:36Z</dcterms:modified>
  <dc:language>pl-PL</dc:language>
</cp:coreProperties>
</file>