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wa-1\Wymiana_Zam_Publ\! 1 JAREK\2025\ZP 1 _25 APARATURA MEDYCZNA\Pytania\modyfikacja\"/>
    </mc:Choice>
  </mc:AlternateContent>
  <xr:revisionPtr revIDLastSave="0" documentId="13_ncr:1_{DC395462-BD46-4569-9E97-E8DA49BAD8DE}" xr6:coauthVersionLast="36" xr6:coauthVersionMax="36" xr10:uidLastSave="{00000000-0000-0000-0000-000000000000}"/>
  <bookViews>
    <workbookView xWindow="0" yWindow="0" windowWidth="15300" windowHeight="5790" tabRatio="674" xr2:uid="{00000000-000D-0000-FFFF-FFFF00000000}"/>
  </bookViews>
  <sheets>
    <sheet name="FC" sheetId="5" r:id="rId1"/>
  </sheets>
  <calcPr calcId="191029" fullPrecision="0"/>
</workbook>
</file>

<file path=xl/calcChain.xml><?xml version="1.0" encoding="utf-8"?>
<calcChain xmlns="http://schemas.openxmlformats.org/spreadsheetml/2006/main">
  <c r="U52" i="5" l="1"/>
  <c r="U51" i="5"/>
  <c r="U50" i="5"/>
  <c r="U49" i="5"/>
  <c r="U48" i="5"/>
  <c r="U47" i="5"/>
  <c r="U46" i="5"/>
  <c r="AC52" i="5"/>
  <c r="AC51" i="5"/>
  <c r="AC50" i="5"/>
  <c r="AC49" i="5"/>
  <c r="AC48" i="5"/>
  <c r="AC47" i="5"/>
  <c r="AC46" i="5"/>
  <c r="AC45" i="5"/>
  <c r="Z52" i="5"/>
  <c r="Z51" i="5"/>
  <c r="Z50" i="5"/>
  <c r="Z49" i="5"/>
  <c r="Z48" i="5"/>
  <c r="Z47" i="5"/>
  <c r="Z46" i="5"/>
  <c r="P88" i="5"/>
  <c r="N87" i="5"/>
  <c r="P87" i="5"/>
  <c r="N88" i="5"/>
  <c r="N73" i="5"/>
  <c r="N74" i="5"/>
  <c r="N75" i="5" s="1"/>
  <c r="J199" i="5"/>
  <c r="J200" i="5"/>
  <c r="H200" i="5"/>
  <c r="H199" i="5"/>
  <c r="H670" i="5"/>
  <c r="J670" i="5"/>
  <c r="J631" i="5"/>
  <c r="H631" i="5"/>
  <c r="H586" i="5"/>
  <c r="J586" i="5"/>
  <c r="J410" i="5"/>
  <c r="J409" i="5"/>
  <c r="J406" i="5"/>
  <c r="J405" i="5"/>
  <c r="H410" i="5"/>
  <c r="H409" i="5"/>
  <c r="H418" i="5" s="1"/>
  <c r="H408" i="5"/>
  <c r="J408" i="5"/>
  <c r="H407" i="5"/>
  <c r="J407" i="5"/>
  <c r="H406" i="5"/>
  <c r="H405" i="5"/>
  <c r="H411" i="5"/>
  <c r="H412" i="5"/>
  <c r="H413" i="5"/>
  <c r="H414" i="5"/>
  <c r="H415" i="5"/>
  <c r="H416" i="5"/>
  <c r="H266" i="5"/>
  <c r="J266" i="5"/>
  <c r="H175" i="5"/>
  <c r="J175" i="5"/>
  <c r="AC670" i="5"/>
  <c r="AC668" i="5"/>
  <c r="AC666" i="5"/>
  <c r="AC664" i="5"/>
  <c r="AC672" i="5" s="1"/>
  <c r="X670" i="5"/>
  <c r="Z670" i="5" s="1"/>
  <c r="X668" i="5"/>
  <c r="Z668" i="5"/>
  <c r="X666" i="5"/>
  <c r="Z666" i="5" s="1"/>
  <c r="X664" i="5"/>
  <c r="Z664" i="5"/>
  <c r="S670" i="5"/>
  <c r="U670" i="5" s="1"/>
  <c r="S668" i="5"/>
  <c r="U668" i="5"/>
  <c r="S666" i="5"/>
  <c r="U666" i="5" s="1"/>
  <c r="S664" i="5"/>
  <c r="U664" i="5"/>
  <c r="U672" i="5" s="1"/>
  <c r="Z517" i="5"/>
  <c r="S517" i="5"/>
  <c r="U517" i="5" s="1"/>
  <c r="AC169" i="5"/>
  <c r="X863" i="5"/>
  <c r="S863" i="5"/>
  <c r="U863" i="5"/>
  <c r="J863" i="5"/>
  <c r="H863" i="5"/>
  <c r="H664" i="5"/>
  <c r="J664" i="5"/>
  <c r="P278" i="5"/>
  <c r="P281" i="5"/>
  <c r="P282" i="5"/>
  <c r="P283" i="5"/>
  <c r="P284" i="5"/>
  <c r="P285" i="5"/>
  <c r="N279" i="5"/>
  <c r="P279" i="5"/>
  <c r="P287" i="5" s="1"/>
  <c r="N280" i="5"/>
  <c r="P280" i="5"/>
  <c r="N281" i="5"/>
  <c r="N282" i="5"/>
  <c r="N283" i="5"/>
  <c r="N284" i="5"/>
  <c r="N285" i="5"/>
  <c r="N286" i="5"/>
  <c r="P286" i="5"/>
  <c r="N277" i="5"/>
  <c r="P277" i="5"/>
  <c r="N278" i="5"/>
  <c r="N287" i="5" s="1"/>
  <c r="P418" i="5"/>
  <c r="N418" i="5"/>
  <c r="P517" i="5"/>
  <c r="N517" i="5"/>
  <c r="N518" i="5" s="1"/>
  <c r="N516" i="5"/>
  <c r="P516" i="5"/>
  <c r="P518" i="5"/>
  <c r="P399" i="5"/>
  <c r="P401" i="5"/>
  <c r="P402" i="5"/>
  <c r="P403" i="5"/>
  <c r="P404" i="5"/>
  <c r="N399" i="5"/>
  <c r="N400" i="5"/>
  <c r="P400" i="5"/>
  <c r="N401" i="5"/>
  <c r="N402" i="5"/>
  <c r="N403" i="5"/>
  <c r="N404" i="5"/>
  <c r="P398" i="5"/>
  <c r="P338" i="5"/>
  <c r="N398" i="5"/>
  <c r="AC277" i="5"/>
  <c r="AC287" i="5" s="1"/>
  <c r="X277" i="5"/>
  <c r="Z277" i="5" s="1"/>
  <c r="S277" i="5"/>
  <c r="U277" i="5"/>
  <c r="U287" i="5" s="1"/>
  <c r="H281" i="5"/>
  <c r="J281" i="5"/>
  <c r="H285" i="5"/>
  <c r="J285" i="5"/>
  <c r="H283" i="5"/>
  <c r="J283" i="5"/>
  <c r="H279" i="5"/>
  <c r="J279" i="5"/>
  <c r="H278" i="5"/>
  <c r="J278" i="5"/>
  <c r="H277" i="5"/>
  <c r="J277" i="5"/>
  <c r="AC262" i="5"/>
  <c r="X262" i="5"/>
  <c r="Z262" i="5" s="1"/>
  <c r="Z268" i="5" s="1"/>
  <c r="S262" i="5"/>
  <c r="U262" i="5" s="1"/>
  <c r="J262" i="5"/>
  <c r="H262" i="5"/>
  <c r="P231" i="5"/>
  <c r="N231" i="5"/>
  <c r="P242" i="5"/>
  <c r="P241" i="5"/>
  <c r="P240" i="5"/>
  <c r="P239" i="5"/>
  <c r="P238" i="5"/>
  <c r="P237" i="5"/>
  <c r="P236" i="5"/>
  <c r="P235" i="5"/>
  <c r="P234" i="5"/>
  <c r="P233" i="5"/>
  <c r="P232" i="5"/>
  <c r="N242" i="5"/>
  <c r="N241" i="5"/>
  <c r="N240" i="5"/>
  <c r="N239" i="5"/>
  <c r="N238" i="5"/>
  <c r="N237" i="5"/>
  <c r="N236" i="5"/>
  <c r="N235" i="5"/>
  <c r="N234" i="5"/>
  <c r="N233" i="5"/>
  <c r="N232" i="5"/>
  <c r="X169" i="5"/>
  <c r="S169" i="5"/>
  <c r="U169" i="5" s="1"/>
  <c r="U177" i="5" s="1"/>
  <c r="J169" i="5"/>
  <c r="H169" i="5"/>
  <c r="H177" i="5" s="1"/>
  <c r="H97" i="5"/>
  <c r="H62" i="5"/>
  <c r="J62" i="5"/>
  <c r="J65" i="5" s="1"/>
  <c r="S62" i="5"/>
  <c r="X62" i="5"/>
  <c r="AC62" i="5"/>
  <c r="AC65" i="5"/>
  <c r="H63" i="5"/>
  <c r="J63" i="5"/>
  <c r="N63" i="5"/>
  <c r="N65" i="5"/>
  <c r="H64" i="5"/>
  <c r="J64" i="5"/>
  <c r="N64" i="5"/>
  <c r="P64" i="5"/>
  <c r="P65" i="5" s="1"/>
  <c r="AA65" i="5"/>
  <c r="X45" i="5"/>
  <c r="S45" i="5"/>
  <c r="H35" i="5"/>
  <c r="H50" i="5"/>
  <c r="H49" i="5"/>
  <c r="J49" i="5"/>
  <c r="H48" i="5"/>
  <c r="J48" i="5"/>
  <c r="H47" i="5"/>
  <c r="J47" i="5"/>
  <c r="H46" i="5"/>
  <c r="J46" i="5"/>
  <c r="H45" i="5"/>
  <c r="H65" i="5"/>
  <c r="C66" i="5"/>
  <c r="C67" i="5"/>
  <c r="J45" i="5"/>
  <c r="P63" i="5"/>
  <c r="H51" i="5"/>
  <c r="J51" i="5"/>
  <c r="H87" i="5"/>
  <c r="J87" i="5"/>
  <c r="H88" i="5"/>
  <c r="J88" i="5"/>
  <c r="P74" i="5"/>
  <c r="C1061" i="5"/>
  <c r="C1060" i="5"/>
  <c r="AA1059" i="5"/>
  <c r="AC1058" i="5"/>
  <c r="AC1059" i="5"/>
  <c r="X1058" i="5"/>
  <c r="S1058" i="5"/>
  <c r="U1058" i="5" s="1"/>
  <c r="U1059" i="5"/>
  <c r="J1058" i="5"/>
  <c r="J1059" i="5" s="1"/>
  <c r="H1058" i="5"/>
  <c r="H1059" i="5"/>
  <c r="C1051" i="5"/>
  <c r="C1050" i="5"/>
  <c r="AA1049" i="5"/>
  <c r="AC1048" i="5"/>
  <c r="AC1049" i="5"/>
  <c r="X1048" i="5"/>
  <c r="X1049" i="5" s="1"/>
  <c r="S1048" i="5"/>
  <c r="J1048" i="5"/>
  <c r="J1049" i="5" s="1"/>
  <c r="H1048" i="5"/>
  <c r="H1049" i="5"/>
  <c r="C1041" i="5"/>
  <c r="C1040" i="5"/>
  <c r="AA1039" i="5"/>
  <c r="AC1038" i="5"/>
  <c r="AC1039" i="5"/>
  <c r="X1038" i="5"/>
  <c r="X1039" i="5" s="1"/>
  <c r="S1038" i="5"/>
  <c r="S1039" i="5" s="1"/>
  <c r="J1038" i="5"/>
  <c r="J1039" i="5" s="1"/>
  <c r="H1038" i="5"/>
  <c r="H1039" i="5"/>
  <c r="C1031" i="5"/>
  <c r="C1030" i="5"/>
  <c r="AA1029" i="5"/>
  <c r="AC1028" i="5"/>
  <c r="AC1029" i="5" s="1"/>
  <c r="X1028" i="5"/>
  <c r="X1029" i="5"/>
  <c r="Z1028" i="5"/>
  <c r="Z1029" i="5" s="1"/>
  <c r="S1028" i="5"/>
  <c r="S1029" i="5"/>
  <c r="J1028" i="5"/>
  <c r="J1029" i="5" s="1"/>
  <c r="H1028" i="5"/>
  <c r="H1029" i="5"/>
  <c r="U1028" i="5"/>
  <c r="U1029" i="5" s="1"/>
  <c r="Z1048" i="5"/>
  <c r="Z1049" i="5"/>
  <c r="C1021" i="5"/>
  <c r="C1020" i="5"/>
  <c r="AA1019" i="5"/>
  <c r="AC1018" i="5"/>
  <c r="AC1019" i="5"/>
  <c r="X1018" i="5"/>
  <c r="S1018" i="5"/>
  <c r="U1018" i="5"/>
  <c r="U1019" i="5"/>
  <c r="J1018" i="5"/>
  <c r="J1019" i="5"/>
  <c r="H1018" i="5"/>
  <c r="H1019" i="5"/>
  <c r="C1011" i="5"/>
  <c r="C1010" i="5"/>
  <c r="AA1009" i="5"/>
  <c r="AC1008" i="5"/>
  <c r="AC1009" i="5" s="1"/>
  <c r="X1008" i="5"/>
  <c r="X1009" i="5"/>
  <c r="S1008" i="5"/>
  <c r="U1008" i="5" s="1"/>
  <c r="U1009" i="5" s="1"/>
  <c r="J1008" i="5"/>
  <c r="J1009" i="5" s="1"/>
  <c r="H1008" i="5"/>
  <c r="H1009" i="5"/>
  <c r="C1001" i="5"/>
  <c r="C1000" i="5"/>
  <c r="AA999" i="5"/>
  <c r="AC998" i="5"/>
  <c r="AC999" i="5"/>
  <c r="X998" i="5"/>
  <c r="X999" i="5" s="1"/>
  <c r="S998" i="5"/>
  <c r="U998" i="5"/>
  <c r="U999" i="5"/>
  <c r="J998" i="5"/>
  <c r="J999" i="5"/>
  <c r="H998" i="5"/>
  <c r="H999" i="5"/>
  <c r="C991" i="5"/>
  <c r="C990" i="5"/>
  <c r="AA989" i="5"/>
  <c r="AC988" i="5"/>
  <c r="AC989" i="5" s="1"/>
  <c r="X988" i="5"/>
  <c r="X989" i="5"/>
  <c r="S988" i="5"/>
  <c r="J988" i="5"/>
  <c r="J989" i="5" s="1"/>
  <c r="H988" i="5"/>
  <c r="H989" i="5"/>
  <c r="C939" i="5"/>
  <c r="C938" i="5"/>
  <c r="AA937" i="5"/>
  <c r="AC936" i="5"/>
  <c r="AC937" i="5"/>
  <c r="X936" i="5"/>
  <c r="S936" i="5"/>
  <c r="U936" i="5"/>
  <c r="U937" i="5"/>
  <c r="J936" i="5"/>
  <c r="J937" i="5" s="1"/>
  <c r="H936" i="5"/>
  <c r="H937" i="5"/>
  <c r="C929" i="5"/>
  <c r="C928" i="5"/>
  <c r="AA927" i="5"/>
  <c r="AC926" i="5"/>
  <c r="AC927" i="5"/>
  <c r="X926" i="5"/>
  <c r="Z926" i="5"/>
  <c r="Z927" i="5"/>
  <c r="S926" i="5"/>
  <c r="J926" i="5"/>
  <c r="J927" i="5"/>
  <c r="H926" i="5"/>
  <c r="H927" i="5" s="1"/>
  <c r="C919" i="5"/>
  <c r="C918" i="5"/>
  <c r="AA917" i="5"/>
  <c r="J916" i="5"/>
  <c r="H916" i="5"/>
  <c r="AC915" i="5"/>
  <c r="AC917" i="5"/>
  <c r="X915" i="5"/>
  <c r="Z915" i="5"/>
  <c r="Z917" i="5"/>
  <c r="S915" i="5"/>
  <c r="J915" i="5"/>
  <c r="J917" i="5"/>
  <c r="H915" i="5"/>
  <c r="H917" i="5" s="1"/>
  <c r="C907" i="5"/>
  <c r="C908" i="5"/>
  <c r="C880" i="5"/>
  <c r="C879" i="5"/>
  <c r="AA878" i="5"/>
  <c r="J877" i="5"/>
  <c r="H877" i="5"/>
  <c r="J876" i="5"/>
  <c r="H876" i="5"/>
  <c r="J875" i="5"/>
  <c r="H875" i="5"/>
  <c r="AC874" i="5"/>
  <c r="AC878" i="5"/>
  <c r="X874" i="5"/>
  <c r="X878" i="5"/>
  <c r="S874" i="5"/>
  <c r="J874" i="5"/>
  <c r="J878" i="5"/>
  <c r="H874" i="5"/>
  <c r="C867" i="5"/>
  <c r="C866" i="5"/>
  <c r="AA865" i="5"/>
  <c r="AC863" i="5"/>
  <c r="AC865" i="5" s="1"/>
  <c r="S865" i="5"/>
  <c r="J864" i="5"/>
  <c r="H864" i="5"/>
  <c r="H865" i="5"/>
  <c r="C846" i="5"/>
  <c r="C845" i="5"/>
  <c r="AA844" i="5"/>
  <c r="AC843" i="5"/>
  <c r="AC844" i="5" s="1"/>
  <c r="X843" i="5"/>
  <c r="S843" i="5"/>
  <c r="S844" i="5" s="1"/>
  <c r="U843" i="5"/>
  <c r="U844" i="5" s="1"/>
  <c r="J843" i="5"/>
  <c r="J844" i="5"/>
  <c r="H843" i="5"/>
  <c r="H844" i="5" s="1"/>
  <c r="C836" i="5"/>
  <c r="C835" i="5"/>
  <c r="AA834" i="5"/>
  <c r="AC833" i="5"/>
  <c r="AC834" i="5"/>
  <c r="X833" i="5"/>
  <c r="Z833" i="5" s="1"/>
  <c r="Z834" i="5" s="1"/>
  <c r="S833" i="5"/>
  <c r="J833" i="5"/>
  <c r="J834" i="5"/>
  <c r="H833" i="5"/>
  <c r="H834" i="5" s="1"/>
  <c r="C816" i="5"/>
  <c r="C815" i="5"/>
  <c r="AA814" i="5"/>
  <c r="AC813" i="5"/>
  <c r="AC814" i="5"/>
  <c r="X813" i="5"/>
  <c r="Z813" i="5"/>
  <c r="Z814" i="5" s="1"/>
  <c r="S813" i="5"/>
  <c r="S814" i="5"/>
  <c r="J813" i="5"/>
  <c r="J814" i="5" s="1"/>
  <c r="H813" i="5"/>
  <c r="H814" i="5"/>
  <c r="C796" i="5"/>
  <c r="C795" i="5"/>
  <c r="AA794" i="5"/>
  <c r="J793" i="5"/>
  <c r="H793" i="5"/>
  <c r="AC792" i="5"/>
  <c r="AC794" i="5"/>
  <c r="X792" i="5"/>
  <c r="X794" i="5" s="1"/>
  <c r="Z792" i="5"/>
  <c r="Z794" i="5" s="1"/>
  <c r="S792" i="5"/>
  <c r="S794" i="5" s="1"/>
  <c r="U792" i="5"/>
  <c r="U794" i="5" s="1"/>
  <c r="J792" i="5"/>
  <c r="H792" i="5"/>
  <c r="H794" i="5" s="1"/>
  <c r="C786" i="5"/>
  <c r="C785" i="5"/>
  <c r="AA784" i="5"/>
  <c r="J783" i="5"/>
  <c r="J784" i="5" s="1"/>
  <c r="H783" i="5"/>
  <c r="J782" i="5"/>
  <c r="H782" i="5"/>
  <c r="AC781" i="5"/>
  <c r="AC784" i="5" s="1"/>
  <c r="X781" i="5"/>
  <c r="X784" i="5" s="1"/>
  <c r="S781" i="5"/>
  <c r="J781" i="5"/>
  <c r="H781" i="5"/>
  <c r="C775" i="5"/>
  <c r="C774" i="5"/>
  <c r="AA773" i="5"/>
  <c r="J772" i="5"/>
  <c r="J773" i="5"/>
  <c r="H772" i="5"/>
  <c r="AC771" i="5"/>
  <c r="AC773" i="5" s="1"/>
  <c r="X771" i="5"/>
  <c r="Z771" i="5"/>
  <c r="Z773" i="5" s="1"/>
  <c r="S771" i="5"/>
  <c r="S773" i="5"/>
  <c r="J771" i="5"/>
  <c r="H771" i="5"/>
  <c r="C764" i="5"/>
  <c r="C763" i="5"/>
  <c r="AA762" i="5"/>
  <c r="J761" i="5"/>
  <c r="H761" i="5"/>
  <c r="J760" i="5"/>
  <c r="H760" i="5"/>
  <c r="J759" i="5"/>
  <c r="H759" i="5"/>
  <c r="J758" i="5"/>
  <c r="H758" i="5"/>
  <c r="AC757" i="5"/>
  <c r="AC762" i="5" s="1"/>
  <c r="X757" i="5"/>
  <c r="X762" i="5"/>
  <c r="S757" i="5"/>
  <c r="J757" i="5"/>
  <c r="H757" i="5"/>
  <c r="H803" i="5"/>
  <c r="H804" i="5" s="1"/>
  <c r="J803" i="5"/>
  <c r="J804" i="5"/>
  <c r="S803" i="5"/>
  <c r="U803" i="5" s="1"/>
  <c r="U804" i="5" s="1"/>
  <c r="X803" i="5"/>
  <c r="Z803" i="5" s="1"/>
  <c r="Z804" i="5" s="1"/>
  <c r="AC803" i="5"/>
  <c r="AC804" i="5"/>
  <c r="AA804" i="5"/>
  <c r="C805" i="5"/>
  <c r="C806" i="5"/>
  <c r="AA719" i="5"/>
  <c r="J718" i="5"/>
  <c r="H718" i="5"/>
  <c r="J717" i="5"/>
  <c r="H717" i="5"/>
  <c r="H716" i="5"/>
  <c r="J716" i="5"/>
  <c r="J715" i="5"/>
  <c r="H715" i="5"/>
  <c r="H714" i="5"/>
  <c r="J714" i="5"/>
  <c r="J713" i="5"/>
  <c r="H713" i="5"/>
  <c r="H712" i="5"/>
  <c r="J712" i="5"/>
  <c r="J711" i="5"/>
  <c r="H711" i="5"/>
  <c r="H710" i="5"/>
  <c r="J710" i="5"/>
  <c r="AC709" i="5"/>
  <c r="AC719" i="5"/>
  <c r="X709" i="5"/>
  <c r="S709" i="5"/>
  <c r="H709" i="5"/>
  <c r="J709" i="5"/>
  <c r="AA691" i="5"/>
  <c r="AC690" i="5"/>
  <c r="AC691" i="5"/>
  <c r="X690" i="5"/>
  <c r="S690" i="5"/>
  <c r="U690" i="5" s="1"/>
  <c r="U691" i="5" s="1"/>
  <c r="J690" i="5"/>
  <c r="J691" i="5"/>
  <c r="C693" i="5"/>
  <c r="H690" i="5"/>
  <c r="H691" i="5" s="1"/>
  <c r="C692" i="5"/>
  <c r="AA672" i="5"/>
  <c r="H671" i="5"/>
  <c r="J671" i="5"/>
  <c r="J669" i="5"/>
  <c r="H669" i="5"/>
  <c r="H668" i="5"/>
  <c r="J668" i="5"/>
  <c r="J667" i="5"/>
  <c r="H667" i="5"/>
  <c r="H666" i="5"/>
  <c r="J666" i="5"/>
  <c r="X672" i="5"/>
  <c r="S672" i="5"/>
  <c r="J665" i="5"/>
  <c r="H665" i="5"/>
  <c r="C634" i="5"/>
  <c r="C633" i="5"/>
  <c r="AA632" i="5"/>
  <c r="AC630" i="5"/>
  <c r="AC632" i="5"/>
  <c r="X630" i="5"/>
  <c r="S630" i="5"/>
  <c r="U630" i="5" s="1"/>
  <c r="U632" i="5" s="1"/>
  <c r="J630" i="5"/>
  <c r="J632" i="5" s="1"/>
  <c r="H630" i="5"/>
  <c r="H632" i="5"/>
  <c r="C609" i="5"/>
  <c r="C608" i="5"/>
  <c r="AA607" i="5"/>
  <c r="J606" i="5"/>
  <c r="H606" i="5"/>
  <c r="J605" i="5"/>
  <c r="H605" i="5"/>
  <c r="J604" i="5"/>
  <c r="H604" i="5"/>
  <c r="J603" i="5"/>
  <c r="H603" i="5"/>
  <c r="J602" i="5"/>
  <c r="H602" i="5"/>
  <c r="J601" i="5"/>
  <c r="H601" i="5"/>
  <c r="J600" i="5"/>
  <c r="H600" i="5"/>
  <c r="J599" i="5"/>
  <c r="H599" i="5"/>
  <c r="J598" i="5"/>
  <c r="H598" i="5"/>
  <c r="J597" i="5"/>
  <c r="H597" i="5"/>
  <c r="AC596" i="5"/>
  <c r="AC607" i="5" s="1"/>
  <c r="X596" i="5"/>
  <c r="X607" i="5" s="1"/>
  <c r="S596" i="5"/>
  <c r="J596" i="5"/>
  <c r="J607" i="5" s="1"/>
  <c r="H596" i="5"/>
  <c r="AA587" i="5"/>
  <c r="C520" i="5"/>
  <c r="C519" i="5"/>
  <c r="AA518" i="5"/>
  <c r="J517" i="5"/>
  <c r="H517" i="5"/>
  <c r="AC516" i="5"/>
  <c r="AC518" i="5" s="1"/>
  <c r="X516" i="5"/>
  <c r="S516" i="5"/>
  <c r="U516" i="5" s="1"/>
  <c r="J516" i="5"/>
  <c r="H516" i="5"/>
  <c r="C509" i="5"/>
  <c r="C508" i="5"/>
  <c r="AA507" i="5"/>
  <c r="AC506" i="5"/>
  <c r="AC507" i="5"/>
  <c r="X506" i="5"/>
  <c r="S506" i="5"/>
  <c r="J506" i="5"/>
  <c r="J507" i="5" s="1"/>
  <c r="H506" i="5"/>
  <c r="H507" i="5"/>
  <c r="Z1008" i="5"/>
  <c r="Z1009" i="5" s="1"/>
  <c r="X917" i="5"/>
  <c r="X927" i="5"/>
  <c r="X814" i="5"/>
  <c r="U865" i="5"/>
  <c r="X773" i="5"/>
  <c r="U813" i="5"/>
  <c r="U814" i="5" s="1"/>
  <c r="S804" i="5"/>
  <c r="H773" i="5"/>
  <c r="Z672" i="5"/>
  <c r="Z596" i="5"/>
  <c r="Z607" i="5" s="1"/>
  <c r="AA497" i="5"/>
  <c r="J496" i="5"/>
  <c r="H496" i="5"/>
  <c r="H495" i="5"/>
  <c r="J495" i="5"/>
  <c r="AC494" i="5"/>
  <c r="AC497" i="5"/>
  <c r="X494" i="5"/>
  <c r="X497" i="5" s="1"/>
  <c r="S494" i="5"/>
  <c r="H494" i="5"/>
  <c r="J494" i="5"/>
  <c r="H438" i="5"/>
  <c r="J438" i="5"/>
  <c r="AA418" i="5"/>
  <c r="H417" i="5"/>
  <c r="J417" i="5"/>
  <c r="J416" i="5"/>
  <c r="J415" i="5"/>
  <c r="J414" i="5"/>
  <c r="J413" i="5"/>
  <c r="J412" i="5"/>
  <c r="J411" i="5"/>
  <c r="H403" i="5"/>
  <c r="J403" i="5"/>
  <c r="H401" i="5"/>
  <c r="J401" i="5"/>
  <c r="H400" i="5"/>
  <c r="J400" i="5"/>
  <c r="H399" i="5"/>
  <c r="J399" i="5"/>
  <c r="AC398" i="5"/>
  <c r="AC418" i="5"/>
  <c r="X398" i="5"/>
  <c r="Z398" i="5" s="1"/>
  <c r="Z418" i="5"/>
  <c r="S398" i="5"/>
  <c r="U398" i="5" s="1"/>
  <c r="U418" i="5" s="1"/>
  <c r="H398" i="5"/>
  <c r="J398" i="5"/>
  <c r="AA350" i="5"/>
  <c r="Z350" i="5"/>
  <c r="X350" i="5"/>
  <c r="U350" i="5"/>
  <c r="S350" i="5"/>
  <c r="J349" i="5"/>
  <c r="H349" i="5"/>
  <c r="AC348" i="5"/>
  <c r="AC350" i="5" s="1"/>
  <c r="X348" i="5"/>
  <c r="Z348" i="5"/>
  <c r="S348" i="5"/>
  <c r="U348" i="5" s="1"/>
  <c r="H348" i="5"/>
  <c r="J348" i="5"/>
  <c r="AA329" i="5"/>
  <c r="Z329" i="5"/>
  <c r="X329" i="5"/>
  <c r="U329" i="5"/>
  <c r="S329" i="5"/>
  <c r="H328" i="5"/>
  <c r="J328" i="5"/>
  <c r="AC327" i="5"/>
  <c r="AC329" i="5" s="1"/>
  <c r="X327" i="5"/>
  <c r="Z327" i="5" s="1"/>
  <c r="S327" i="5"/>
  <c r="U327" i="5"/>
  <c r="J327" i="5"/>
  <c r="H327" i="5"/>
  <c r="AA309" i="5"/>
  <c r="AC308" i="5"/>
  <c r="AC309" i="5" s="1"/>
  <c r="X308" i="5"/>
  <c r="X309" i="5"/>
  <c r="S308" i="5"/>
  <c r="S309" i="5" s="1"/>
  <c r="H308" i="5"/>
  <c r="H309" i="5"/>
  <c r="C310" i="5"/>
  <c r="X418" i="5"/>
  <c r="Z308" i="5"/>
  <c r="Z309" i="5"/>
  <c r="AA287" i="5"/>
  <c r="C269" i="5"/>
  <c r="AA268" i="5"/>
  <c r="H267" i="5"/>
  <c r="J267" i="5"/>
  <c r="J265" i="5"/>
  <c r="H265" i="5"/>
  <c r="J264" i="5"/>
  <c r="H264" i="5"/>
  <c r="AC268" i="5"/>
  <c r="X268" i="5"/>
  <c r="J263" i="5"/>
  <c r="H263" i="5"/>
  <c r="S231" i="5"/>
  <c r="AA243" i="5"/>
  <c r="J239" i="5"/>
  <c r="H239" i="5"/>
  <c r="J235" i="5"/>
  <c r="H235" i="5"/>
  <c r="AC231" i="5"/>
  <c r="AC243" i="5" s="1"/>
  <c r="X231" i="5"/>
  <c r="Z231" i="5" s="1"/>
  <c r="Z243" i="5" s="1"/>
  <c r="J231" i="5"/>
  <c r="H231" i="5"/>
  <c r="AA222" i="5"/>
  <c r="AC221" i="5"/>
  <c r="AC222" i="5" s="1"/>
  <c r="X221" i="5"/>
  <c r="X222" i="5" s="1"/>
  <c r="S221" i="5"/>
  <c r="J221" i="5"/>
  <c r="J222" i="5"/>
  <c r="C224" i="5"/>
  <c r="H221" i="5"/>
  <c r="H222" i="5" s="1"/>
  <c r="C223" i="5"/>
  <c r="AA177" i="5"/>
  <c r="H176" i="5"/>
  <c r="J176" i="5"/>
  <c r="H174" i="5"/>
  <c r="J174" i="5"/>
  <c r="H173" i="5"/>
  <c r="J173" i="5"/>
  <c r="H172" i="5"/>
  <c r="J172" i="5"/>
  <c r="H171" i="5"/>
  <c r="J171" i="5"/>
  <c r="AC177" i="5"/>
  <c r="S177" i="5"/>
  <c r="H170" i="5"/>
  <c r="AA149" i="5"/>
  <c r="AC148" i="5"/>
  <c r="AC149" i="5" s="1"/>
  <c r="X148" i="5"/>
  <c r="S148" i="5"/>
  <c r="J148" i="5"/>
  <c r="J149" i="5" s="1"/>
  <c r="C151" i="5"/>
  <c r="H148" i="5"/>
  <c r="H149" i="5" s="1"/>
  <c r="C150" i="5"/>
  <c r="AA139" i="5"/>
  <c r="AC138" i="5"/>
  <c r="AC139" i="5" s="1"/>
  <c r="X138" i="5"/>
  <c r="X139" i="5"/>
  <c r="S138" i="5"/>
  <c r="U138" i="5" s="1"/>
  <c r="U139" i="5" s="1"/>
  <c r="H138" i="5"/>
  <c r="H139" i="5"/>
  <c r="C140" i="5"/>
  <c r="H118" i="5"/>
  <c r="J118" i="5"/>
  <c r="S118" i="5"/>
  <c r="U118" i="5" s="1"/>
  <c r="U129" i="5" s="1"/>
  <c r="X118" i="5"/>
  <c r="Z118" i="5"/>
  <c r="Z129" i="5" s="1"/>
  <c r="AC118" i="5"/>
  <c r="AC129" i="5"/>
  <c r="H119" i="5"/>
  <c r="J119" i="5"/>
  <c r="AA129" i="5"/>
  <c r="H128" i="5"/>
  <c r="J128" i="5"/>
  <c r="J127" i="5"/>
  <c r="H127" i="5"/>
  <c r="H126" i="5"/>
  <c r="J126" i="5"/>
  <c r="H125" i="5"/>
  <c r="J125" i="5"/>
  <c r="H124" i="5"/>
  <c r="J124" i="5"/>
  <c r="H123" i="5"/>
  <c r="J123" i="5"/>
  <c r="H122" i="5"/>
  <c r="J122" i="5"/>
  <c r="J121" i="5"/>
  <c r="H121" i="5"/>
  <c r="H120" i="5"/>
  <c r="J120" i="5"/>
  <c r="H109" i="5"/>
  <c r="J109" i="5"/>
  <c r="C76" i="5"/>
  <c r="AA75" i="5"/>
  <c r="H74" i="5"/>
  <c r="AC73" i="5"/>
  <c r="AC75" i="5"/>
  <c r="X73" i="5"/>
  <c r="S73" i="5"/>
  <c r="U73" i="5"/>
  <c r="U75" i="5"/>
  <c r="J73" i="5"/>
  <c r="H73" i="5"/>
  <c r="H75" i="5" s="1"/>
  <c r="AA36" i="5"/>
  <c r="AC35" i="5"/>
  <c r="AC36" i="5" s="1"/>
  <c r="X35" i="5"/>
  <c r="Z35" i="5"/>
  <c r="Z36" i="5" s="1"/>
  <c r="S35" i="5"/>
  <c r="U35" i="5"/>
  <c r="U36" i="5" s="1"/>
  <c r="J35" i="5"/>
  <c r="J36" i="5" s="1"/>
  <c r="C38" i="5"/>
  <c r="H36" i="5"/>
  <c r="C37" i="5"/>
  <c r="P73" i="5"/>
  <c r="X129" i="5"/>
  <c r="S287" i="5"/>
  <c r="Z138" i="5"/>
  <c r="Z139" i="5"/>
  <c r="AA26" i="5"/>
  <c r="AC25" i="5"/>
  <c r="AC26" i="5"/>
  <c r="X25" i="5"/>
  <c r="X26" i="5" s="1"/>
  <c r="S25" i="5"/>
  <c r="S26" i="5"/>
  <c r="H25" i="5"/>
  <c r="H26" i="5" s="1"/>
  <c r="C27" i="5"/>
  <c r="AC14" i="5"/>
  <c r="AC16" i="5" s="1"/>
  <c r="AA188" i="5"/>
  <c r="S186" i="5"/>
  <c r="U186" i="5" s="1"/>
  <c r="H186" i="5"/>
  <c r="AC53" i="5"/>
  <c r="AA53" i="5"/>
  <c r="C751" i="5"/>
  <c r="C750" i="5"/>
  <c r="AC978" i="5"/>
  <c r="AC979" i="5" s="1"/>
  <c r="AC969" i="5"/>
  <c r="AC970" i="5" s="1"/>
  <c r="J978" i="5"/>
  <c r="J979" i="5" s="1"/>
  <c r="H978" i="5"/>
  <c r="H979" i="5"/>
  <c r="J969" i="5"/>
  <c r="J970" i="5" s="1"/>
  <c r="H969" i="5"/>
  <c r="H970" i="5"/>
  <c r="S978" i="5"/>
  <c r="S979" i="5" s="1"/>
  <c r="S969" i="5"/>
  <c r="S970" i="5"/>
  <c r="C972" i="5"/>
  <c r="C971" i="5"/>
  <c r="AA979" i="5"/>
  <c r="X978" i="5"/>
  <c r="Z978" i="5"/>
  <c r="Z979" i="5" s="1"/>
  <c r="AA970" i="5"/>
  <c r="X969" i="5"/>
  <c r="X970" i="5" s="1"/>
  <c r="C980" i="5"/>
  <c r="C981" i="5"/>
  <c r="AA888" i="5"/>
  <c r="AC186" i="5"/>
  <c r="AC188" i="5" s="1"/>
  <c r="X186" i="5"/>
  <c r="Z186" i="5"/>
  <c r="AC97" i="5"/>
  <c r="AC110" i="5" s="1"/>
  <c r="C950" i="5"/>
  <c r="C899" i="5"/>
  <c r="C890" i="5"/>
  <c r="C826" i="5"/>
  <c r="C741" i="5"/>
  <c r="C731" i="5"/>
  <c r="C703" i="5"/>
  <c r="C684" i="5"/>
  <c r="C657" i="5"/>
  <c r="C647" i="5"/>
  <c r="C589" i="5"/>
  <c r="C579" i="5"/>
  <c r="C569" i="5"/>
  <c r="C551" i="5"/>
  <c r="C382" i="5"/>
  <c r="C372" i="5"/>
  <c r="C362" i="5"/>
  <c r="P738" i="5"/>
  <c r="N738" i="5"/>
  <c r="P737" i="5"/>
  <c r="N737" i="5"/>
  <c r="N739" i="5" s="1"/>
  <c r="P539" i="5"/>
  <c r="P540" i="5" s="1"/>
  <c r="N539" i="5"/>
  <c r="N540" i="5" s="1"/>
  <c r="N338" i="5"/>
  <c r="N339" i="5" s="1"/>
  <c r="P86" i="5"/>
  <c r="N86" i="5"/>
  <c r="P85" i="5"/>
  <c r="N85" i="5"/>
  <c r="P84" i="5"/>
  <c r="N84" i="5"/>
  <c r="N14" i="5"/>
  <c r="N16" i="5" s="1"/>
  <c r="J737" i="5"/>
  <c r="J739" i="5" s="1"/>
  <c r="H737" i="5"/>
  <c r="H739" i="5" s="1"/>
  <c r="H959" i="5"/>
  <c r="J959" i="5"/>
  <c r="H958" i="5"/>
  <c r="J958" i="5"/>
  <c r="H957" i="5"/>
  <c r="H956" i="5"/>
  <c r="J956" i="5"/>
  <c r="J947" i="5"/>
  <c r="H947" i="5"/>
  <c r="J946" i="5"/>
  <c r="H946" i="5"/>
  <c r="J905" i="5"/>
  <c r="J906" i="5"/>
  <c r="H905" i="5"/>
  <c r="H906" i="5" s="1"/>
  <c r="J896" i="5"/>
  <c r="J897" i="5"/>
  <c r="H896" i="5"/>
  <c r="H897" i="5"/>
  <c r="J887" i="5"/>
  <c r="J888" i="5"/>
  <c r="H887" i="5"/>
  <c r="H888" i="5"/>
  <c r="H853" i="5"/>
  <c r="H854" i="5"/>
  <c r="C855" i="5"/>
  <c r="J823" i="5"/>
  <c r="J824" i="5" s="1"/>
  <c r="H823" i="5"/>
  <c r="H824" i="5"/>
  <c r="J748" i="5"/>
  <c r="H748" i="5"/>
  <c r="J747" i="5"/>
  <c r="H747" i="5"/>
  <c r="J728" i="5"/>
  <c r="J729" i="5" s="1"/>
  <c r="H728" i="5"/>
  <c r="H729" i="5" s="1"/>
  <c r="J700" i="5"/>
  <c r="J701" i="5" s="1"/>
  <c r="H700" i="5"/>
  <c r="H701" i="5"/>
  <c r="J681" i="5"/>
  <c r="J682" i="5" s="1"/>
  <c r="H681" i="5"/>
  <c r="H682" i="5" s="1"/>
  <c r="J654" i="5"/>
  <c r="H654" i="5"/>
  <c r="J653" i="5"/>
  <c r="H653" i="5"/>
  <c r="J644" i="5"/>
  <c r="H644" i="5"/>
  <c r="J643" i="5"/>
  <c r="H643" i="5"/>
  <c r="J642" i="5"/>
  <c r="H642" i="5"/>
  <c r="J641" i="5"/>
  <c r="J645" i="5" s="1"/>
  <c r="H641" i="5"/>
  <c r="H621" i="5"/>
  <c r="J621" i="5"/>
  <c r="J620" i="5"/>
  <c r="H620" i="5"/>
  <c r="H622" i="5" s="1"/>
  <c r="H619" i="5"/>
  <c r="J619" i="5"/>
  <c r="H618" i="5"/>
  <c r="J618" i="5"/>
  <c r="H617" i="5"/>
  <c r="J585" i="5"/>
  <c r="J587" i="5" s="1"/>
  <c r="H585" i="5"/>
  <c r="H587" i="5" s="1"/>
  <c r="J576" i="5"/>
  <c r="H576" i="5"/>
  <c r="J575" i="5"/>
  <c r="H575" i="5"/>
  <c r="J566" i="5"/>
  <c r="J567" i="5" s="1"/>
  <c r="H566" i="5"/>
  <c r="H567" i="5" s="1"/>
  <c r="H557" i="5"/>
  <c r="H558" i="5" s="1"/>
  <c r="J557" i="5"/>
  <c r="J558" i="5" s="1"/>
  <c r="J548" i="5"/>
  <c r="J549" i="5" s="1"/>
  <c r="H548" i="5"/>
  <c r="H549" i="5" s="1"/>
  <c r="H539" i="5"/>
  <c r="J539" i="5"/>
  <c r="H538" i="5"/>
  <c r="H529" i="5"/>
  <c r="J529" i="5"/>
  <c r="H528" i="5"/>
  <c r="J528" i="5"/>
  <c r="H527" i="5"/>
  <c r="J527" i="5"/>
  <c r="J484" i="5"/>
  <c r="J485" i="5"/>
  <c r="C487" i="5"/>
  <c r="H484" i="5"/>
  <c r="H485" i="5" s="1"/>
  <c r="C486" i="5"/>
  <c r="J474" i="5"/>
  <c r="J475" i="5"/>
  <c r="C477" i="5"/>
  <c r="H474" i="5"/>
  <c r="H475" i="5" s="1"/>
  <c r="C476" i="5"/>
  <c r="H465" i="5"/>
  <c r="H466" i="5"/>
  <c r="C467" i="5"/>
  <c r="H456" i="5"/>
  <c r="H457" i="5" s="1"/>
  <c r="C458" i="5"/>
  <c r="H447" i="5"/>
  <c r="J447" i="5"/>
  <c r="J448" i="5" s="1"/>
  <c r="H437" i="5"/>
  <c r="J437" i="5"/>
  <c r="H436" i="5"/>
  <c r="H427" i="5"/>
  <c r="H428" i="5"/>
  <c r="C429" i="5"/>
  <c r="J388" i="5"/>
  <c r="J389" i="5" s="1"/>
  <c r="C391" i="5"/>
  <c r="H388" i="5"/>
  <c r="H389" i="5"/>
  <c r="C390" i="5"/>
  <c r="J379" i="5"/>
  <c r="H379" i="5"/>
  <c r="H378" i="5"/>
  <c r="J378" i="5"/>
  <c r="J380" i="5"/>
  <c r="J369" i="5"/>
  <c r="H369" i="5"/>
  <c r="H368" i="5"/>
  <c r="J368" i="5"/>
  <c r="J359" i="5"/>
  <c r="J360" i="5"/>
  <c r="H359" i="5"/>
  <c r="H360" i="5"/>
  <c r="H338" i="5"/>
  <c r="H339" i="5"/>
  <c r="C340" i="5"/>
  <c r="J317" i="5"/>
  <c r="J318" i="5" s="1"/>
  <c r="C320" i="5"/>
  <c r="H317" i="5"/>
  <c r="H318" i="5"/>
  <c r="C319" i="5"/>
  <c r="J298" i="5"/>
  <c r="H298" i="5"/>
  <c r="H297" i="5"/>
  <c r="J297" i="5"/>
  <c r="J296" i="5"/>
  <c r="J299" i="5" s="1"/>
  <c r="H296" i="5"/>
  <c r="H252" i="5"/>
  <c r="H253" i="5" s="1"/>
  <c r="C254" i="5"/>
  <c r="H212" i="5"/>
  <c r="H213" i="5"/>
  <c r="C214" i="5"/>
  <c r="H202" i="5"/>
  <c r="J202" i="5"/>
  <c r="H201" i="5"/>
  <c r="J201" i="5"/>
  <c r="H198" i="5"/>
  <c r="J198" i="5"/>
  <c r="H197" i="5"/>
  <c r="J197" i="5"/>
  <c r="H196" i="5"/>
  <c r="J196" i="5"/>
  <c r="J187" i="5"/>
  <c r="H187" i="5"/>
  <c r="H160" i="5"/>
  <c r="J160" i="5"/>
  <c r="H159" i="5"/>
  <c r="J159" i="5"/>
  <c r="H158" i="5"/>
  <c r="J158" i="5"/>
  <c r="H108" i="5"/>
  <c r="J108" i="5"/>
  <c r="H107" i="5"/>
  <c r="J107" i="5"/>
  <c r="H106" i="5"/>
  <c r="J106" i="5"/>
  <c r="J105" i="5"/>
  <c r="H105" i="5"/>
  <c r="H104" i="5"/>
  <c r="J104" i="5"/>
  <c r="H103" i="5"/>
  <c r="J103" i="5"/>
  <c r="H102" i="5"/>
  <c r="J102" i="5"/>
  <c r="H101" i="5"/>
  <c r="J101" i="5"/>
  <c r="H100" i="5"/>
  <c r="J100" i="5"/>
  <c r="H99" i="5"/>
  <c r="J99" i="5"/>
  <c r="H98" i="5"/>
  <c r="J98" i="5"/>
  <c r="J97" i="5"/>
  <c r="H86" i="5"/>
  <c r="J86" i="5"/>
  <c r="J85" i="5"/>
  <c r="H85" i="5"/>
  <c r="H89" i="5" s="1"/>
  <c r="H84" i="5"/>
  <c r="H52" i="5"/>
  <c r="H53" i="5" s="1"/>
  <c r="J52" i="5"/>
  <c r="J50" i="5"/>
  <c r="J53" i="5" s="1"/>
  <c r="H15" i="5"/>
  <c r="J15" i="5"/>
  <c r="H14" i="5"/>
  <c r="J14" i="5"/>
  <c r="AC465" i="5"/>
  <c r="AC466" i="5"/>
  <c r="X465" i="5"/>
  <c r="X466" i="5"/>
  <c r="S465" i="5"/>
  <c r="S466" i="5"/>
  <c r="C949" i="5"/>
  <c r="C898" i="5"/>
  <c r="C889" i="5"/>
  <c r="C825" i="5"/>
  <c r="C740" i="5"/>
  <c r="C730" i="5"/>
  <c r="C702" i="5"/>
  <c r="C683" i="5"/>
  <c r="C656" i="5"/>
  <c r="C646" i="5"/>
  <c r="C588" i="5"/>
  <c r="C578" i="5"/>
  <c r="C568" i="5"/>
  <c r="C550" i="5"/>
  <c r="C541" i="5"/>
  <c r="C381" i="5"/>
  <c r="C371" i="5"/>
  <c r="C361" i="5"/>
  <c r="AC956" i="5"/>
  <c r="AC960" i="5"/>
  <c r="AC946" i="5"/>
  <c r="AC948" i="5"/>
  <c r="AC905" i="5"/>
  <c r="AC906" i="5"/>
  <c r="AC896" i="5"/>
  <c r="AC897" i="5"/>
  <c r="AC887" i="5"/>
  <c r="AC888" i="5"/>
  <c r="AC853" i="5"/>
  <c r="AC854" i="5"/>
  <c r="AC823" i="5"/>
  <c r="AC824" i="5"/>
  <c r="AC747" i="5"/>
  <c r="AC749" i="5"/>
  <c r="AC737" i="5"/>
  <c r="AC739" i="5"/>
  <c r="AC728" i="5"/>
  <c r="AC729" i="5"/>
  <c r="AC700" i="5"/>
  <c r="AC701" i="5"/>
  <c r="AC681" i="5"/>
  <c r="AC682" i="5"/>
  <c r="AC653" i="5"/>
  <c r="AC655" i="5"/>
  <c r="AC641" i="5"/>
  <c r="AC645" i="5"/>
  <c r="AC617" i="5"/>
  <c r="AC622" i="5"/>
  <c r="AC585" i="5"/>
  <c r="AC587" i="5"/>
  <c r="AC575" i="5"/>
  <c r="AC577" i="5"/>
  <c r="AC566" i="5"/>
  <c r="AC567" i="5"/>
  <c r="AC557" i="5"/>
  <c r="AC558" i="5"/>
  <c r="X557" i="5"/>
  <c r="Z557" i="5"/>
  <c r="Z558" i="5" s="1"/>
  <c r="AC548" i="5"/>
  <c r="AC549" i="5" s="1"/>
  <c r="AC538" i="5"/>
  <c r="AC540" i="5" s="1"/>
  <c r="AC527" i="5"/>
  <c r="AC530" i="5" s="1"/>
  <c r="AC484" i="5"/>
  <c r="AC485" i="5" s="1"/>
  <c r="AC474" i="5"/>
  <c r="AC475" i="5" s="1"/>
  <c r="AC456" i="5"/>
  <c r="AC457" i="5" s="1"/>
  <c r="AC447" i="5"/>
  <c r="AC448" i="5" s="1"/>
  <c r="AC436" i="5"/>
  <c r="AC439" i="5" s="1"/>
  <c r="AC427" i="5"/>
  <c r="AC428" i="5" s="1"/>
  <c r="AC388" i="5"/>
  <c r="AC389" i="5" s="1"/>
  <c r="AC378" i="5"/>
  <c r="AC380" i="5" s="1"/>
  <c r="AC368" i="5"/>
  <c r="AC370" i="5" s="1"/>
  <c r="AC359" i="5"/>
  <c r="AC360" i="5" s="1"/>
  <c r="AC338" i="5"/>
  <c r="AC339" i="5" s="1"/>
  <c r="AC317" i="5"/>
  <c r="AC318" i="5" s="1"/>
  <c r="AC296" i="5"/>
  <c r="AC299" i="5" s="1"/>
  <c r="AC252" i="5"/>
  <c r="AC253" i="5" s="1"/>
  <c r="AC212" i="5"/>
  <c r="AC213" i="5" s="1"/>
  <c r="AC196" i="5"/>
  <c r="AC203" i="5" s="1"/>
  <c r="AC158" i="5"/>
  <c r="AC161" i="5" s="1"/>
  <c r="AC84" i="5"/>
  <c r="AC89" i="5" s="1"/>
  <c r="X97" i="5"/>
  <c r="AA110" i="5"/>
  <c r="S97" i="5"/>
  <c r="S14" i="5"/>
  <c r="X14" i="5"/>
  <c r="Z14" i="5" s="1"/>
  <c r="Z16" i="5" s="1"/>
  <c r="S84" i="5"/>
  <c r="U84" i="5"/>
  <c r="U89" i="5" s="1"/>
  <c r="X84" i="5"/>
  <c r="S158" i="5"/>
  <c r="S161" i="5"/>
  <c r="X158" i="5"/>
  <c r="Z158" i="5"/>
  <c r="Z161" i="5" s="1"/>
  <c r="U188" i="5"/>
  <c r="Z188" i="5"/>
  <c r="S196" i="5"/>
  <c r="X196" i="5"/>
  <c r="Z196" i="5"/>
  <c r="Z203" i="5" s="1"/>
  <c r="S212" i="5"/>
  <c r="S213" i="5" s="1"/>
  <c r="X212" i="5"/>
  <c r="S252" i="5"/>
  <c r="X252" i="5"/>
  <c r="S296" i="5"/>
  <c r="U296" i="5"/>
  <c r="U299" i="5" s="1"/>
  <c r="X296" i="5"/>
  <c r="S317" i="5"/>
  <c r="U317" i="5"/>
  <c r="U318" i="5" s="1"/>
  <c r="X317" i="5"/>
  <c r="S338" i="5"/>
  <c r="S339" i="5"/>
  <c r="X338" i="5"/>
  <c r="Z338" i="5"/>
  <c r="Z339" i="5" s="1"/>
  <c r="S359" i="5"/>
  <c r="X359" i="5"/>
  <c r="Z359" i="5"/>
  <c r="Z360" i="5" s="1"/>
  <c r="S368" i="5"/>
  <c r="U368" i="5" s="1"/>
  <c r="U370" i="5" s="1"/>
  <c r="X368" i="5"/>
  <c r="Z368" i="5" s="1"/>
  <c r="Z370" i="5" s="1"/>
  <c r="X370" i="5"/>
  <c r="S378" i="5"/>
  <c r="X378" i="5"/>
  <c r="S388" i="5"/>
  <c r="U388" i="5"/>
  <c r="U389" i="5" s="1"/>
  <c r="X388" i="5"/>
  <c r="Z388" i="5" s="1"/>
  <c r="Z389" i="5"/>
  <c r="S427" i="5"/>
  <c r="U427" i="5"/>
  <c r="U428" i="5" s="1"/>
  <c r="X427" i="5"/>
  <c r="S436" i="5"/>
  <c r="X436" i="5"/>
  <c r="S447" i="5"/>
  <c r="U447" i="5" s="1"/>
  <c r="U448" i="5"/>
  <c r="X447" i="5"/>
  <c r="S456" i="5"/>
  <c r="U456" i="5" s="1"/>
  <c r="U457" i="5" s="1"/>
  <c r="X456" i="5"/>
  <c r="Z456" i="5"/>
  <c r="Z457" i="5" s="1"/>
  <c r="S474" i="5"/>
  <c r="U474" i="5" s="1"/>
  <c r="U475" i="5" s="1"/>
  <c r="X474" i="5"/>
  <c r="X475" i="5"/>
  <c r="S484" i="5"/>
  <c r="X484" i="5"/>
  <c r="Z484" i="5" s="1"/>
  <c r="Z485" i="5"/>
  <c r="S527" i="5"/>
  <c r="S530" i="5"/>
  <c r="X527" i="5"/>
  <c r="Z527" i="5"/>
  <c r="Z530" i="5" s="1"/>
  <c r="S538" i="5"/>
  <c r="X538" i="5"/>
  <c r="AA540" i="5"/>
  <c r="S548" i="5"/>
  <c r="U548" i="5"/>
  <c r="U549" i="5" s="1"/>
  <c r="X548" i="5"/>
  <c r="X549" i="5" s="1"/>
  <c r="S557" i="5"/>
  <c r="S558" i="5" s="1"/>
  <c r="S566" i="5"/>
  <c r="U566" i="5"/>
  <c r="U567" i="5" s="1"/>
  <c r="X566" i="5"/>
  <c r="Z566" i="5" s="1"/>
  <c r="Z567" i="5"/>
  <c r="S575" i="5"/>
  <c r="U575" i="5"/>
  <c r="U577" i="5" s="1"/>
  <c r="X575" i="5"/>
  <c r="Z575" i="5" s="1"/>
  <c r="Z577" i="5"/>
  <c r="S585" i="5"/>
  <c r="S587" i="5"/>
  <c r="X585" i="5"/>
  <c r="S617" i="5"/>
  <c r="S622" i="5" s="1"/>
  <c r="X617" i="5"/>
  <c r="X622" i="5" s="1"/>
  <c r="S641" i="5"/>
  <c r="X641" i="5"/>
  <c r="Z641" i="5"/>
  <c r="Z645" i="5" s="1"/>
  <c r="S653" i="5"/>
  <c r="U653" i="5" s="1"/>
  <c r="U655" i="5" s="1"/>
  <c r="X653" i="5"/>
  <c r="S681" i="5"/>
  <c r="S682" i="5" s="1"/>
  <c r="X681" i="5"/>
  <c r="S700" i="5"/>
  <c r="X700" i="5"/>
  <c r="X701" i="5" s="1"/>
  <c r="Z700" i="5"/>
  <c r="Z701" i="5" s="1"/>
  <c r="S728" i="5"/>
  <c r="U728" i="5" s="1"/>
  <c r="U729" i="5" s="1"/>
  <c r="X728" i="5"/>
  <c r="Z728" i="5"/>
  <c r="Z729" i="5" s="1"/>
  <c r="S737" i="5"/>
  <c r="X737" i="5"/>
  <c r="X739" i="5"/>
  <c r="S747" i="5"/>
  <c r="X747" i="5"/>
  <c r="S823" i="5"/>
  <c r="U823" i="5"/>
  <c r="U824" i="5" s="1"/>
  <c r="X823" i="5"/>
  <c r="Z823" i="5" s="1"/>
  <c r="S853" i="5"/>
  <c r="X853" i="5"/>
  <c r="X854" i="5"/>
  <c r="S896" i="5"/>
  <c r="U896" i="5"/>
  <c r="U897" i="5" s="1"/>
  <c r="X896" i="5"/>
  <c r="Z896" i="5" s="1"/>
  <c r="Z897" i="5"/>
  <c r="S905" i="5"/>
  <c r="U905" i="5"/>
  <c r="U906" i="5" s="1"/>
  <c r="X905" i="5"/>
  <c r="Z905" i="5" s="1"/>
  <c r="Z906" i="5"/>
  <c r="S946" i="5"/>
  <c r="S948" i="5"/>
  <c r="X946" i="5"/>
  <c r="S956" i="5"/>
  <c r="X956" i="5"/>
  <c r="AA16" i="5"/>
  <c r="AA89" i="5"/>
  <c r="AA161" i="5"/>
  <c r="S188" i="5"/>
  <c r="AA203" i="5"/>
  <c r="AA213" i="5"/>
  <c r="AA253" i="5"/>
  <c r="AA299" i="5"/>
  <c r="AA318" i="5"/>
  <c r="AA339" i="5"/>
  <c r="AA360" i="5"/>
  <c r="AA370" i="5"/>
  <c r="AA380" i="5"/>
  <c r="AA389" i="5"/>
  <c r="AA428" i="5"/>
  <c r="AA439" i="5"/>
  <c r="AA448" i="5"/>
  <c r="AA457" i="5"/>
  <c r="AA466" i="5"/>
  <c r="AA475" i="5"/>
  <c r="AA485" i="5"/>
  <c r="AA530" i="5"/>
  <c r="AA549" i="5"/>
  <c r="AA558" i="5"/>
  <c r="AA567" i="5"/>
  <c r="AA577" i="5"/>
  <c r="AA622" i="5"/>
  <c r="AA645" i="5"/>
  <c r="AA655" i="5"/>
  <c r="AA682" i="5"/>
  <c r="AA701" i="5"/>
  <c r="AA729" i="5"/>
  <c r="AA739" i="5"/>
  <c r="AA749" i="5"/>
  <c r="AA824" i="5"/>
  <c r="AA854" i="5"/>
  <c r="AA897" i="5"/>
  <c r="AA906" i="5"/>
  <c r="AA948" i="5"/>
  <c r="AA960" i="5"/>
  <c r="X887" i="5"/>
  <c r="S887" i="5"/>
  <c r="P14" i="5"/>
  <c r="P16" i="5"/>
  <c r="U585" i="5"/>
  <c r="U587" i="5"/>
  <c r="C560" i="5"/>
  <c r="J853" i="5"/>
  <c r="J854" i="5"/>
  <c r="C856" i="5"/>
  <c r="X389" i="5"/>
  <c r="X485" i="5"/>
  <c r="H530" i="5"/>
  <c r="C531" i="5"/>
  <c r="H577" i="5"/>
  <c r="X457" i="5"/>
  <c r="Z824" i="5"/>
  <c r="S318" i="5"/>
  <c r="X577" i="5"/>
  <c r="S906" i="5"/>
  <c r="S428" i="5"/>
  <c r="X729" i="5"/>
  <c r="S475" i="5"/>
  <c r="X360" i="5"/>
  <c r="Z617" i="5"/>
  <c r="Z622" i="5" s="1"/>
  <c r="X188" i="5"/>
  <c r="X645" i="5"/>
  <c r="X897" i="5"/>
  <c r="X339" i="5"/>
  <c r="X558" i="5"/>
  <c r="S567" i="5"/>
  <c r="C559" i="5"/>
  <c r="X36" i="5"/>
  <c r="S36" i="5"/>
  <c r="J672" i="5"/>
  <c r="C674" i="5"/>
  <c r="H672" i="5"/>
  <c r="C673" i="5"/>
  <c r="P75" i="5"/>
  <c r="U946" i="5"/>
  <c r="U948" i="5" s="1"/>
  <c r="J749" i="5"/>
  <c r="J948" i="5"/>
  <c r="U308" i="5"/>
  <c r="U309" i="5"/>
  <c r="Z781" i="5"/>
  <c r="Z784" i="5"/>
  <c r="H299" i="5"/>
  <c r="C300" i="5"/>
  <c r="H540" i="5"/>
  <c r="H645" i="5"/>
  <c r="H948" i="5"/>
  <c r="P89" i="5"/>
  <c r="Z969" i="5"/>
  <c r="Z970" i="5"/>
  <c r="Z25" i="5"/>
  <c r="Z26" i="5"/>
  <c r="H268" i="5"/>
  <c r="X804" i="5"/>
  <c r="Z757" i="5"/>
  <c r="Z762" i="5"/>
  <c r="S1009" i="5"/>
  <c r="S577" i="5"/>
  <c r="X906" i="5"/>
  <c r="Z474" i="5"/>
  <c r="Z475" i="5" s="1"/>
  <c r="S999" i="5"/>
  <c r="H518" i="5"/>
  <c r="H878" i="5"/>
  <c r="S937" i="5"/>
  <c r="H960" i="5"/>
  <c r="C961" i="5"/>
  <c r="J957" i="5"/>
  <c r="J960" i="5" s="1"/>
  <c r="C962" i="5"/>
  <c r="J719" i="5"/>
  <c r="C721" i="5"/>
  <c r="C623" i="5"/>
  <c r="J617" i="5"/>
  <c r="J622" i="5"/>
  <c r="C624" i="5"/>
  <c r="J456" i="5"/>
  <c r="J457" i="5" s="1"/>
  <c r="C459" i="5"/>
  <c r="C440" i="5"/>
  <c r="J338" i="5"/>
  <c r="J339" i="5"/>
  <c r="C341" i="5"/>
  <c r="H329" i="5"/>
  <c r="C330" i="5"/>
  <c r="J308" i="5"/>
  <c r="J309" i="5" s="1"/>
  <c r="C311" i="5"/>
  <c r="C301" i="5"/>
  <c r="J268" i="5"/>
  <c r="C270" i="5"/>
  <c r="H188" i="5"/>
  <c r="C189" i="5"/>
  <c r="C178" i="5"/>
  <c r="J170" i="5"/>
  <c r="J177" i="5"/>
  <c r="C179" i="5"/>
  <c r="J138" i="5"/>
  <c r="J139" i="5" s="1"/>
  <c r="C141" i="5"/>
  <c r="C90" i="5"/>
  <c r="J84" i="5"/>
  <c r="J89" i="5"/>
  <c r="C91" i="5"/>
  <c r="J74" i="5"/>
  <c r="J75" i="5" s="1"/>
  <c r="C77" i="5"/>
  <c r="C54" i="5"/>
  <c r="C55" i="5"/>
  <c r="J25" i="5"/>
  <c r="J26" i="5"/>
  <c r="C28" i="5"/>
  <c r="J16" i="5"/>
  <c r="C18" i="5"/>
  <c r="S1059" i="5"/>
  <c r="S897" i="5"/>
  <c r="S632" i="5"/>
  <c r="X530" i="5"/>
  <c r="U527" i="5"/>
  <c r="U530" i="5"/>
  <c r="X518" i="5"/>
  <c r="Z516" i="5"/>
  <c r="Z518" i="5" s="1"/>
  <c r="S518" i="5"/>
  <c r="U518" i="5"/>
  <c r="S448" i="5"/>
  <c r="U158" i="5"/>
  <c r="U161" i="5" s="1"/>
  <c r="X16" i="5"/>
  <c r="U969" i="5"/>
  <c r="U970" i="5"/>
  <c r="Z874" i="5"/>
  <c r="Z878" i="5"/>
  <c r="J538" i="5"/>
  <c r="J540" i="5"/>
  <c r="C542" i="5"/>
  <c r="J518" i="5"/>
  <c r="J465" i="5"/>
  <c r="J466" i="5"/>
  <c r="C468" i="5"/>
  <c r="H448" i="5"/>
  <c r="C449" i="5"/>
  <c r="J436" i="5"/>
  <c r="J439" i="5" s="1"/>
  <c r="C441" i="5"/>
  <c r="J427" i="5"/>
  <c r="J428" i="5" s="1"/>
  <c r="C430" i="5"/>
  <c r="P339" i="5"/>
  <c r="S389" i="5"/>
  <c r="U338" i="5"/>
  <c r="U339" i="5"/>
  <c r="H370" i="5"/>
  <c r="J370" i="5"/>
  <c r="J350" i="5"/>
  <c r="C352" i="5"/>
  <c r="S299" i="5"/>
  <c r="J252" i="5"/>
  <c r="J253" i="5" s="1"/>
  <c r="C255" i="5"/>
  <c r="H243" i="5"/>
  <c r="C244" i="5"/>
  <c r="J212" i="5"/>
  <c r="J213" i="5"/>
  <c r="C215" i="5"/>
  <c r="J186" i="5"/>
  <c r="J188" i="5" s="1"/>
  <c r="C190" i="5"/>
  <c r="H161" i="5"/>
  <c r="C162" i="5"/>
  <c r="H110" i="5"/>
  <c r="C111" i="5"/>
  <c r="S729" i="5"/>
  <c r="U359" i="5"/>
  <c r="U360" i="5"/>
  <c r="S360" i="5"/>
  <c r="S222" i="5"/>
  <c r="U221" i="5"/>
  <c r="U222" i="5"/>
  <c r="U268" i="5"/>
  <c r="S268" i="5"/>
  <c r="X287" i="5"/>
  <c r="Z287" i="5"/>
  <c r="X960" i="5"/>
  <c r="Z956" i="5"/>
  <c r="Z960" i="5"/>
  <c r="S655" i="5"/>
  <c r="X587" i="5"/>
  <c r="Z585" i="5"/>
  <c r="Z587" i="5" s="1"/>
  <c r="U484" i="5"/>
  <c r="U485" i="5"/>
  <c r="S485" i="5"/>
  <c r="U378" i="5"/>
  <c r="U380" i="5" s="1"/>
  <c r="S380" i="5"/>
  <c r="S16" i="5"/>
  <c r="U14" i="5"/>
  <c r="U16" i="5" s="1"/>
  <c r="S75" i="5"/>
  <c r="X149" i="5"/>
  <c r="Z148" i="5"/>
  <c r="Z149" i="5" s="1"/>
  <c r="S243" i="5"/>
  <c r="U231" i="5"/>
  <c r="U243" i="5" s="1"/>
  <c r="U557" i="5"/>
  <c r="U558" i="5"/>
  <c r="Z538" i="5"/>
  <c r="Z540" i="5" s="1"/>
  <c r="X540" i="5"/>
  <c r="S439" i="5"/>
  <c r="U436" i="5"/>
  <c r="U439" i="5" s="1"/>
  <c r="X89" i="5"/>
  <c r="Z84" i="5"/>
  <c r="Z89" i="5" s="1"/>
  <c r="X948" i="5"/>
  <c r="Z946" i="5"/>
  <c r="Z948" i="5"/>
  <c r="U747" i="5"/>
  <c r="U749" i="5" s="1"/>
  <c r="S749" i="5"/>
  <c r="S701" i="5"/>
  <c r="U700" i="5"/>
  <c r="U701" i="5" s="1"/>
  <c r="C419" i="5"/>
  <c r="H762" i="5"/>
  <c r="H16" i="5"/>
  <c r="C17" i="5"/>
  <c r="J110" i="5"/>
  <c r="C112" i="5"/>
  <c r="J161" i="5"/>
  <c r="C163" i="5"/>
  <c r="H203" i="5"/>
  <c r="C204" i="5"/>
  <c r="H749" i="5"/>
  <c r="S418" i="5"/>
  <c r="Z494" i="5"/>
  <c r="Z497" i="5" s="1"/>
  <c r="Z988" i="5"/>
  <c r="Z989" i="5"/>
  <c r="U771" i="5"/>
  <c r="U773" i="5" s="1"/>
  <c r="Z1038" i="5"/>
  <c r="Z1039" i="5"/>
  <c r="U465" i="5"/>
  <c r="U466" i="5" s="1"/>
  <c r="N89" i="5"/>
  <c r="H129" i="5"/>
  <c r="C130" i="5"/>
  <c r="S129" i="5"/>
  <c r="J129" i="5"/>
  <c r="C131" i="5"/>
  <c r="S139" i="5"/>
  <c r="X243" i="5"/>
  <c r="J243" i="5"/>
  <c r="C245" i="5"/>
  <c r="H350" i="5"/>
  <c r="C351" i="5"/>
  <c r="H497" i="5"/>
  <c r="C498" i="5"/>
  <c r="H607" i="5"/>
  <c r="J762" i="5"/>
  <c r="J203" i="5"/>
  <c r="C205" i="5"/>
  <c r="H380" i="5"/>
  <c r="J530" i="5"/>
  <c r="C532" i="5"/>
  <c r="H655" i="5"/>
  <c r="P739" i="5"/>
  <c r="U25" i="5"/>
  <c r="U26" i="5" s="1"/>
  <c r="H287" i="5"/>
  <c r="C288" i="5"/>
  <c r="J497" i="5"/>
  <c r="C499" i="5"/>
  <c r="H719" i="5"/>
  <c r="C720" i="5"/>
  <c r="U97" i="5"/>
  <c r="U110" i="5"/>
  <c r="S110" i="5"/>
  <c r="X75" i="5"/>
  <c r="Z73" i="5"/>
  <c r="Z75" i="5"/>
  <c r="J418" i="5"/>
  <c r="C420" i="5"/>
  <c r="S507" i="5"/>
  <c r="U506" i="5"/>
  <c r="U507" i="5"/>
  <c r="S719" i="5"/>
  <c r="U709" i="5"/>
  <c r="U719" i="5"/>
  <c r="X161" i="5"/>
  <c r="U737" i="5"/>
  <c r="U739" i="5" s="1"/>
  <c r="S739" i="5"/>
  <c r="J287" i="5"/>
  <c r="C289" i="5"/>
  <c r="U1038" i="5"/>
  <c r="U1039" i="5"/>
  <c r="S549" i="5"/>
  <c r="S824" i="5"/>
  <c r="X567" i="5"/>
  <c r="Z97" i="5"/>
  <c r="Z110" i="5"/>
  <c r="X110" i="5"/>
  <c r="X979" i="5"/>
  <c r="U757" i="5"/>
  <c r="U762" i="5" s="1"/>
  <c r="S762" i="5"/>
  <c r="S370" i="5"/>
  <c r="S89" i="5"/>
  <c r="Z853" i="5"/>
  <c r="Z854" i="5" s="1"/>
  <c r="X203" i="5"/>
  <c r="Z737" i="5"/>
  <c r="Z739" i="5" s="1"/>
  <c r="U681" i="5"/>
  <c r="U682" i="5"/>
  <c r="U617" i="5"/>
  <c r="U622" i="5" s="1"/>
  <c r="Z548" i="5"/>
  <c r="Z549" i="5"/>
  <c r="S457" i="5"/>
  <c r="Z378" i="5"/>
  <c r="Z380" i="5" s="1"/>
  <c r="X380" i="5"/>
  <c r="Z465" i="5"/>
  <c r="Z466" i="5" s="1"/>
  <c r="J655" i="5"/>
  <c r="U978" i="5"/>
  <c r="U979" i="5"/>
  <c r="Z221" i="5"/>
  <c r="Z222" i="5" s="1"/>
  <c r="X632" i="5"/>
  <c r="Z630" i="5"/>
  <c r="Z632" i="5" s="1"/>
  <c r="J794" i="5"/>
  <c r="S1019" i="5"/>
  <c r="X1059" i="5"/>
  <c r="Z1058" i="5"/>
  <c r="Z1059" i="5"/>
  <c r="S645" i="5"/>
  <c r="U641" i="5"/>
  <c r="U645" i="5" s="1"/>
  <c r="U252" i="5"/>
  <c r="U253" i="5"/>
  <c r="S253" i="5"/>
  <c r="Z653" i="5"/>
  <c r="Z655" i="5"/>
  <c r="X655" i="5"/>
  <c r="Z447" i="5"/>
  <c r="Z448" i="5" s="1"/>
  <c r="X448" i="5"/>
  <c r="S834" i="5"/>
  <c r="U833" i="5"/>
  <c r="U834" i="5" s="1"/>
  <c r="Z843" i="5"/>
  <c r="Z844" i="5"/>
  <c r="X844" i="5"/>
  <c r="Z936" i="5"/>
  <c r="Z937" i="5"/>
  <c r="X937" i="5"/>
  <c r="Z1018" i="5"/>
  <c r="Z1019" i="5" s="1"/>
  <c r="X1019" i="5"/>
  <c r="U1048" i="5"/>
  <c r="U1049" i="5" s="1"/>
  <c r="S1049" i="5"/>
  <c r="J329" i="5"/>
  <c r="C331" i="5"/>
  <c r="Z998" i="5"/>
  <c r="Z999" i="5" s="1"/>
  <c r="U596" i="5"/>
  <c r="U607" i="5"/>
  <c r="S607" i="5"/>
  <c r="H784" i="5"/>
  <c r="U874" i="5"/>
  <c r="U878" i="5"/>
  <c r="S878" i="5"/>
  <c r="U853" i="5" l="1"/>
  <c r="U854" i="5" s="1"/>
  <c r="S854" i="5"/>
  <c r="S888" i="5"/>
  <c r="U887" i="5"/>
  <c r="U888" i="5" s="1"/>
  <c r="U956" i="5"/>
  <c r="U960" i="5" s="1"/>
  <c r="S960" i="5"/>
  <c r="Z747" i="5"/>
  <c r="Z749" i="5" s="1"/>
  <c r="X749" i="5"/>
  <c r="Z681" i="5"/>
  <c r="Z682" i="5" s="1"/>
  <c r="X682" i="5"/>
  <c r="U494" i="5"/>
  <c r="U497" i="5" s="1"/>
  <c r="S497" i="5"/>
  <c r="U781" i="5"/>
  <c r="U784" i="5" s="1"/>
  <c r="S784" i="5"/>
  <c r="S927" i="5"/>
  <c r="U926" i="5"/>
  <c r="U927" i="5" s="1"/>
  <c r="U538" i="5"/>
  <c r="U540" i="5" s="1"/>
  <c r="S540" i="5"/>
  <c r="X318" i="5"/>
  <c r="Z317" i="5"/>
  <c r="Z318" i="5" s="1"/>
  <c r="X253" i="5"/>
  <c r="Z252" i="5"/>
  <c r="Z253" i="5" s="1"/>
  <c r="Z863" i="5"/>
  <c r="Z865" i="5" s="1"/>
  <c r="X865" i="5"/>
  <c r="X888" i="5"/>
  <c r="Z887" i="5"/>
  <c r="Z888" i="5" s="1"/>
  <c r="Z427" i="5"/>
  <c r="Z428" i="5" s="1"/>
  <c r="X428" i="5"/>
  <c r="H439" i="5"/>
  <c r="J577" i="5"/>
  <c r="S149" i="5"/>
  <c r="U148" i="5"/>
  <c r="U149" i="5" s="1"/>
  <c r="Z506" i="5"/>
  <c r="Z507" i="5" s="1"/>
  <c r="X507" i="5"/>
  <c r="Z169" i="5"/>
  <c r="Z177" i="5" s="1"/>
  <c r="X177" i="5"/>
  <c r="P243" i="5"/>
  <c r="Z296" i="5"/>
  <c r="Z299" i="5" s="1"/>
  <c r="X299" i="5"/>
  <c r="U196" i="5"/>
  <c r="U203" i="5" s="1"/>
  <c r="S203" i="5"/>
  <c r="X824" i="5"/>
  <c r="U212" i="5"/>
  <c r="U213" i="5" s="1"/>
  <c r="X439" i="5"/>
  <c r="Z436" i="5"/>
  <c r="Z439" i="5" s="1"/>
  <c r="X213" i="5"/>
  <c r="Z212" i="5"/>
  <c r="Z213" i="5" s="1"/>
  <c r="S65" i="5"/>
  <c r="U62" i="5"/>
  <c r="U65" i="5" s="1"/>
  <c r="S691" i="5"/>
  <c r="X834" i="5"/>
  <c r="U988" i="5"/>
  <c r="U989" i="5" s="1"/>
  <c r="S989" i="5"/>
  <c r="U45" i="5"/>
  <c r="U53" i="5" s="1"/>
  <c r="S53" i="5"/>
  <c r="J865" i="5"/>
  <c r="X719" i="5"/>
  <c r="Z709" i="5"/>
  <c r="Z719" i="5" s="1"/>
  <c r="S917" i="5"/>
  <c r="U915" i="5"/>
  <c r="U917" i="5" s="1"/>
  <c r="Z45" i="5"/>
  <c r="Z53" i="5" s="1"/>
  <c r="X53" i="5"/>
  <c r="Z62" i="5"/>
  <c r="Z65" i="5" s="1"/>
  <c r="X65" i="5"/>
  <c r="Z690" i="5"/>
  <c r="Z691" i="5" s="1"/>
  <c r="X691" i="5"/>
  <c r="N243" i="5"/>
</calcChain>
</file>

<file path=xl/sharedStrings.xml><?xml version="1.0" encoding="utf-8"?>
<sst xmlns="http://schemas.openxmlformats.org/spreadsheetml/2006/main" count="6912" uniqueCount="891">
  <si>
    <t>CZĘŚĆ OGÓLNA</t>
  </si>
  <si>
    <t>PRZEGLĄDY</t>
  </si>
  <si>
    <t>NAPRAWY</t>
  </si>
  <si>
    <t xml:space="preserve"> VAT 
(%)</t>
  </si>
  <si>
    <t>1.</t>
  </si>
  <si>
    <t>2.</t>
  </si>
  <si>
    <t>3.</t>
  </si>
  <si>
    <t>4.</t>
  </si>
  <si>
    <t>L.p.</t>
  </si>
  <si>
    <t>Asortyment</t>
  </si>
  <si>
    <t>Producent</t>
  </si>
  <si>
    <t>Szacunkowa ilość roboczogodzin przewidzianych na naprawy sprzętu</t>
  </si>
  <si>
    <t>Cena netto 1 roboczogodziny</t>
  </si>
  <si>
    <t>Wartość netto roboczogodzin</t>
  </si>
  <si>
    <t>Wartość brutto roboczogodzin</t>
  </si>
  <si>
    <t>5.</t>
  </si>
  <si>
    <t>6.</t>
  </si>
  <si>
    <t>7.</t>
  </si>
  <si>
    <t>8.</t>
  </si>
  <si>
    <t>Model</t>
  </si>
  <si>
    <t>Ilość urządzeń</t>
  </si>
  <si>
    <t>PAKIET NR 1</t>
  </si>
  <si>
    <t>PAKIET NR 4</t>
  </si>
  <si>
    <t>PAKIET NR 7</t>
  </si>
  <si>
    <t>Autoklaw</t>
  </si>
  <si>
    <t>9.</t>
  </si>
  <si>
    <t>10.</t>
  </si>
  <si>
    <t>Urządzenie do ogrzewania pacjenta</t>
  </si>
  <si>
    <t>Bair Hugger 775</t>
  </si>
  <si>
    <t>Ilość wymaganych przeglądów w okresie umowy, zgodnie z zaleceniami Producenta sprzętu</t>
  </si>
  <si>
    <t>Maksymalny koszt przeglądu jednego urządzenia netto</t>
  </si>
  <si>
    <t>Łączny maksymalny koszt przeglądów netto</t>
  </si>
  <si>
    <t>Łączny maksymalny koszt przeglądów brutto</t>
  </si>
  <si>
    <t>Maksymalna cena wymiany elementu urządzenia netto</t>
  </si>
  <si>
    <t>Wymieniane elementy</t>
  </si>
  <si>
    <t>Ilość sztuk</t>
  </si>
  <si>
    <t>Filtr powietrza</t>
  </si>
  <si>
    <t>Łącznie wymiana elementów netto</t>
  </si>
  <si>
    <t>Łącznie wymiana elementów brutto</t>
  </si>
  <si>
    <t>Ilość dojazdów</t>
  </si>
  <si>
    <t>Maksymalny jednorazowy koszt dojazdu do siedziby Zamawiającego netto</t>
  </si>
  <si>
    <t>Łączne koszty dojazdu netto</t>
  </si>
  <si>
    <t>Łączne koszty dojazdu brutto</t>
  </si>
  <si>
    <t>Kwota netto przeznaczona przez Zamawiającego na zakup części i akcesoriów oraz przesyłki / dojazd</t>
  </si>
  <si>
    <t>Kwota brutto przeznaczona przez Zamawiającego na zakup części i akcesoriów oraz przesyłki / dojazd</t>
  </si>
  <si>
    <t>Urządzenie do ogrzewania płynów infuzyjnych</t>
  </si>
  <si>
    <t>Ranger 245</t>
  </si>
  <si>
    <t xml:space="preserve">3 M   </t>
  </si>
  <si>
    <t xml:space="preserve">RAZEM </t>
  </si>
  <si>
    <t>11.</t>
  </si>
  <si>
    <t>12.</t>
  </si>
  <si>
    <t>13.</t>
  </si>
  <si>
    <t>Wstrzykiwacz kontrastu</t>
  </si>
  <si>
    <t>Cieplarka laboratoryjna</t>
  </si>
  <si>
    <t>AL01-07</t>
  </si>
  <si>
    <t>AL01-06</t>
  </si>
  <si>
    <t>Inkubator cieplarka</t>
  </si>
  <si>
    <t>AL01-01-100</t>
  </si>
  <si>
    <t>Ilość przesyłek</t>
  </si>
  <si>
    <t>Wymiana filtrów</t>
  </si>
  <si>
    <t>Ilość (komplet)</t>
  </si>
  <si>
    <t>Maksymalny jednorazowy koszt przesyłki do siedziby Zamawiającego netto</t>
  </si>
  <si>
    <t>Komora laminarna</t>
  </si>
  <si>
    <t>k1000</t>
  </si>
  <si>
    <t>Alpina</t>
  </si>
  <si>
    <t>SafeFlow 1.2</t>
  </si>
  <si>
    <t>SafeFlow 1.8</t>
  </si>
  <si>
    <t xml:space="preserve">Bio Air </t>
  </si>
  <si>
    <t>PAKIET NR 8</t>
  </si>
  <si>
    <t>Chłodziarka do banku krwi</t>
  </si>
  <si>
    <t>BBR 700/5</t>
  </si>
  <si>
    <t>Angelantoni</t>
  </si>
  <si>
    <t>Chłodziarka laboratoryjna</t>
  </si>
  <si>
    <t>FRL 260 V-M</t>
  </si>
  <si>
    <t>Szafa chłodnicza</t>
  </si>
  <si>
    <t>CE 2000/2 TN-GL</t>
  </si>
  <si>
    <t>Zamrażarka laboratoryjna</t>
  </si>
  <si>
    <t>Chłodziarko-zamrażarka</t>
  </si>
  <si>
    <t>LFF 270</t>
  </si>
  <si>
    <t>Arctiko by Dairei</t>
  </si>
  <si>
    <t>UPLTF 90</t>
  </si>
  <si>
    <t>Laboratoryjna szafa mroźnicza</t>
  </si>
  <si>
    <t>SN-400 L</t>
  </si>
  <si>
    <t>BOLARUS S.A.</t>
  </si>
  <si>
    <t>Laboratoryjna witryna chłodnicza</t>
  </si>
  <si>
    <t>WS-711 L</t>
  </si>
  <si>
    <t>Chłodziarka do leków</t>
  </si>
  <si>
    <t>LKUv 1610</t>
  </si>
  <si>
    <t>LIEBHERR</t>
  </si>
  <si>
    <t>Chłodziarka farmaceutyczna</t>
  </si>
  <si>
    <t>AKG 377</t>
  </si>
  <si>
    <t>Vestfrost</t>
  </si>
  <si>
    <t>Witryna chłodnicza</t>
  </si>
  <si>
    <t>SLC 1400 Glass</t>
  </si>
  <si>
    <t>Bolarus</t>
  </si>
  <si>
    <t>S 711</t>
  </si>
  <si>
    <t>LKV 3913</t>
  </si>
  <si>
    <t>PAKIET NR 9</t>
  </si>
  <si>
    <t>Pompa infuzyjna strzykawkowa</t>
  </si>
  <si>
    <t>Elektrokardiograf</t>
  </si>
  <si>
    <t>Holter ciśnieniowy</t>
  </si>
  <si>
    <t>Holter EKG</t>
  </si>
  <si>
    <t>Defibrylator</t>
  </si>
  <si>
    <t>PAKIET NR 11</t>
  </si>
  <si>
    <t>Myjnia - Dezynfektor</t>
  </si>
  <si>
    <t>AWD-655-8L</t>
  </si>
  <si>
    <t>AT - OS S.r.l</t>
  </si>
  <si>
    <t>PAKIET NR 13</t>
  </si>
  <si>
    <t>Mark 7 Arterion</t>
  </si>
  <si>
    <t>Bayer</t>
  </si>
  <si>
    <t>Stellant STC-310</t>
  </si>
  <si>
    <t>PAKIET NR 14</t>
  </si>
  <si>
    <t>INCUCELL 55</t>
  </si>
  <si>
    <t>BMT Sp. z o. o.</t>
  </si>
  <si>
    <t>PAKIET NR 16</t>
  </si>
  <si>
    <t>BTL-08 MT Plus</t>
  </si>
  <si>
    <t>BTL</t>
  </si>
  <si>
    <t>PAKIET NR 17</t>
  </si>
  <si>
    <t>Podnośnik pacjenta</t>
  </si>
  <si>
    <t>Agile</t>
  </si>
  <si>
    <t>Burmeier</t>
  </si>
  <si>
    <t>Łóżko elektryczne</t>
  </si>
  <si>
    <t>EVARIO</t>
  </si>
  <si>
    <t>Stiegelmeyer</t>
  </si>
  <si>
    <t>SETA</t>
  </si>
  <si>
    <t>Modena</t>
  </si>
  <si>
    <t>Sicuro Pesa</t>
  </si>
  <si>
    <t>PAKIET NR 18</t>
  </si>
  <si>
    <t>2431/V</t>
  </si>
  <si>
    <t>C.B.M. S.r.I. - Medical Equipment</t>
  </si>
  <si>
    <t>PAKIET NR 19</t>
  </si>
  <si>
    <t>Kardiomonitor</t>
  </si>
  <si>
    <t>CMS8000</t>
  </si>
  <si>
    <t>Contec Medical Systems Co.,Ltd.</t>
  </si>
  <si>
    <t>Zamrażarka niskotemperaturowa</t>
  </si>
  <si>
    <t>Unifrez U80</t>
  </si>
  <si>
    <t>Daihan Scientific Co., Ltd.</t>
  </si>
  <si>
    <t>PAKIET NR 22</t>
  </si>
  <si>
    <t>Macerator</t>
  </si>
  <si>
    <t>Pulpmatic UNO</t>
  </si>
  <si>
    <t>DDC Dolphin</t>
  </si>
  <si>
    <t>Lampa operacyjna</t>
  </si>
  <si>
    <t>Diatermia chirurgiczna</t>
  </si>
  <si>
    <t>Kolumna gazów medycznych</t>
  </si>
  <si>
    <t>PAKIET NR 25</t>
  </si>
  <si>
    <t>Elite V6</t>
  </si>
  <si>
    <t>EDAN</t>
  </si>
  <si>
    <t>X12</t>
  </si>
  <si>
    <t>Kardiomonitor transportowy</t>
  </si>
  <si>
    <t>Stanowisko centralnego nadzoru</t>
  </si>
  <si>
    <t>MFM-CMS</t>
  </si>
  <si>
    <t>PAKIET NR 27</t>
  </si>
  <si>
    <t>ES300</t>
  </si>
  <si>
    <t>EMED Sp. z o.o.</t>
  </si>
  <si>
    <t>PAKIET NR 29</t>
  </si>
  <si>
    <t>Wirówka</t>
  </si>
  <si>
    <t>Centrifuge 5810</t>
  </si>
  <si>
    <t>EPPENDORF</t>
  </si>
  <si>
    <t>Siłowniki pokrywy ( sprężyna gazowa)</t>
  </si>
  <si>
    <t>FVA2/A1</t>
  </si>
  <si>
    <t>Fedegari Autoklaven AG</t>
  </si>
  <si>
    <t>PAKIET NR 31</t>
  </si>
  <si>
    <t>PAKIET NR 33</t>
  </si>
  <si>
    <t>Injectomat Agilia</t>
  </si>
  <si>
    <t>Injectomat MC Agilia</t>
  </si>
  <si>
    <t>Fresenius</t>
  </si>
  <si>
    <t>Aparat do terapii nerkozastępczej</t>
  </si>
  <si>
    <t>Multifiltrate Pro</t>
  </si>
  <si>
    <t>Multifiltrate Ci-Ca</t>
  </si>
  <si>
    <t>Bronchofiberoskop</t>
  </si>
  <si>
    <t>FB-120T</t>
  </si>
  <si>
    <t>Fujinon, Inc</t>
  </si>
  <si>
    <t>Akumulator</t>
  </si>
  <si>
    <t>Biolight Q7</t>
  </si>
  <si>
    <t>Guangdong Biolight Meditech Co., Ltd</t>
  </si>
  <si>
    <t>Urządzenia do terapii promieniowaniem UV</t>
  </si>
  <si>
    <t>PUVA 100</t>
  </si>
  <si>
    <t>HERBERT WALDMANN GMBH&amp;CO</t>
  </si>
  <si>
    <t>PUVA 236 T</t>
  </si>
  <si>
    <t>UV 7001 K</t>
  </si>
  <si>
    <t>Aparat mierzący kostka - ramię</t>
  </si>
  <si>
    <t>Doppler DMXR</t>
  </si>
  <si>
    <t>Huntleigh Healthcare Ltd.</t>
  </si>
  <si>
    <t>Kardiostymulator</t>
  </si>
  <si>
    <t>MIP-801</t>
  </si>
  <si>
    <t>ITAM</t>
  </si>
  <si>
    <t>System do kompresji klatki piersiowej</t>
  </si>
  <si>
    <t>LUKAS 3</t>
  </si>
  <si>
    <t>Jolife Ab</t>
  </si>
  <si>
    <t>Urządzenie do dekontaminacji pomieszczeń</t>
  </si>
  <si>
    <t>AEROSEPT Ultra 150</t>
  </si>
  <si>
    <t>Laboratories Anios</t>
  </si>
  <si>
    <t>Aparat elektrochirurgiczny</t>
  </si>
  <si>
    <t>ELTRON 80</t>
  </si>
  <si>
    <t>LED SpA</t>
  </si>
  <si>
    <t>Stół operacyjny</t>
  </si>
  <si>
    <t>Aparat do drenażu jamy opłucnej</t>
  </si>
  <si>
    <t>Thopaz</t>
  </si>
  <si>
    <t>Medela</t>
  </si>
  <si>
    <t>Thopaz +</t>
  </si>
  <si>
    <t>Ssak elektryczny</t>
  </si>
  <si>
    <t>Dominant Flex</t>
  </si>
  <si>
    <t>Steelco BP 100 HA</t>
  </si>
  <si>
    <t>Steelco</t>
  </si>
  <si>
    <t>Miernik przepływu wieńcowego</t>
  </si>
  <si>
    <t>MiraQ Cardiac</t>
  </si>
  <si>
    <t>Medistim ASA</t>
  </si>
  <si>
    <t>LifePak 20</t>
  </si>
  <si>
    <t>Physio-Control</t>
  </si>
  <si>
    <t>Medtronic</t>
  </si>
  <si>
    <t>PAKIET NR 53</t>
  </si>
  <si>
    <t>TOPIC 20.2</t>
  </si>
  <si>
    <t>Meiko Maschinenbau GmbH</t>
  </si>
  <si>
    <t>TopLine 20</t>
  </si>
  <si>
    <t>Spirometr</t>
  </si>
  <si>
    <t>Lungtest 1000 SB</t>
  </si>
  <si>
    <t xml:space="preserve">MES </t>
  </si>
  <si>
    <t>Wirówka laboratoryjna</t>
  </si>
  <si>
    <t>MPW 55</t>
  </si>
  <si>
    <t>MPW</t>
  </si>
  <si>
    <t>223c</t>
  </si>
  <si>
    <t>223e</t>
  </si>
  <si>
    <t>260R</t>
  </si>
  <si>
    <t>Mikroskop</t>
  </si>
  <si>
    <t>Eclipse Ci-L</t>
  </si>
  <si>
    <t>NIKON</t>
  </si>
  <si>
    <t>Eclipse E100</t>
  </si>
  <si>
    <t>Eclipse E200MV</t>
  </si>
  <si>
    <t>YS-100</t>
  </si>
  <si>
    <t>CH-40</t>
  </si>
  <si>
    <t>CX-40</t>
  </si>
  <si>
    <t>Olympus</t>
  </si>
  <si>
    <t>Pace 101H</t>
  </si>
  <si>
    <t>Osypka AG</t>
  </si>
  <si>
    <t>Chemagic 360-D</t>
  </si>
  <si>
    <t>Perkin Elmer</t>
  </si>
  <si>
    <t>Aparat rtg przyłóżkowy</t>
  </si>
  <si>
    <t>Monitor rzutu serca</t>
  </si>
  <si>
    <t>Pulsioflex</t>
  </si>
  <si>
    <t>Pulsion Medical Systems SE</t>
  </si>
  <si>
    <t>Pompa Infuzyjna objętościowa</t>
  </si>
  <si>
    <t>Sapphire</t>
  </si>
  <si>
    <t>Q CORE MEDICAL</t>
  </si>
  <si>
    <t>Zestaw do certyfikacji</t>
  </si>
  <si>
    <t>Transportix PLUS 4.0</t>
  </si>
  <si>
    <t>TXL-PLUS4-APR</t>
  </si>
  <si>
    <t>RADIOLOGIA S.A.</t>
  </si>
  <si>
    <t>Mobile Art Eco MUX-10</t>
  </si>
  <si>
    <t>Shimadzu Corporation</t>
  </si>
  <si>
    <t>C150GX</t>
  </si>
  <si>
    <t>WAMED SSP</t>
  </si>
  <si>
    <t>Stellant CT Dual Head SCT-211</t>
  </si>
  <si>
    <t>Myjnia-dezynfektor do mycia i dezynfekcji sprzętu</t>
  </si>
  <si>
    <t>DS500 DRS</t>
  </si>
  <si>
    <t>Aparat do izolacji kwasów nukleinowych</t>
  </si>
  <si>
    <t>EXM6000</t>
  </si>
  <si>
    <t>Zybio Inc</t>
  </si>
  <si>
    <t>Aparat do wysokoprzepływowej terapii tlenowej</t>
  </si>
  <si>
    <t>O2Flo</t>
  </si>
  <si>
    <t>Vincent Medical Manufacturing Co,</t>
  </si>
  <si>
    <t>Mars 2.03</t>
  </si>
  <si>
    <t>TRUMPF Medizin Systeme GmbH + Co. KG</t>
  </si>
  <si>
    <t>iLED 3K / iLED 5K</t>
  </si>
  <si>
    <t>Kolumna anestezjologiczna</t>
  </si>
  <si>
    <t>TruPort 7000-1730</t>
  </si>
  <si>
    <t>Kolumna chirurgiczna</t>
  </si>
  <si>
    <t>FIVE 11303BNX</t>
  </si>
  <si>
    <t>Storz</t>
  </si>
  <si>
    <t>Stół rentgenowski</t>
  </si>
  <si>
    <t>SurgiGraphic 6000</t>
  </si>
  <si>
    <t>Steris Corp.</t>
  </si>
  <si>
    <t>THERMI</t>
  </si>
  <si>
    <t>G. SAMARAS S.A.</t>
  </si>
  <si>
    <t>CARDIOVIT AT-2 Plus</t>
  </si>
  <si>
    <t>Cardiovit FT-1</t>
  </si>
  <si>
    <t>Schiller AG</t>
  </si>
  <si>
    <t>Łączne koszty przesyłek netto</t>
  </si>
  <si>
    <t>Łączne koszty przesyłek brutto</t>
  </si>
  <si>
    <t>BR-102 plus</t>
  </si>
  <si>
    <t>Medilog AR</t>
  </si>
  <si>
    <t>System holterowski</t>
  </si>
  <si>
    <t>Medilog Darwin 2</t>
  </si>
  <si>
    <t>System do prób wysiłkowych z bieżnią</t>
  </si>
  <si>
    <t>Cardiovit CS-104</t>
  </si>
  <si>
    <t>Maksymalny jednorazowy koszt dojazdu  do siedziby Zamawiającego netto</t>
  </si>
  <si>
    <t>A</t>
  </si>
  <si>
    <t>B</t>
  </si>
  <si>
    <t>C</t>
  </si>
  <si>
    <t>D</t>
  </si>
  <si>
    <t>E</t>
  </si>
  <si>
    <t>F</t>
  </si>
  <si>
    <t>G</t>
  </si>
  <si>
    <t>H= F*G</t>
  </si>
  <si>
    <t>I</t>
  </si>
  <si>
    <t>J=H*I+H</t>
  </si>
  <si>
    <t>K</t>
  </si>
  <si>
    <t>L</t>
  </si>
  <si>
    <t>M</t>
  </si>
  <si>
    <t>N= L*M</t>
  </si>
  <si>
    <t>O</t>
  </si>
  <si>
    <t>P=N+N*0</t>
  </si>
  <si>
    <t>Q</t>
  </si>
  <si>
    <t>R</t>
  </si>
  <si>
    <t>S=Q*R</t>
  </si>
  <si>
    <t>T</t>
  </si>
  <si>
    <t>U=S*T+S</t>
  </si>
  <si>
    <t>V</t>
  </si>
  <si>
    <t>W</t>
  </si>
  <si>
    <t>X=V*W</t>
  </si>
  <si>
    <t>Y</t>
  </si>
  <si>
    <t>Z=X*Y+X</t>
  </si>
  <si>
    <t>AA</t>
  </si>
  <si>
    <t>AB</t>
  </si>
  <si>
    <t>AC</t>
  </si>
  <si>
    <t>Załącznik nr 2a do SWZ</t>
  </si>
  <si>
    <t>Razem pakiet 1 netto</t>
  </si>
  <si>
    <t>Razem pakiet 1 brutto</t>
  </si>
  <si>
    <t>Razem pakiet 4 netto</t>
  </si>
  <si>
    <t>Razem pakiet 4 brutto</t>
  </si>
  <si>
    <t>Razem pakiet 7 netto</t>
  </si>
  <si>
    <t>Razem pakiet 7 brutto</t>
  </si>
  <si>
    <t>Razem pakiet 8 netto</t>
  </si>
  <si>
    <t>Razem pakiet 8 brutto</t>
  </si>
  <si>
    <t>Razem pakiet 9 netto</t>
  </si>
  <si>
    <t>Razem pakiet 9 brutto</t>
  </si>
  <si>
    <t>Razem pakiet 11 netto</t>
  </si>
  <si>
    <t>Razem pakiet 11 brutto</t>
  </si>
  <si>
    <t>Razem pakiet 13 netto</t>
  </si>
  <si>
    <t>Razem pakiet 13 brutto</t>
  </si>
  <si>
    <t>Razem pakiet 14 netto</t>
  </si>
  <si>
    <t>Razem pakiet 14 brutto</t>
  </si>
  <si>
    <t>Razem pakiet 16 netto</t>
  </si>
  <si>
    <t>Razem pakiet 16 brutto</t>
  </si>
  <si>
    <t>Razem pakiet 17 netto</t>
  </si>
  <si>
    <t>Razem pakiet 17 brutto</t>
  </si>
  <si>
    <t>Razem pakiet 18 netto</t>
  </si>
  <si>
    <t>Razem pakiet 18 brutto</t>
  </si>
  <si>
    <t>Razem pakiet 22 netto</t>
  </si>
  <si>
    <t>Razem pakiet 22 brutto</t>
  </si>
  <si>
    <t>Razem pakiet 25 netto</t>
  </si>
  <si>
    <t>Razem pakiet 25 brutto</t>
  </si>
  <si>
    <t>Razem pakiet 27 netto</t>
  </si>
  <si>
    <t>Razem pakiet 27 brutto</t>
  </si>
  <si>
    <t>Razem pakiet 29 netto</t>
  </si>
  <si>
    <t>Razem pakiet 29 brutto</t>
  </si>
  <si>
    <t>Razem pakiet 31 netto</t>
  </si>
  <si>
    <t>Razem pakiet 31 brutto</t>
  </si>
  <si>
    <t>Razem pakiet 52 netto</t>
  </si>
  <si>
    <t>Razem pakiet 52 brutto</t>
  </si>
  <si>
    <t>Razem pakiet 53 netto</t>
  </si>
  <si>
    <t>Razem pakiet 53 brutto</t>
  </si>
  <si>
    <t>INFORMACJE OGÓLNE dot. wypełniania formularza</t>
  </si>
  <si>
    <t>W Formularzu zaznaczono opcję "DOKŁADNOŚĆ JAK WYŚWIETLONO"</t>
  </si>
  <si>
    <t>Zamawiający dopuszcza załączenie  Formularza Cenowego z pominiętymi pakietami na które nie została złożona oferta.</t>
  </si>
  <si>
    <t>ZAMAWIAJĄCY WYMAGA WYPEŁNIENIA BIAŁYCH KOMÓREK FORMULARZA</t>
  </si>
  <si>
    <t>Ceny należy podawać z dokładnością do dwóch miejsc po przecinku</t>
  </si>
  <si>
    <t>PAKIET NR 2</t>
  </si>
  <si>
    <t>Razem pakiet 2 netto</t>
  </si>
  <si>
    <t>Razem pakiet 2 brutto</t>
  </si>
  <si>
    <t>PAKIET NR 3</t>
  </si>
  <si>
    <t>Razem pakiet 3 netto</t>
  </si>
  <si>
    <t>Razem pakiet 3 brutto</t>
  </si>
  <si>
    <t>PAKIET NR 5</t>
  </si>
  <si>
    <t>Razem pakiet 5 netto</t>
  </si>
  <si>
    <t>Razem pakiet 5 brutto</t>
  </si>
  <si>
    <t>PAKIET NR 6</t>
  </si>
  <si>
    <t>Razem pakiet 6 netto</t>
  </si>
  <si>
    <t>Razem pakiet 6 brutto</t>
  </si>
  <si>
    <t>PAKIET NR 10</t>
  </si>
  <si>
    <t>Razem pakiet 10 netto</t>
  </si>
  <si>
    <t>Razem pakiet 10 brutto</t>
  </si>
  <si>
    <t>PAKIET NR 12</t>
  </si>
  <si>
    <t>Razem pakiet 12 netto</t>
  </si>
  <si>
    <t>Razem pakiet 12 brutto</t>
  </si>
  <si>
    <t>PAKIET NR 15</t>
  </si>
  <si>
    <t>Razem pakiet 15 netto</t>
  </si>
  <si>
    <t>Razem pakiet 15 brutto</t>
  </si>
  <si>
    <t>PAKIET NR 20</t>
  </si>
  <si>
    <t>Razem pakiet 20 netto</t>
  </si>
  <si>
    <t>Razem pakiet 20 brutto</t>
  </si>
  <si>
    <t>PAKIET NR 21</t>
  </si>
  <si>
    <t>Razem pakiet 21 netto</t>
  </si>
  <si>
    <t>Razem pakiet 21 brutto</t>
  </si>
  <si>
    <t>PAKIET NR 23</t>
  </si>
  <si>
    <t>Razem pakiet 23 netto</t>
  </si>
  <si>
    <t>Razem pakiet 23 brutto</t>
  </si>
  <si>
    <t>PAKIET NR 24</t>
  </si>
  <si>
    <t>Razem pakiet 24 netto</t>
  </si>
  <si>
    <t>Razem pakiet 24 brutto</t>
  </si>
  <si>
    <t>PAKIET NR 26</t>
  </si>
  <si>
    <t>Razem pakiet 26 netto</t>
  </si>
  <si>
    <t>Razem pakiet 26 brutto</t>
  </si>
  <si>
    <t>PAKIET NR 28</t>
  </si>
  <si>
    <t>Razem pakiet 28 netto</t>
  </si>
  <si>
    <t>Razem pakiet 28 brutto</t>
  </si>
  <si>
    <t>PAKIET NR 30</t>
  </si>
  <si>
    <t>Razem pakiet 30 netto</t>
  </si>
  <si>
    <t>Razem pakiet 30 brutto</t>
  </si>
  <si>
    <t>PAKIET NR 32</t>
  </si>
  <si>
    <t>Razem pakiet 32 netto</t>
  </si>
  <si>
    <t>Razem pakiet 32 brutto</t>
  </si>
  <si>
    <t xml:space="preserve">BTL-08 LT </t>
  </si>
  <si>
    <t>PAKIET NR 34</t>
  </si>
  <si>
    <t>Razem pakiet 34 netto</t>
  </si>
  <si>
    <t>Razem pakiet 34 brutto</t>
  </si>
  <si>
    <t>PAKIET NR 35</t>
  </si>
  <si>
    <t>Razem pakiet 35 netto</t>
  </si>
  <si>
    <t>Razem pakiet 35 brutto</t>
  </si>
  <si>
    <t>PAKIET NR 36</t>
  </si>
  <si>
    <t>Razem pakiet 36 netto</t>
  </si>
  <si>
    <t>Razem pakiet 36 brutto</t>
  </si>
  <si>
    <t>PAKIET NR 37</t>
  </si>
  <si>
    <t>Razem pakiet 37 netto</t>
  </si>
  <si>
    <t>Razem pakiet 37 brutto</t>
  </si>
  <si>
    <t>PAKIET NR 38</t>
  </si>
  <si>
    <t>Razem pakiet 38 netto</t>
  </si>
  <si>
    <t>Razem pakiet 38 brutto</t>
  </si>
  <si>
    <t>PAKIET NR 39</t>
  </si>
  <si>
    <t>Razem pakiet 39 netto</t>
  </si>
  <si>
    <t>Razem pakiet 39 brutto</t>
  </si>
  <si>
    <t>PAKIET NR 40</t>
  </si>
  <si>
    <t>Razem pakiet 40 netto</t>
  </si>
  <si>
    <t>Razem pakiet 40 brutto</t>
  </si>
  <si>
    <t>PAKIET NR 41</t>
  </si>
  <si>
    <t>Razem pakiet 41 netto</t>
  </si>
  <si>
    <t>Razem pakiet 41 brutto</t>
  </si>
  <si>
    <t>PAKIET NR 42</t>
  </si>
  <si>
    <t>Razem pakiet 42 netto</t>
  </si>
  <si>
    <t>Razem pakiet 42 brutto</t>
  </si>
  <si>
    <t>PAKIET NR 43</t>
  </si>
  <si>
    <t>Razem pakiet 43 netto</t>
  </si>
  <si>
    <t>Razem pakiet 43 brutto</t>
  </si>
  <si>
    <t>PAKIET NR 44</t>
  </si>
  <si>
    <t>Razem pakiet 44 netto</t>
  </si>
  <si>
    <t>Razem pakiet 44 brutto</t>
  </si>
  <si>
    <t>PAKIET NR 45</t>
  </si>
  <si>
    <t>Razem pakiet 45 netto</t>
  </si>
  <si>
    <t>Razem pakiet 45 brutto</t>
  </si>
  <si>
    <t>PAKIET NR 46</t>
  </si>
  <si>
    <t>Razem pakiet 46 netto</t>
  </si>
  <si>
    <t>Razem pakiet 46 brutto</t>
  </si>
  <si>
    <t>PAKIET NR 47</t>
  </si>
  <si>
    <t>Razem pakiet 47 netto</t>
  </si>
  <si>
    <t>Razem pakiet 47 brutto</t>
  </si>
  <si>
    <t>PAKIET NR 48</t>
  </si>
  <si>
    <t>Razem pakiet 48 netto</t>
  </si>
  <si>
    <t>Razem pakiet 48 brutto</t>
  </si>
  <si>
    <t>PAKIET NR 49</t>
  </si>
  <si>
    <t>Razem pakiet 49 netto</t>
  </si>
  <si>
    <t>Razem pakiet 49 brutto</t>
  </si>
  <si>
    <t>PAKIET NR 50</t>
  </si>
  <si>
    <t>Razem pakiet 50 netto</t>
  </si>
  <si>
    <t>Razem pakiet 50 brutto</t>
  </si>
  <si>
    <t>PAKIET NR 51</t>
  </si>
  <si>
    <t>PAKIET NR 52</t>
  </si>
  <si>
    <t>a</t>
  </si>
  <si>
    <t>b</t>
  </si>
  <si>
    <t>c</t>
  </si>
  <si>
    <t>d</t>
  </si>
  <si>
    <t>e</t>
  </si>
  <si>
    <t>f</t>
  </si>
  <si>
    <t>g</t>
  </si>
  <si>
    <t>h (fxg)</t>
  </si>
  <si>
    <t>i</t>
  </si>
  <si>
    <t>j (h+hxi)</t>
  </si>
  <si>
    <t>k</t>
  </si>
  <si>
    <t>l</t>
  </si>
  <si>
    <t xml:space="preserve">m </t>
  </si>
  <si>
    <t>n (lxm)</t>
  </si>
  <si>
    <t>o</t>
  </si>
  <si>
    <t>p (n+nxo)</t>
  </si>
  <si>
    <t>q</t>
  </si>
  <si>
    <t>r</t>
  </si>
  <si>
    <t>s (qxr)</t>
  </si>
  <si>
    <t>t</t>
  </si>
  <si>
    <t>u (s+sxt)</t>
  </si>
  <si>
    <t>v</t>
  </si>
  <si>
    <t>w</t>
  </si>
  <si>
    <t>x (vxw)</t>
  </si>
  <si>
    <t>y</t>
  </si>
  <si>
    <t>z (x+xxy)</t>
  </si>
  <si>
    <t>aa</t>
  </si>
  <si>
    <t>ab</t>
  </si>
  <si>
    <t>ac</t>
  </si>
  <si>
    <t xml:space="preserve">Defibrylator </t>
  </si>
  <si>
    <t>PAKIET NR 55</t>
  </si>
  <si>
    <t>PAKIET NR 54</t>
  </si>
  <si>
    <t>Razem pakiet 54 netto</t>
  </si>
  <si>
    <t>Razem pakiet 54 brutto</t>
  </si>
  <si>
    <t>x</t>
  </si>
  <si>
    <t>xx</t>
  </si>
  <si>
    <t>Razem pakiet 55 netto</t>
  </si>
  <si>
    <t>Razem pakiet 55 brutto</t>
  </si>
  <si>
    <t>Advantage Lab</t>
  </si>
  <si>
    <t>Sprawa ZP 1/25</t>
  </si>
  <si>
    <t>Zestaw do biostymulacji laserowej</t>
  </si>
  <si>
    <t>TERAPUS 2 Power</t>
  </si>
  <si>
    <t>Accuro Sp. z o.o.</t>
  </si>
  <si>
    <t>Cvi</t>
  </si>
  <si>
    <t>ACIST</t>
  </si>
  <si>
    <t>AL02-03-100</t>
  </si>
  <si>
    <t xml:space="preserve">Cieplarka  </t>
  </si>
  <si>
    <t>Ładowarka akumulatorów do pił</t>
  </si>
  <si>
    <t>Acculan 3Ti GA677</t>
  </si>
  <si>
    <t>Aesculap Chifa</t>
  </si>
  <si>
    <t>Piła do cięcia mostka</t>
  </si>
  <si>
    <t>Acculan 3Ti GA674</t>
  </si>
  <si>
    <t>Piła oscylacyjna</t>
  </si>
  <si>
    <t>Acculan 3Ti GA673</t>
  </si>
  <si>
    <t>Urządzenie do dezaktywacji i likwidacji mikroorganizmów</t>
  </si>
  <si>
    <t>Plasmair Guardian</t>
  </si>
  <si>
    <t>Airinspace</t>
  </si>
  <si>
    <t>Plasmair Sentinel</t>
  </si>
  <si>
    <t>AURA 2000 M.A.C</t>
  </si>
  <si>
    <t>BioTectum 1.2 Comfort</t>
  </si>
  <si>
    <t>Alchem</t>
  </si>
  <si>
    <t>Cykloergometr  (gwarancja do 01.2026 r.)</t>
  </si>
  <si>
    <t>CRG 200 v.501</t>
  </si>
  <si>
    <t>ASPEL</t>
  </si>
  <si>
    <t>Cykloergometr</t>
  </si>
  <si>
    <t>CRG 200 v.001</t>
  </si>
  <si>
    <t>AsCARD B56</t>
  </si>
  <si>
    <t>AsCARD Mr. Blue</t>
  </si>
  <si>
    <t>HolCard CR-07</t>
  </si>
  <si>
    <t>AsPEKT 702</t>
  </si>
  <si>
    <t>AsPEKT 800</t>
  </si>
  <si>
    <t>AsPEKT 812</t>
  </si>
  <si>
    <t>Zestaw holterowski</t>
  </si>
  <si>
    <t>HOL CARD 24W alfa</t>
  </si>
  <si>
    <t>System do rehabilitacji kardiologicznej (gwarancja do 01.2026 r.)</t>
  </si>
  <si>
    <t>Aster Beta System XL v.140</t>
  </si>
  <si>
    <t>DefiCARD S</t>
  </si>
  <si>
    <t>Pompa infuzyjna objętościowa</t>
  </si>
  <si>
    <t>Infusomat Space</t>
  </si>
  <si>
    <t>B Braun Melsungen AG</t>
  </si>
  <si>
    <t>Fotel zabiegowy</t>
  </si>
  <si>
    <t>PURA</t>
  </si>
  <si>
    <t>Borcad Medical a.s.</t>
  </si>
  <si>
    <t>Łóżko do intensywnej terapii</t>
  </si>
  <si>
    <t>Eleganza 2</t>
  </si>
  <si>
    <t>LINET Spol. S r.o.</t>
  </si>
  <si>
    <t>Eleganza 3XC</t>
  </si>
  <si>
    <t>Eleganza De Lux 1GL</t>
  </si>
  <si>
    <t>Eleganza Smart</t>
  </si>
  <si>
    <t>Eleganza XC</t>
  </si>
  <si>
    <t>Eleganza 1</t>
  </si>
  <si>
    <t>Stół zabiegowy</t>
  </si>
  <si>
    <t>ETS3-75</t>
  </si>
  <si>
    <t>Novak M d.o.o.</t>
  </si>
  <si>
    <t>Łóżko elektryczne (9 szt. gwarancja do 05.2026 r.</t>
  </si>
  <si>
    <t>Łóżko elektryczne (21 szt. gwarancja do 05.2026 r.; 20 szt. gwarancja do 01.2026 r.; 1 szt. gwarancja do 04.2026)</t>
  </si>
  <si>
    <t>SETA PRO</t>
  </si>
  <si>
    <t>Łóżko Rehabilitacyjne</t>
  </si>
  <si>
    <t>Novera 4A</t>
  </si>
  <si>
    <t>Oksymetr tkankowo-mózgowy</t>
  </si>
  <si>
    <t>INVOS</t>
  </si>
  <si>
    <t>Covidien</t>
  </si>
  <si>
    <t>Pompa do kontrapulsacji wewnątrzaortalnej</t>
  </si>
  <si>
    <t>CardioSave</t>
  </si>
  <si>
    <t>Datascope Inc.</t>
  </si>
  <si>
    <t>CS-300</t>
  </si>
  <si>
    <t>Datascope CS-100</t>
  </si>
  <si>
    <t>dysk bezpieczeństwa co 6 mln cykli lub co 4 lata</t>
  </si>
  <si>
    <t>zestaw konserwacyjny po 12 mln cykli lub co 4 lata</t>
  </si>
  <si>
    <t>zestaw konserwacyjny po 5000 h pracy</t>
  </si>
  <si>
    <t>akumulator (kpl)</t>
  </si>
  <si>
    <t>dysk bezpieczeństwa cpo 1000 h pracy lub co 2 lata</t>
  </si>
  <si>
    <t>zestaw konserwacyjny po 2500 h pracy</t>
  </si>
  <si>
    <t>Dr Mach LED 5MC/3MC</t>
  </si>
  <si>
    <t>Dr Mach GmbH &amp; Co.KG</t>
  </si>
  <si>
    <t>Lampa zabiegowa</t>
  </si>
  <si>
    <t>130F</t>
  </si>
  <si>
    <t>Mach LED 2SC</t>
  </si>
  <si>
    <t>VIO 3</t>
  </si>
  <si>
    <t>Erbe</t>
  </si>
  <si>
    <t>VIO 300S</t>
  </si>
  <si>
    <t>ERBOTOM ICC-200</t>
  </si>
  <si>
    <t>Wymiana ogniw akumulatora</t>
  </si>
  <si>
    <t>Vista 120S</t>
  </si>
  <si>
    <t>Agila</t>
  </si>
  <si>
    <t>Respirator transportowy</t>
  </si>
  <si>
    <t>Oxylog 2000 Plus</t>
  </si>
  <si>
    <t>Oxylog 3000</t>
  </si>
  <si>
    <t>Oxylog VE300</t>
  </si>
  <si>
    <t>Aparat do znieczulania</t>
  </si>
  <si>
    <t>ATLAN</t>
  </si>
  <si>
    <t>Dräger</t>
  </si>
  <si>
    <t>zestaw konserwacyjny 2 letni</t>
  </si>
  <si>
    <t>zestaw konserwacyjny 6 letni</t>
  </si>
  <si>
    <t>zestaw konserwacyjny 3 letni</t>
  </si>
  <si>
    <t>Urządzenie do pomiaru rzutu serca</t>
  </si>
  <si>
    <t>EV1000A</t>
  </si>
  <si>
    <t>Edwards Lifesciences</t>
  </si>
  <si>
    <t>Aparat do magnetoterapii</t>
  </si>
  <si>
    <t>MAGNETO BOX MB</t>
  </si>
  <si>
    <t>EMILDUE</t>
  </si>
  <si>
    <t>Aparat do terapii ultradźwiękowej</t>
  </si>
  <si>
    <t>US-10</t>
  </si>
  <si>
    <t>Ultrasonograf</t>
  </si>
  <si>
    <t>MyLab 25 Gold</t>
  </si>
  <si>
    <t>ESAOTE</t>
  </si>
  <si>
    <t>MyLab 60</t>
  </si>
  <si>
    <t>Dermatoskop</t>
  </si>
  <si>
    <t>FotoFinder Dermoscope</t>
  </si>
  <si>
    <t>FotoFinder Systems GmbH</t>
  </si>
  <si>
    <t>Respirator</t>
  </si>
  <si>
    <t>Engstrom Carestation</t>
  </si>
  <si>
    <t>Carescape R860</t>
  </si>
  <si>
    <t>Respirator z kompresorem</t>
  </si>
  <si>
    <t>Aparat do znieczulania ( z monitorem B650; modułami PDM, EsCAiO, E-NMT, E-PICCO, parownikiem TEC7)</t>
  </si>
  <si>
    <t>Aespire View</t>
  </si>
  <si>
    <t>Aparat do znieczulania ( z monitorem )</t>
  </si>
  <si>
    <t>Carestation 650</t>
  </si>
  <si>
    <t>Echokardiograf</t>
  </si>
  <si>
    <t>Vivid IQ Premium</t>
  </si>
  <si>
    <t>Vivid IQ Premium R4</t>
  </si>
  <si>
    <t>Vivid E95</t>
  </si>
  <si>
    <t>Vivid E9</t>
  </si>
  <si>
    <t>LOGIQ S7 XDclear2.0</t>
  </si>
  <si>
    <t>MAC 2000</t>
  </si>
  <si>
    <t>B125</t>
  </si>
  <si>
    <t xml:space="preserve">Kardiomonitor </t>
  </si>
  <si>
    <t>B450</t>
  </si>
  <si>
    <t>14.</t>
  </si>
  <si>
    <t>Kardiomonitor ( z modułem PDM )</t>
  </si>
  <si>
    <t>B 450</t>
  </si>
  <si>
    <t>15.</t>
  </si>
  <si>
    <t>Kardiomonitor ( z modułem PDM, E-MINIC, E-PiCCO )</t>
  </si>
  <si>
    <t>B 650</t>
  </si>
  <si>
    <t>16.</t>
  </si>
  <si>
    <t>Kardiomonitor ( z modułem PDM, E-MINIC )</t>
  </si>
  <si>
    <t>17.</t>
  </si>
  <si>
    <t>CIC</t>
  </si>
  <si>
    <t>18.</t>
  </si>
  <si>
    <t>Carescape Central Station</t>
  </si>
  <si>
    <t>GE</t>
  </si>
  <si>
    <t>Zestaw konserwacyjny</t>
  </si>
  <si>
    <t>Aparat do krążenia pozaustrojowego</t>
  </si>
  <si>
    <t>Stockert S5</t>
  </si>
  <si>
    <t>LivaNova Deutschland</t>
  </si>
  <si>
    <t>Pompa centryfugalna</t>
  </si>
  <si>
    <t>SCPC/SCP</t>
  </si>
  <si>
    <t>Wymiennik ciepła</t>
  </si>
  <si>
    <t>3T</t>
  </si>
  <si>
    <t>M-TRACE</t>
  </si>
  <si>
    <t xml:space="preserve">M4Medical </t>
  </si>
  <si>
    <t>Servo Air</t>
  </si>
  <si>
    <t>Maquet Critical Care AB</t>
  </si>
  <si>
    <t>Magnus 1180</t>
  </si>
  <si>
    <t>Maquet GmbH</t>
  </si>
  <si>
    <t>Roczny zestaw serwisowy (komora tlenowa)</t>
  </si>
  <si>
    <t>Akumulatory (kpl)</t>
  </si>
  <si>
    <t>Uszczelka drzwi + zestawy eksploatacyjne (kpl)</t>
  </si>
  <si>
    <t>Spirometr ( gwarancja do 12.2025 r.)</t>
  </si>
  <si>
    <t>Lungtest Mobile</t>
  </si>
  <si>
    <t xml:space="preserve">BeneView T8 </t>
  </si>
  <si>
    <t>Mindray Co. Ltd.</t>
  </si>
  <si>
    <t xml:space="preserve">Centrala monitorująca </t>
  </si>
  <si>
    <t>Hypervisor VI</t>
  </si>
  <si>
    <t>BeneHeart D6</t>
  </si>
  <si>
    <t>iMEC12</t>
  </si>
  <si>
    <t>iMEC15</t>
  </si>
  <si>
    <t>BeneVision</t>
  </si>
  <si>
    <t>MEC 1000</t>
  </si>
  <si>
    <t>MEC 1200</t>
  </si>
  <si>
    <t>MEC 2000</t>
  </si>
  <si>
    <t>Kardiomonitor (gwarancja do 05.2025 r.)</t>
  </si>
  <si>
    <t>BeneVision N12</t>
  </si>
  <si>
    <t>Pulsoksymetr</t>
  </si>
  <si>
    <t>VS-800</t>
  </si>
  <si>
    <t>Nadajnik telemetryczny</t>
  </si>
  <si>
    <t>ZS-620P</t>
  </si>
  <si>
    <t>NIHON KOHDEN</t>
  </si>
  <si>
    <t>System telemetrii</t>
  </si>
  <si>
    <t>WEP-5208K</t>
  </si>
  <si>
    <t>BF-TE2</t>
  </si>
  <si>
    <t>Źródło światła</t>
  </si>
  <si>
    <t>CLK-4</t>
  </si>
  <si>
    <t>Moduł do rejestracji procesu dekontaminacji w myjni endoskopowej</t>
  </si>
  <si>
    <t>Endoskan 2 PL</t>
  </si>
  <si>
    <t>Myjka ultradźwiękowa</t>
  </si>
  <si>
    <t>ENDOSONIC</t>
  </si>
  <si>
    <t>Myjnia do endoskopów giętkich</t>
  </si>
  <si>
    <t>ETD-4 Basic GA</t>
  </si>
  <si>
    <t>MINI ETD-2 GA</t>
  </si>
  <si>
    <t>Videogastroskop</t>
  </si>
  <si>
    <t>GIF-Q 165</t>
  </si>
  <si>
    <t>Videokolonoskop</t>
  </si>
  <si>
    <t>CF-Q 165L</t>
  </si>
  <si>
    <t>PAKIET NR 56</t>
  </si>
  <si>
    <t>Razem pakiet 56 netto</t>
  </si>
  <si>
    <t>Razem pakiet 56 brutto</t>
  </si>
  <si>
    <t>PAKIET NR 57</t>
  </si>
  <si>
    <t>Razem pakiet 57 netto</t>
  </si>
  <si>
    <t>Razem pakiet 57 brutto</t>
  </si>
  <si>
    <t>FB-15V</t>
  </si>
  <si>
    <t>Pentax</t>
  </si>
  <si>
    <t>PAKIET NR 58</t>
  </si>
  <si>
    <t>Razem pakiet 58 netto</t>
  </si>
  <si>
    <t>Razem pakiet 58 brutto</t>
  </si>
  <si>
    <t>PAKIET NR 59</t>
  </si>
  <si>
    <t>Razem pakiet 59 netto</t>
  </si>
  <si>
    <t>Razem pakiet 59 brutto</t>
  </si>
  <si>
    <t>CX 50</t>
  </si>
  <si>
    <t>Philips</t>
  </si>
  <si>
    <t>EPIQ 7</t>
  </si>
  <si>
    <t xml:space="preserve">Echokardiograf </t>
  </si>
  <si>
    <t>Affiniti CVx</t>
  </si>
  <si>
    <t>Affiniti 50</t>
  </si>
  <si>
    <t>Affiniti 70</t>
  </si>
  <si>
    <t>HD3</t>
  </si>
  <si>
    <t>Mobile Diagnost wDR</t>
  </si>
  <si>
    <t>Efficia CM 150</t>
  </si>
  <si>
    <t>IntelliVue X3</t>
  </si>
  <si>
    <t>HeartStart Interepid</t>
  </si>
  <si>
    <t>PAKIET NR 60</t>
  </si>
  <si>
    <t>Razem pakiet 60 netto</t>
  </si>
  <si>
    <t>Razem pakiet 60 brutto</t>
  </si>
  <si>
    <t>PAKIET NR 61</t>
  </si>
  <si>
    <t>Razem pakiet 61 netto</t>
  </si>
  <si>
    <t>Razem pakiet 61 brutto</t>
  </si>
  <si>
    <t>PAKIET NR 62</t>
  </si>
  <si>
    <t>Razem pakiet 62 netto</t>
  </si>
  <si>
    <t>Razem pakiet 62 brutto</t>
  </si>
  <si>
    <t>PAKIET NR 63</t>
  </si>
  <si>
    <t>Razem pakiet 63 netto</t>
  </si>
  <si>
    <t>Razem pakiet 63 brutto</t>
  </si>
  <si>
    <t>Analizator holtera</t>
  </si>
  <si>
    <t>Pathfinder SL</t>
  </si>
  <si>
    <t>Reynolds</t>
  </si>
  <si>
    <t>Analizator holtera (gwarancja do 01.2026 r.)</t>
  </si>
  <si>
    <t>Sentinel</t>
  </si>
  <si>
    <t>Rehestrator holtera - RR (gwarancja do 01.2026 r.)</t>
  </si>
  <si>
    <t>ABP 90227-1 ONTRAK</t>
  </si>
  <si>
    <t>Rejestrator Holtera - ekg (gwarancja do 01.2026 r.)</t>
  </si>
  <si>
    <t>Eclipse Pro</t>
  </si>
  <si>
    <t>Rejestrator Holtera - ekg</t>
  </si>
  <si>
    <t>Lifecard CF</t>
  </si>
  <si>
    <t>PAKIET NR 64</t>
  </si>
  <si>
    <t>Razem pakiet 64 netto</t>
  </si>
  <si>
    <t>Razem pakiet 64 brutto</t>
  </si>
  <si>
    <t>AITECS 2016</t>
  </si>
  <si>
    <t>UAB VILTECHMEDA</t>
  </si>
  <si>
    <t>Stacja dokująca do pomp infuzyjnych</t>
  </si>
  <si>
    <t>IDS-06</t>
  </si>
  <si>
    <t>PAKIET NR 65</t>
  </si>
  <si>
    <t>Razem pakiet 65 netto</t>
  </si>
  <si>
    <t>Razem pakiet 65 brutto</t>
  </si>
  <si>
    <t>LC 24</t>
  </si>
  <si>
    <t>SARSTEDT</t>
  </si>
  <si>
    <t>Rozmrażarka osocza</t>
  </si>
  <si>
    <t>Sahara III</t>
  </si>
  <si>
    <t>Transmed</t>
  </si>
  <si>
    <t>Sahara III Maxitherm</t>
  </si>
  <si>
    <t>PAKIET NR 66</t>
  </si>
  <si>
    <t>Myjnia-dezynfektor do endoskopów</t>
  </si>
  <si>
    <t>Soluscope S1</t>
  </si>
  <si>
    <t xml:space="preserve">Saluscope </t>
  </si>
  <si>
    <t>Myjnia do sond przezprzełykowych</t>
  </si>
  <si>
    <t>Soluscope Serie TEE</t>
  </si>
  <si>
    <t>Soluscope</t>
  </si>
  <si>
    <t>PAKIET NR 67</t>
  </si>
  <si>
    <t>Razem pakiet 66 netto</t>
  </si>
  <si>
    <t>Razem pakiet 66 brutto</t>
  </si>
  <si>
    <t>Razem pakiet 67 brutto</t>
  </si>
  <si>
    <t>Razem pakiet 67 netto</t>
  </si>
  <si>
    <t>PAKIET NR 68</t>
  </si>
  <si>
    <t>Razem pakiet 68 netto</t>
  </si>
  <si>
    <t>Razem pakiet 68 brutto</t>
  </si>
  <si>
    <t>Respirator transportowy + reduktor</t>
  </si>
  <si>
    <t>paraPAC plus model 310</t>
  </si>
  <si>
    <t>Smiths Medical ASD, Inc.</t>
  </si>
  <si>
    <t>PAKIET NR 69</t>
  </si>
  <si>
    <t>Razem pakiet 69 netto</t>
  </si>
  <si>
    <t>Razem pakiet 69 brutto</t>
  </si>
  <si>
    <t>PAKIET NR 70</t>
  </si>
  <si>
    <t>Razem pakiet 70 netto</t>
  </si>
  <si>
    <t>Razem pakiet 70 brutto</t>
  </si>
  <si>
    <t>ISA 9003 IOM</t>
  </si>
  <si>
    <t>Zakład Techniki Medycznej "TECH-MED" Sp. z o.o.</t>
  </si>
  <si>
    <t>PAKIET NR 71</t>
  </si>
  <si>
    <t>Razem pakiet 71 netto</t>
  </si>
  <si>
    <t>Razem pakiet 71 brutto</t>
  </si>
  <si>
    <t>Aparat do elektroterapii</t>
  </si>
  <si>
    <t>Physioter D60</t>
  </si>
  <si>
    <t>Zakład Elektroniki Medycznej MARP ELECTRONIC Sp. z o. o.</t>
  </si>
  <si>
    <t>PAKIET NR 72</t>
  </si>
  <si>
    <t>Razem pakiet 72 netto</t>
  </si>
  <si>
    <t>Razem pakiet 72 brutto</t>
  </si>
  <si>
    <t>PAKIET NR 73</t>
  </si>
  <si>
    <t>Razem pakiet 73 netto</t>
  </si>
  <si>
    <t>Razem pakiet 73 brutto</t>
  </si>
  <si>
    <t>Cyfrowa stacja obrazów medycznych</t>
  </si>
  <si>
    <t>DiCO 1M 40</t>
  </si>
  <si>
    <t>Ultra Viol</t>
  </si>
  <si>
    <t>DICO 1M 48</t>
  </si>
  <si>
    <t>PAKIET NR 74</t>
  </si>
  <si>
    <t>Razem pakiet 74 netto</t>
  </si>
  <si>
    <t>Razem pakiet 74 brutto</t>
  </si>
  <si>
    <t>PAKIET NR 75</t>
  </si>
  <si>
    <t>Razem pakiet 75 netto</t>
  </si>
  <si>
    <t>Razem pakiet 75 brutto</t>
  </si>
  <si>
    <t>PAKIET NR 76</t>
  </si>
  <si>
    <t>Razem pakiet 76 netto</t>
  </si>
  <si>
    <t>Razem pakiet 76 brutto</t>
  </si>
  <si>
    <t>PAKIET NR 77</t>
  </si>
  <si>
    <t>Razem pakiet 77 netto</t>
  </si>
  <si>
    <t>Razem pakiet 77 brutto</t>
  </si>
  <si>
    <t>Lampa do naświetlań UV</t>
  </si>
  <si>
    <t>PUVA Combi Light Cabin / PCL 8000</t>
  </si>
  <si>
    <t>Arkade B.V.B.A.</t>
  </si>
  <si>
    <t>PAKIET NR 81</t>
  </si>
  <si>
    <t>Razem pakiet 81 netto</t>
  </si>
  <si>
    <t>Razem pakiet 81 brutto</t>
  </si>
  <si>
    <t>PAKIET NR 78</t>
  </si>
  <si>
    <t>Razem pakiet 78 netto</t>
  </si>
  <si>
    <t>Razem pakiet 78 brutto</t>
  </si>
  <si>
    <t>Wózek - wanna</t>
  </si>
  <si>
    <t>CAREVO</t>
  </si>
  <si>
    <t>ARJO -  Huntleigh Healthcare</t>
  </si>
  <si>
    <t>TENOR</t>
  </si>
  <si>
    <t>PAKIET NR 79</t>
  </si>
  <si>
    <t>Razem pakiet 79 netto</t>
  </si>
  <si>
    <t>Razem pakiet 79 brutto</t>
  </si>
  <si>
    <t>PAKIET NR 80</t>
  </si>
  <si>
    <t>Razem pakiet 80 netto</t>
  </si>
  <si>
    <t>Razem pakiet 80 brutto</t>
  </si>
  <si>
    <t>Arietta 65</t>
  </si>
  <si>
    <t>HITACHI</t>
  </si>
  <si>
    <t>PAKIET NR 82</t>
  </si>
  <si>
    <t>Razem pakiet 82 netto</t>
  </si>
  <si>
    <t>Razem pakiet 82 brutto</t>
  </si>
  <si>
    <t>PAKIET NR 83</t>
  </si>
  <si>
    <t>Razem pakiet 83 netto</t>
  </si>
  <si>
    <t>Razem pakiet 83 brutto</t>
  </si>
  <si>
    <t>Acuson SC2000</t>
  </si>
  <si>
    <t>Siemens</t>
  </si>
  <si>
    <t>Aparat do terapii tlenowej wysokoprzepływowej</t>
  </si>
  <si>
    <t>HUMID-BH</t>
  </si>
  <si>
    <t>Shenyang RMS Medical Tech Co., Ltd</t>
  </si>
  <si>
    <t>PAKIET NR 84</t>
  </si>
  <si>
    <t>Razem pakiet 84 netto</t>
  </si>
  <si>
    <t>Razem pakiet 84 brutto</t>
  </si>
  <si>
    <t>PAKIET NR 85</t>
  </si>
  <si>
    <t>Razem pakiet 85 netto</t>
  </si>
  <si>
    <t>Razem pakiet 85 brutto</t>
  </si>
  <si>
    <t>DefiMax biphasic</t>
  </si>
  <si>
    <t>EMTEL</t>
  </si>
  <si>
    <t>PAKIET NR 86</t>
  </si>
  <si>
    <t>Razem pakiet 86 netto</t>
  </si>
  <si>
    <t>Razem pakiet 86 brutto</t>
  </si>
  <si>
    <t>PAKIET NR 87</t>
  </si>
  <si>
    <t>Razem pakiet 87 netto</t>
  </si>
  <si>
    <t>Razem pakiet 87 brutto</t>
  </si>
  <si>
    <t>Koncentrator tlenu</t>
  </si>
  <si>
    <t>Everflo</t>
  </si>
  <si>
    <t>Respironics</t>
  </si>
  <si>
    <t>PAKIET NR 88</t>
  </si>
  <si>
    <t>Razem pakiet 88 netto</t>
  </si>
  <si>
    <t>Razem pakiet 88 brutto</t>
  </si>
  <si>
    <t xml:space="preserve">Pompa infuzyjna strzykawkowa </t>
  </si>
  <si>
    <t>BeneFusion SP5</t>
  </si>
  <si>
    <t>PAKIET NR 89</t>
  </si>
  <si>
    <t>Razem pakiet 89 netto</t>
  </si>
  <si>
    <t>Razem pakiet 89 brutto</t>
  </si>
  <si>
    <t>System do badań ergospirometrycznych</t>
  </si>
  <si>
    <t>ERGOSTIK</t>
  </si>
  <si>
    <t>Geratherm Respiratory GmbH</t>
  </si>
  <si>
    <t>PAKIET NR 90</t>
  </si>
  <si>
    <t>Razem pakiet 90 netto</t>
  </si>
  <si>
    <t>Razem pakiet 90 brutto</t>
  </si>
  <si>
    <t>System do nieinwazyjnego monitoringu parametrów hemodynamicznych</t>
  </si>
  <si>
    <t>Cardioscreen 2000</t>
  </si>
  <si>
    <t>Medis</t>
  </si>
  <si>
    <t>PAKIET NR 91</t>
  </si>
  <si>
    <t>Razem pakiet 91 netto</t>
  </si>
  <si>
    <t>Razem pakiet 91 brutto</t>
  </si>
  <si>
    <t>System do pozaustrojowej wymiany gazów ECCO2R/EMCO - ECMO żylno - żylne wraz z wymiennikiem ciepła</t>
  </si>
  <si>
    <t>Xenios console / Paratherm</t>
  </si>
  <si>
    <t>Medos Medizintechnik AG / Chalice Medical Limited Nottinghamshire</t>
  </si>
  <si>
    <t>PAKIET NR 92</t>
  </si>
  <si>
    <t>Razem pakiet 92 netto</t>
  </si>
  <si>
    <t>Razem pakiet 92 brutto</t>
  </si>
  <si>
    <t>Tor wizyjny</t>
  </si>
  <si>
    <t>IMAGE 1S 4U</t>
  </si>
  <si>
    <t>Maksymalny jednorazowy koszt przesyłek do siedziby Zamawiającego netto</t>
  </si>
  <si>
    <t>Formularz cenowy - pakiety nr 1-92</t>
  </si>
  <si>
    <t>Łączne koszty przesyłki netto</t>
  </si>
  <si>
    <t>Łączne koszty przesyłki brutto</t>
  </si>
  <si>
    <t>LifePak 20e</t>
  </si>
  <si>
    <t>Łączne koszty Przesyłki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</si>
</sst>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_z_ł"/>
    <numFmt numFmtId="165" formatCode="_-* #,##0.00&quot; zł&quot;_-;\-* #,##0.00&quot; zł&quot;_-;_-* \-??&quot; zł&quot;_-;_-@_-"/>
    <numFmt numFmtId="166" formatCode="_-* #,##0\ _z_ł_-;\-* #,##0\ _z_ł_-;_-* \-??\ _z_ł_-;_-@_-"/>
    <numFmt numFmtId="167" formatCode="[$-415]General"/>
    <numFmt numFmtId="168" formatCode="#,##0.00_ ;\-#,##0.00\ "/>
    <numFmt numFmtId="169" formatCode="#,##0\ _z_ł"/>
  </numFmts>
  <fonts count="10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10"/>
      <name val="Arial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8"/>
      <name val="Calibri"/>
      <family val="2"/>
      <charset val="238"/>
    </font>
    <font>
      <sz val="11"/>
      <color rgb="FF000000"/>
      <name val="Czcionka tekstu podstawowego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41"/>
        <b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7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22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7"/>
        <bgColor indexed="64"/>
      </patternFill>
    </fill>
    <fill>
      <patternFill patternType="solid">
        <fgColor indexed="27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7" fontId="9" fillId="0" borderId="0"/>
    <xf numFmtId="0" fontId="1" fillId="0" borderId="0"/>
    <xf numFmtId="165" fontId="1" fillId="0" borderId="0" applyFill="0" applyBorder="0" applyAlignment="0" applyProtection="0"/>
    <xf numFmtId="165" fontId="1" fillId="0" borderId="0" applyFill="0" applyBorder="0" applyAlignment="0" applyProtection="0"/>
  </cellStyleXfs>
  <cellXfs count="292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1" fontId="3" fillId="0" borderId="0" xfId="0" applyNumberFormat="1" applyFont="1" applyFill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1" fontId="4" fillId="0" borderId="0" xfId="0" applyNumberFormat="1" applyFont="1" applyFill="1" applyAlignment="1">
      <alignment vertical="center"/>
    </xf>
    <xf numFmtId="1" fontId="4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9" fontId="4" fillId="4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" fontId="4" fillId="5" borderId="1" xfId="0" applyNumberFormat="1" applyFont="1" applyFill="1" applyBorder="1" applyAlignment="1">
      <alignment horizontal="center" vertical="center" wrapText="1"/>
    </xf>
    <xf numFmtId="9" fontId="4" fillId="6" borderId="1" xfId="0" applyNumberFormat="1" applyFont="1" applyFill="1" applyBorder="1" applyAlignment="1">
      <alignment horizontal="center" vertical="center" wrapText="1"/>
    </xf>
    <xf numFmtId="9" fontId="4" fillId="5" borderId="1" xfId="0" applyNumberFormat="1" applyFont="1" applyFill="1" applyBorder="1" applyAlignment="1">
      <alignment horizontal="center" vertical="center" wrapText="1"/>
    </xf>
    <xf numFmtId="1" fontId="4" fillId="7" borderId="1" xfId="0" applyNumberFormat="1" applyFont="1" applyFill="1" applyBorder="1" applyAlignment="1">
      <alignment horizontal="center" vertical="center" wrapText="1"/>
    </xf>
    <xf numFmtId="9" fontId="4" fillId="7" borderId="1" xfId="0" applyNumberFormat="1" applyFont="1" applyFill="1" applyBorder="1" applyAlignment="1">
      <alignment horizontal="center" vertical="center" wrapText="1"/>
    </xf>
    <xf numFmtId="9" fontId="4" fillId="8" borderId="1" xfId="0" applyNumberFormat="1" applyFont="1" applyFill="1" applyBorder="1" applyAlignment="1">
      <alignment horizontal="center" vertical="center" wrapText="1"/>
    </xf>
    <xf numFmtId="164" fontId="4" fillId="9" borderId="1" xfId="0" applyNumberFormat="1" applyFont="1" applyFill="1" applyBorder="1" applyAlignment="1">
      <alignment horizontal="center" vertical="center" wrapText="1"/>
    </xf>
    <xf numFmtId="9" fontId="4" fillId="1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9" fontId="4" fillId="11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1" fontId="4" fillId="5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1" fontId="4" fillId="7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quotePrefix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65" fontId="4" fillId="5" borderId="2" xfId="3" applyFont="1" applyFill="1" applyBorder="1" applyAlignment="1" applyProtection="1">
      <alignment vertical="center" wrapText="1"/>
    </xf>
    <xf numFmtId="1" fontId="4" fillId="5" borderId="2" xfId="3" applyNumberFormat="1" applyFont="1" applyFill="1" applyBorder="1" applyAlignment="1" applyProtection="1">
      <alignment vertical="center" wrapText="1"/>
    </xf>
    <xf numFmtId="9" fontId="4" fillId="6" borderId="2" xfId="0" applyNumberFormat="1" applyFont="1" applyFill="1" applyBorder="1" applyAlignment="1">
      <alignment horizontal="center" vertical="center" wrapText="1"/>
    </xf>
    <xf numFmtId="165" fontId="4" fillId="7" borderId="2" xfId="3" applyFont="1" applyFill="1" applyBorder="1" applyAlignment="1" applyProtection="1">
      <alignment vertical="center" wrapText="1"/>
    </xf>
    <xf numFmtId="165" fontId="4" fillId="9" borderId="2" xfId="3" applyFont="1" applyFill="1" applyBorder="1" applyAlignment="1" applyProtection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right" vertical="center"/>
    </xf>
    <xf numFmtId="4" fontId="3" fillId="0" borderId="3" xfId="0" applyNumberFormat="1" applyFont="1" applyFill="1" applyBorder="1" applyAlignment="1">
      <alignment vertical="center" wrapText="1"/>
    </xf>
    <xf numFmtId="0" fontId="4" fillId="3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3" borderId="1" xfId="0" applyNumberFormat="1" applyFont="1" applyFill="1" applyBorder="1" applyAlignment="1" applyProtection="1">
      <alignment wrapText="1"/>
    </xf>
    <xf numFmtId="0" fontId="4" fillId="3" borderId="1" xfId="0" applyNumberFormat="1" applyFont="1" applyFill="1" applyBorder="1" applyAlignment="1" applyProtection="1">
      <alignment vertical="center" wrapText="1"/>
    </xf>
    <xf numFmtId="0" fontId="4" fillId="3" borderId="0" xfId="0" applyNumberFormat="1" applyFont="1" applyFill="1" applyAlignment="1" applyProtection="1">
      <alignment horizontal="center" vertical="center" wrapText="1"/>
    </xf>
    <xf numFmtId="0" fontId="4" fillId="3" borderId="4" xfId="0" applyNumberFormat="1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4" xfId="0" applyNumberFormat="1" applyFont="1" applyFill="1" applyBorder="1" applyAlignment="1" applyProtection="1">
      <alignment horizontal="left" vertical="center" wrapText="1"/>
    </xf>
    <xf numFmtId="0" fontId="4" fillId="3" borderId="4" xfId="0" quotePrefix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1" fontId="5" fillId="0" borderId="0" xfId="0" applyNumberFormat="1" applyFont="1" applyFill="1" applyAlignment="1">
      <alignment vertical="center"/>
    </xf>
    <xf numFmtId="1" fontId="5" fillId="0" borderId="0" xfId="0" applyNumberFormat="1" applyFont="1" applyFill="1" applyAlignment="1">
      <alignment horizontal="center" vertical="center"/>
    </xf>
    <xf numFmtId="0" fontId="4" fillId="3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4" fontId="4" fillId="0" borderId="1" xfId="3" applyNumberFormat="1" applyFont="1" applyFill="1" applyBorder="1" applyAlignment="1" applyProtection="1">
      <alignment horizontal="center" vertical="center" wrapText="1"/>
    </xf>
    <xf numFmtId="4" fontId="4" fillId="3" borderId="1" xfId="3" applyNumberFormat="1" applyFont="1" applyFill="1" applyBorder="1" applyAlignment="1" applyProtection="1">
      <alignment vertical="center" wrapText="1"/>
    </xf>
    <xf numFmtId="4" fontId="4" fillId="5" borderId="1" xfId="3" applyNumberFormat="1" applyFont="1" applyFill="1" applyBorder="1" applyAlignment="1" applyProtection="1">
      <alignment horizontal="center" vertical="center" wrapText="1"/>
    </xf>
    <xf numFmtId="4" fontId="4" fillId="0" borderId="1" xfId="3" applyNumberFormat="1" applyFont="1" applyFill="1" applyBorder="1" applyAlignment="1" applyProtection="1">
      <alignment vertical="center" wrapText="1"/>
    </xf>
    <xf numFmtId="4" fontId="4" fillId="5" borderId="1" xfId="3" applyNumberFormat="1" applyFont="1" applyFill="1" applyBorder="1" applyAlignment="1" applyProtection="1">
      <alignment vertical="center" wrapText="1"/>
    </xf>
    <xf numFmtId="4" fontId="4" fillId="7" borderId="1" xfId="3" applyNumberFormat="1" applyFont="1" applyFill="1" applyBorder="1" applyAlignment="1" applyProtection="1">
      <alignment horizontal="center" vertical="center" wrapText="1"/>
    </xf>
    <xf numFmtId="4" fontId="4" fillId="9" borderId="1" xfId="3" applyNumberFormat="1" applyFont="1" applyFill="1" applyBorder="1" applyAlignment="1" applyProtection="1">
      <alignment horizontal="center" vertical="center" wrapText="1"/>
    </xf>
    <xf numFmtId="4" fontId="4" fillId="2" borderId="1" xfId="3" applyNumberFormat="1" applyFont="1" applyFill="1" applyBorder="1" applyAlignment="1" applyProtection="1">
      <alignment horizontal="center" vertical="center"/>
    </xf>
    <xf numFmtId="4" fontId="4" fillId="11" borderId="1" xfId="0" applyNumberFormat="1" applyFont="1" applyFill="1" applyBorder="1" applyAlignment="1">
      <alignment horizontal="center" vertical="center" wrapText="1"/>
    </xf>
    <xf numFmtId="4" fontId="4" fillId="2" borderId="1" xfId="3" applyNumberFormat="1" applyFont="1" applyFill="1" applyBorder="1" applyAlignment="1" applyProtection="1">
      <alignment horizontal="center" vertical="center" wrapText="1"/>
    </xf>
    <xf numFmtId="4" fontId="4" fillId="5" borderId="2" xfId="3" applyNumberFormat="1" applyFont="1" applyFill="1" applyBorder="1" applyAlignment="1" applyProtection="1">
      <alignment vertical="center" wrapText="1"/>
    </xf>
    <xf numFmtId="4" fontId="4" fillId="6" borderId="2" xfId="0" applyNumberFormat="1" applyFont="1" applyFill="1" applyBorder="1" applyAlignment="1">
      <alignment horizontal="center" vertical="center" wrapText="1"/>
    </xf>
    <xf numFmtId="4" fontId="4" fillId="5" borderId="2" xfId="0" applyNumberFormat="1" applyFont="1" applyFill="1" applyBorder="1" applyAlignment="1">
      <alignment horizontal="center" vertical="center" wrapText="1"/>
    </xf>
    <xf numFmtId="4" fontId="3" fillId="3" borderId="1" xfId="3" applyNumberFormat="1" applyFont="1" applyFill="1" applyBorder="1" applyAlignment="1" applyProtection="1">
      <alignment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3" fillId="5" borderId="1" xfId="3" applyNumberFormat="1" applyFont="1" applyFill="1" applyBorder="1" applyAlignment="1" applyProtection="1">
      <alignment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4" fontId="3" fillId="7" borderId="1" xfId="0" applyNumberFormat="1" applyFont="1" applyFill="1" applyBorder="1" applyAlignment="1">
      <alignment horizontal="center" vertical="center" wrapText="1"/>
    </xf>
    <xf numFmtId="4" fontId="4" fillId="8" borderId="1" xfId="0" applyNumberFormat="1" applyFont="1" applyFill="1" applyBorder="1" applyAlignment="1">
      <alignment horizontal="center" vertical="center" wrapText="1"/>
    </xf>
    <xf numFmtId="4" fontId="3" fillId="9" borderId="1" xfId="3" applyNumberFormat="1" applyFont="1" applyFill="1" applyBorder="1" applyAlignment="1" applyProtection="1">
      <alignment vertical="center" wrapText="1"/>
    </xf>
    <xf numFmtId="4" fontId="4" fillId="10" borderId="1" xfId="0" applyNumberFormat="1" applyFont="1" applyFill="1" applyBorder="1" applyAlignment="1">
      <alignment horizontal="center" vertical="center" wrapText="1"/>
    </xf>
    <xf numFmtId="4" fontId="3" fillId="2" borderId="1" xfId="3" applyNumberFormat="1" applyFont="1" applyFill="1" applyBorder="1" applyAlignment="1" applyProtection="1">
      <alignment horizontal="center" vertical="center"/>
    </xf>
    <xf numFmtId="4" fontId="4" fillId="0" borderId="4" xfId="3" applyNumberFormat="1" applyFont="1" applyFill="1" applyBorder="1" applyAlignment="1" applyProtection="1">
      <alignment horizontal="center" vertical="center" wrapText="1"/>
    </xf>
    <xf numFmtId="4" fontId="4" fillId="7" borderId="4" xfId="3" applyNumberFormat="1" applyFont="1" applyFill="1" applyBorder="1" applyAlignment="1" applyProtection="1">
      <alignment horizontal="center" vertical="center" wrapText="1"/>
    </xf>
    <xf numFmtId="4" fontId="4" fillId="9" borderId="4" xfId="3" applyNumberFormat="1" applyFont="1" applyFill="1" applyBorder="1" applyAlignment="1" applyProtection="1">
      <alignment horizontal="center" vertical="center" wrapText="1"/>
    </xf>
    <xf numFmtId="4" fontId="4" fillId="2" borderId="4" xfId="3" applyNumberFormat="1" applyFont="1" applyFill="1" applyBorder="1" applyAlignment="1" applyProtection="1">
      <alignment horizontal="center" vertical="center"/>
    </xf>
    <xf numFmtId="4" fontId="4" fillId="2" borderId="4" xfId="3" applyNumberFormat="1" applyFont="1" applyFill="1" applyBorder="1" applyAlignment="1" applyProtection="1">
      <alignment horizontal="center" vertical="center" wrapText="1"/>
    </xf>
    <xf numFmtId="4" fontId="4" fillId="5" borderId="5" xfId="3" applyNumberFormat="1" applyFont="1" applyFill="1" applyBorder="1" applyAlignment="1" applyProtection="1">
      <alignment vertical="center" wrapText="1"/>
    </xf>
    <xf numFmtId="4" fontId="4" fillId="7" borderId="2" xfId="3" applyNumberFormat="1" applyFont="1" applyFill="1" applyBorder="1" applyAlignment="1" applyProtection="1">
      <alignment vertical="center" wrapText="1"/>
    </xf>
    <xf numFmtId="4" fontId="4" fillId="9" borderId="2" xfId="3" applyNumberFormat="1" applyFont="1" applyFill="1" applyBorder="1" applyAlignment="1" applyProtection="1">
      <alignment vertical="center" wrapText="1"/>
    </xf>
    <xf numFmtId="4" fontId="4" fillId="5" borderId="6" xfId="3" applyNumberFormat="1" applyFont="1" applyFill="1" applyBorder="1" applyAlignment="1" applyProtection="1">
      <alignment horizontal="center" vertical="center" wrapText="1"/>
    </xf>
    <xf numFmtId="4" fontId="4" fillId="5" borderId="7" xfId="3" applyNumberFormat="1" applyFont="1" applyFill="1" applyBorder="1" applyAlignment="1" applyProtection="1">
      <alignment vertical="center" wrapText="1"/>
    </xf>
    <xf numFmtId="4" fontId="3" fillId="5" borderId="8" xfId="3" applyNumberFormat="1" applyFont="1" applyFill="1" applyBorder="1" applyAlignment="1" applyProtection="1">
      <alignment vertical="center" wrapText="1"/>
    </xf>
    <xf numFmtId="4" fontId="4" fillId="6" borderId="8" xfId="0" applyNumberFormat="1" applyFont="1" applyFill="1" applyBorder="1" applyAlignment="1">
      <alignment horizontal="center" vertical="center" wrapText="1"/>
    </xf>
    <xf numFmtId="4" fontId="3" fillId="5" borderId="8" xfId="0" applyNumberFormat="1" applyFont="1" applyFill="1" applyBorder="1" applyAlignment="1">
      <alignment horizontal="center" vertical="center" wrapText="1"/>
    </xf>
    <xf numFmtId="4" fontId="4" fillId="5" borderId="9" xfId="3" applyNumberFormat="1" applyFont="1" applyFill="1" applyBorder="1" applyAlignment="1" applyProtection="1">
      <alignment vertical="center" wrapText="1"/>
    </xf>
    <xf numFmtId="4" fontId="3" fillId="6" borderId="1" xfId="0" applyNumberFormat="1" applyFont="1" applyFill="1" applyBorder="1" applyAlignment="1">
      <alignment horizontal="center" vertical="center" wrapText="1"/>
    </xf>
    <xf numFmtId="4" fontId="4" fillId="7" borderId="10" xfId="3" applyNumberFormat="1" applyFont="1" applyFill="1" applyBorder="1" applyAlignment="1" applyProtection="1">
      <alignment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11" borderId="8" xfId="0" applyNumberFormat="1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center" vertical="center"/>
    </xf>
    <xf numFmtId="4" fontId="4" fillId="2" borderId="4" xfId="3" applyNumberFormat="1" applyFont="1" applyFill="1" applyBorder="1" applyAlignment="1" applyProtection="1">
      <alignment vertical="center" wrapText="1"/>
    </xf>
    <xf numFmtId="4" fontId="4" fillId="9" borderId="1" xfId="3" applyNumberFormat="1" applyFont="1" applyFill="1" applyBorder="1" applyAlignment="1" applyProtection="1">
      <alignment vertical="center" wrapText="1"/>
    </xf>
    <xf numFmtId="4" fontId="4" fillId="2" borderId="1" xfId="3" applyNumberFormat="1" applyFont="1" applyFill="1" applyBorder="1" applyAlignment="1" applyProtection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 applyProtection="1">
      <alignment vertical="center" wrapText="1"/>
    </xf>
    <xf numFmtId="0" fontId="8" fillId="3" borderId="1" xfId="0" applyNumberFormat="1" applyFont="1" applyFill="1" applyBorder="1" applyAlignment="1" applyProtection="1">
      <alignment horizontal="center" vertical="center"/>
    </xf>
    <xf numFmtId="0" fontId="7" fillId="3" borderId="1" xfId="0" quotePrefix="1" applyFont="1" applyFill="1" applyBorder="1" applyAlignment="1">
      <alignment horizontal="center" vertical="center" wrapText="1"/>
    </xf>
    <xf numFmtId="9" fontId="6" fillId="4" borderId="1" xfId="0" applyNumberFormat="1" applyFont="1" applyFill="1" applyBorder="1" applyAlignment="1">
      <alignment horizontal="center" vertical="center" wrapText="1"/>
    </xf>
    <xf numFmtId="165" fontId="7" fillId="12" borderId="1" xfId="3" applyFont="1" applyFill="1" applyBorder="1" applyAlignment="1" applyProtection="1">
      <alignment horizontal="center" vertical="center" wrapText="1"/>
    </xf>
    <xf numFmtId="9" fontId="7" fillId="12" borderId="1" xfId="0" applyNumberFormat="1" applyFont="1" applyFill="1" applyBorder="1" applyAlignment="1">
      <alignment horizontal="center" vertical="center" wrapText="1"/>
    </xf>
    <xf numFmtId="0" fontId="7" fillId="13" borderId="1" xfId="0" applyFont="1" applyFill="1" applyBorder="1" applyAlignment="1">
      <alignment horizontal="center" vertical="center"/>
    </xf>
    <xf numFmtId="1" fontId="7" fillId="13" borderId="1" xfId="0" applyNumberFormat="1" applyFont="1" applyFill="1" applyBorder="1" applyAlignment="1">
      <alignment horizontal="center" vertical="center"/>
    </xf>
    <xf numFmtId="0" fontId="7" fillId="14" borderId="1" xfId="0" applyFont="1" applyFill="1" applyBorder="1" applyAlignment="1">
      <alignment horizontal="center" vertical="center"/>
    </xf>
    <xf numFmtId="165" fontId="7" fillId="13" borderId="2" xfId="3" applyFont="1" applyFill="1" applyBorder="1" applyAlignment="1" applyProtection="1">
      <alignment vertical="center" wrapText="1"/>
    </xf>
    <xf numFmtId="9" fontId="7" fillId="11" borderId="1" xfId="0" applyNumberFormat="1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165" fontId="7" fillId="15" borderId="4" xfId="3" applyFont="1" applyFill="1" applyBorder="1" applyAlignment="1" applyProtection="1">
      <alignment horizontal="center" vertical="center" wrapText="1"/>
    </xf>
    <xf numFmtId="9" fontId="7" fillId="12" borderId="4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 applyProtection="1">
      <alignment horizontal="left" vertical="center" wrapText="1"/>
    </xf>
    <xf numFmtId="0" fontId="8" fillId="3" borderId="1" xfId="0" applyNumberFormat="1" applyFont="1" applyFill="1" applyBorder="1" applyAlignment="1" applyProtection="1">
      <alignment horizontal="center" vertical="center" wrapText="1"/>
    </xf>
    <xf numFmtId="0" fontId="8" fillId="3" borderId="4" xfId="0" applyNumberFormat="1" applyFont="1" applyFill="1" applyBorder="1" applyAlignment="1" applyProtection="1">
      <alignment horizontal="center" vertical="center" wrapText="1"/>
    </xf>
    <xf numFmtId="0" fontId="4" fillId="3" borderId="1" xfId="0" applyNumberFormat="1" applyFont="1" applyFill="1" applyBorder="1" applyAlignment="1" applyProtection="1">
      <alignment horizontal="center" wrapText="1"/>
    </xf>
    <xf numFmtId="9" fontId="7" fillId="0" borderId="4" xfId="0" applyNumberFormat="1" applyFont="1" applyFill="1" applyBorder="1" applyAlignment="1">
      <alignment horizontal="center" vertical="center" wrapText="1"/>
    </xf>
    <xf numFmtId="1" fontId="7" fillId="7" borderId="4" xfId="3" applyNumberFormat="1" applyFont="1" applyFill="1" applyBorder="1" applyAlignment="1" applyProtection="1">
      <alignment horizontal="center" vertical="center" wrapText="1"/>
    </xf>
    <xf numFmtId="165" fontId="7" fillId="7" borderId="2" xfId="3" applyFont="1" applyFill="1" applyBorder="1" applyAlignment="1" applyProtection="1">
      <alignment vertical="center" wrapText="1"/>
    </xf>
    <xf numFmtId="168" fontId="6" fillId="3" borderId="1" xfId="3" applyNumberFormat="1" applyFont="1" applyFill="1" applyBorder="1" applyAlignment="1" applyProtection="1">
      <alignment vertical="center" wrapText="1"/>
    </xf>
    <xf numFmtId="4" fontId="7" fillId="2" borderId="4" xfId="3" applyNumberFormat="1" applyFont="1" applyFill="1" applyBorder="1" applyAlignment="1" applyProtection="1">
      <alignment horizontal="center" vertical="center"/>
    </xf>
    <xf numFmtId="4" fontId="6" fillId="2" borderId="1" xfId="3" applyNumberFormat="1" applyFont="1" applyFill="1" applyBorder="1" applyAlignment="1" applyProtection="1">
      <alignment horizontal="center" vertical="center"/>
    </xf>
    <xf numFmtId="4" fontId="7" fillId="2" borderId="1" xfId="3" applyNumberFormat="1" applyFont="1" applyFill="1" applyBorder="1" applyAlignment="1" applyProtection="1">
      <alignment horizontal="center" vertical="center"/>
    </xf>
    <xf numFmtId="0" fontId="4" fillId="9" borderId="4" xfId="0" applyFont="1" applyFill="1" applyBorder="1" applyAlignment="1">
      <alignment horizontal="center" vertical="center"/>
    </xf>
    <xf numFmtId="166" fontId="7" fillId="9" borderId="4" xfId="3" applyNumberFormat="1" applyFont="1" applyFill="1" applyBorder="1" applyAlignment="1" applyProtection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168" fontId="7" fillId="9" borderId="4" xfId="3" applyNumberFormat="1" applyFont="1" applyFill="1" applyBorder="1" applyAlignment="1" applyProtection="1">
      <alignment horizontal="center" vertical="center" wrapText="1"/>
    </xf>
    <xf numFmtId="168" fontId="6" fillId="9" borderId="1" xfId="3" applyNumberFormat="1" applyFont="1" applyFill="1" applyBorder="1" applyAlignment="1" applyProtection="1">
      <alignment vertical="center" wrapText="1"/>
    </xf>
    <xf numFmtId="9" fontId="7" fillId="10" borderId="1" xfId="0" applyNumberFormat="1" applyFont="1" applyFill="1" applyBorder="1" applyAlignment="1">
      <alignment horizontal="center" vertical="center" wrapText="1"/>
    </xf>
    <xf numFmtId="165" fontId="7" fillId="9" borderId="2" xfId="3" applyFont="1" applyFill="1" applyBorder="1" applyAlignment="1" applyProtection="1">
      <alignment vertical="center" wrapText="1"/>
    </xf>
    <xf numFmtId="4" fontId="4" fillId="9" borderId="4" xfId="3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top" wrapText="1"/>
    </xf>
    <xf numFmtId="4" fontId="4" fillId="0" borderId="8" xfId="3" applyNumberFormat="1" applyFont="1" applyFill="1" applyBorder="1" applyAlignment="1" applyProtection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3" fontId="4" fillId="7" borderId="1" xfId="3" applyNumberFormat="1" applyFont="1" applyFill="1" applyBorder="1" applyAlignment="1" applyProtection="1">
      <alignment horizontal="center" vertical="center" wrapText="1"/>
    </xf>
    <xf numFmtId="3" fontId="4" fillId="7" borderId="11" xfId="3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4" fillId="3" borderId="8" xfId="0" applyNumberFormat="1" applyFont="1" applyFill="1" applyBorder="1" applyAlignment="1" applyProtection="1">
      <alignment vertical="center" wrapText="1"/>
    </xf>
    <xf numFmtId="3" fontId="4" fillId="5" borderId="1" xfId="3" applyNumberFormat="1" applyFont="1" applyFill="1" applyBorder="1" applyAlignment="1" applyProtection="1">
      <alignment horizontal="center" vertical="center" wrapText="1"/>
    </xf>
    <xf numFmtId="3" fontId="4" fillId="5" borderId="4" xfId="3" applyNumberFormat="1" applyFont="1" applyFill="1" applyBorder="1" applyAlignment="1" applyProtection="1">
      <alignment horizontal="center" vertical="center" wrapText="1"/>
    </xf>
    <xf numFmtId="3" fontId="4" fillId="5" borderId="8" xfId="3" applyNumberFormat="1" applyFont="1" applyFill="1" applyBorder="1" applyAlignment="1" applyProtection="1">
      <alignment horizontal="center" vertical="center" wrapText="1"/>
    </xf>
    <xf numFmtId="3" fontId="4" fillId="9" borderId="4" xfId="3" applyNumberFormat="1" applyFont="1" applyFill="1" applyBorder="1" applyAlignment="1" applyProtection="1">
      <alignment horizontal="center" vertical="center"/>
    </xf>
    <xf numFmtId="3" fontId="4" fillId="7" borderId="4" xfId="3" applyNumberFormat="1" applyFont="1" applyFill="1" applyBorder="1" applyAlignment="1" applyProtection="1">
      <alignment horizontal="center" vertical="center" wrapText="1"/>
    </xf>
    <xf numFmtId="3" fontId="4" fillId="3" borderId="1" xfId="3" applyNumberFormat="1" applyFont="1" applyFill="1" applyBorder="1" applyAlignment="1" applyProtection="1">
      <alignment vertical="center" wrapText="1"/>
    </xf>
    <xf numFmtId="3" fontId="4" fillId="3" borderId="1" xfId="0" applyNumberFormat="1" applyFont="1" applyFill="1" applyBorder="1" applyAlignment="1">
      <alignment horizontal="center" vertical="center"/>
    </xf>
    <xf numFmtId="169" fontId="4" fillId="5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4" fillId="7" borderId="1" xfId="3" applyNumberFormat="1" applyFont="1" applyFill="1" applyBorder="1" applyAlignment="1" applyProtection="1">
      <alignment vertical="center" wrapText="1"/>
    </xf>
    <xf numFmtId="3" fontId="4" fillId="9" borderId="1" xfId="3" applyNumberFormat="1" applyFont="1" applyFill="1" applyBorder="1" applyAlignment="1" applyProtection="1">
      <alignment vertical="center"/>
    </xf>
    <xf numFmtId="4" fontId="4" fillId="0" borderId="4" xfId="3" applyNumberFormat="1" applyFont="1" applyFill="1" applyBorder="1" applyAlignment="1" applyProtection="1">
      <alignment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4" fontId="4" fillId="7" borderId="4" xfId="3" applyNumberFormat="1" applyFont="1" applyFill="1" applyBorder="1" applyAlignment="1" applyProtection="1">
      <alignment vertical="center" wrapText="1"/>
    </xf>
    <xf numFmtId="9" fontId="4" fillId="12" borderId="1" xfId="0" applyNumberFormat="1" applyFont="1" applyFill="1" applyBorder="1" applyAlignment="1">
      <alignment horizontal="center" vertical="center"/>
    </xf>
    <xf numFmtId="9" fontId="4" fillId="0" borderId="8" xfId="0" applyNumberFormat="1" applyFont="1" applyFill="1" applyBorder="1" applyAlignment="1">
      <alignment vertical="center" wrapText="1"/>
    </xf>
    <xf numFmtId="4" fontId="4" fillId="7" borderId="1" xfId="3" applyNumberFormat="1" applyFont="1" applyFill="1" applyBorder="1" applyAlignment="1" applyProtection="1">
      <alignment vertical="center" wrapText="1"/>
    </xf>
    <xf numFmtId="9" fontId="4" fillId="0" borderId="1" xfId="0" applyNumberFormat="1" applyFont="1" applyFill="1" applyBorder="1" applyAlignment="1" applyProtection="1">
      <alignment vertical="center" wrapText="1"/>
    </xf>
    <xf numFmtId="0" fontId="4" fillId="16" borderId="1" xfId="0" applyFont="1" applyFill="1" applyBorder="1" applyAlignment="1">
      <alignment horizontal="center" vertical="center"/>
    </xf>
    <xf numFmtId="0" fontId="4" fillId="16" borderId="1" xfId="0" applyNumberFormat="1" applyFont="1" applyFill="1" applyBorder="1" applyAlignment="1" applyProtection="1">
      <alignment horizontal="center" vertical="center" wrapText="1"/>
    </xf>
    <xf numFmtId="0" fontId="4" fillId="16" borderId="4" xfId="0" applyFont="1" applyFill="1" applyBorder="1" applyAlignment="1">
      <alignment horizontal="center" vertical="center"/>
    </xf>
    <xf numFmtId="4" fontId="4" fillId="0" borderId="1" xfId="3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" fontId="4" fillId="9" borderId="1" xfId="3" applyNumberFormat="1" applyFont="1" applyFill="1" applyBorder="1" applyAlignment="1" applyProtection="1">
      <alignment horizontal="center" vertical="center" wrapText="1"/>
    </xf>
    <xf numFmtId="4" fontId="4" fillId="2" borderId="1" xfId="3" applyNumberFormat="1" applyFont="1" applyFill="1" applyBorder="1" applyAlignment="1" applyProtection="1">
      <alignment horizontal="center" vertical="center" wrapText="1"/>
    </xf>
    <xf numFmtId="9" fontId="4" fillId="17" borderId="1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0" borderId="13" xfId="0" applyNumberFormat="1" applyFont="1" applyFill="1" applyBorder="1" applyAlignment="1">
      <alignment horizontal="center" vertical="center" wrapText="1"/>
    </xf>
    <xf numFmtId="4" fontId="4" fillId="2" borderId="4" xfId="3" applyNumberFormat="1" applyFont="1" applyFill="1" applyBorder="1" applyAlignment="1" applyProtection="1">
      <alignment horizontal="center" vertical="center" wrapText="1"/>
    </xf>
    <xf numFmtId="4" fontId="4" fillId="2" borderId="13" xfId="3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right" vertical="center"/>
    </xf>
    <xf numFmtId="0" fontId="3" fillId="2" borderId="11" xfId="0" applyFont="1" applyFill="1" applyBorder="1" applyAlignment="1">
      <alignment horizontal="right" vertical="center"/>
    </xf>
    <xf numFmtId="0" fontId="4" fillId="3" borderId="4" xfId="0" applyNumberFormat="1" applyFont="1" applyFill="1" applyBorder="1" applyAlignment="1" applyProtection="1">
      <alignment horizontal="center" vertical="center" wrapText="1"/>
    </xf>
    <xf numFmtId="0" fontId="4" fillId="3" borderId="8" xfId="0" applyNumberFormat="1" applyFont="1" applyFill="1" applyBorder="1" applyAlignment="1" applyProtection="1">
      <alignment horizontal="center" vertical="center" wrapText="1"/>
    </xf>
    <xf numFmtId="4" fontId="4" fillId="9" borderId="4" xfId="3" applyNumberFormat="1" applyFont="1" applyFill="1" applyBorder="1" applyAlignment="1" applyProtection="1">
      <alignment horizontal="center" vertical="center" wrapText="1"/>
    </xf>
    <xf numFmtId="4" fontId="4" fillId="9" borderId="13" xfId="3" applyNumberFormat="1" applyFont="1" applyFill="1" applyBorder="1" applyAlignment="1" applyProtection="1">
      <alignment horizontal="center" vertical="center" wrapText="1"/>
    </xf>
    <xf numFmtId="0" fontId="4" fillId="16" borderId="4" xfId="0" applyNumberFormat="1" applyFont="1" applyFill="1" applyBorder="1" applyAlignment="1" applyProtection="1">
      <alignment horizontal="center" vertical="center" wrapText="1"/>
    </xf>
    <xf numFmtId="0" fontId="4" fillId="16" borderId="13" xfId="0" applyNumberFormat="1" applyFont="1" applyFill="1" applyBorder="1" applyAlignment="1" applyProtection="1">
      <alignment horizontal="center" vertical="center" wrapText="1"/>
    </xf>
    <xf numFmtId="0" fontId="4" fillId="16" borderId="8" xfId="0" applyNumberFormat="1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4" fontId="4" fillId="2" borderId="8" xfId="3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3" fontId="4" fillId="9" borderId="4" xfId="3" applyNumberFormat="1" applyFont="1" applyFill="1" applyBorder="1" applyAlignment="1" applyProtection="1">
      <alignment horizontal="center" vertical="center"/>
    </xf>
    <xf numFmtId="3" fontId="4" fillId="9" borderId="8" xfId="3" applyNumberFormat="1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4" fontId="4" fillId="0" borderId="4" xfId="3" applyNumberFormat="1" applyFont="1" applyFill="1" applyBorder="1" applyAlignment="1" applyProtection="1">
      <alignment horizontal="center" vertical="center" wrapText="1"/>
    </xf>
    <xf numFmtId="4" fontId="4" fillId="0" borderId="8" xfId="3" applyNumberFormat="1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>
      <alignment horizontal="right" vertical="center"/>
    </xf>
    <xf numFmtId="0" fontId="6" fillId="0" borderId="14" xfId="0" applyFont="1" applyFill="1" applyBorder="1" applyAlignment="1">
      <alignment horizontal="left" vertical="center"/>
    </xf>
    <xf numFmtId="4" fontId="4" fillId="2" borderId="4" xfId="3" applyNumberFormat="1" applyFont="1" applyFill="1" applyBorder="1" applyAlignment="1" applyProtection="1">
      <alignment horizontal="center" vertical="center"/>
    </xf>
    <xf numFmtId="4" fontId="4" fillId="2" borderId="8" xfId="3" applyNumberFormat="1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9" fontId="4" fillId="0" borderId="8" xfId="0" applyNumberFormat="1" applyFont="1" applyFill="1" applyBorder="1" applyAlignment="1">
      <alignment horizontal="center" vertical="center" wrapText="1"/>
    </xf>
    <xf numFmtId="4" fontId="4" fillId="2" borderId="13" xfId="3" applyNumberFormat="1" applyFont="1" applyFill="1" applyBorder="1" applyAlignment="1" applyProtection="1">
      <alignment horizontal="center" vertical="center"/>
    </xf>
    <xf numFmtId="4" fontId="4" fillId="7" borderId="4" xfId="3" applyNumberFormat="1" applyFont="1" applyFill="1" applyBorder="1" applyAlignment="1" applyProtection="1">
      <alignment horizontal="center" vertical="center" wrapText="1"/>
    </xf>
    <xf numFmtId="4" fontId="4" fillId="7" borderId="13" xfId="3" applyNumberFormat="1" applyFont="1" applyFill="1" applyBorder="1" applyAlignment="1" applyProtection="1">
      <alignment horizontal="center" vertical="center" wrapText="1"/>
    </xf>
    <xf numFmtId="4" fontId="4" fillId="7" borderId="8" xfId="3" applyNumberFormat="1" applyFont="1" applyFill="1" applyBorder="1" applyAlignment="1" applyProtection="1">
      <alignment horizontal="center" vertical="center" wrapText="1"/>
    </xf>
    <xf numFmtId="4" fontId="4" fillId="0" borderId="13" xfId="3" applyNumberFormat="1" applyFont="1" applyFill="1" applyBorder="1" applyAlignment="1" applyProtection="1">
      <alignment horizontal="center" vertical="center" wrapText="1"/>
    </xf>
    <xf numFmtId="3" fontId="4" fillId="9" borderId="13" xfId="3" applyNumberFormat="1" applyFont="1" applyFill="1" applyBorder="1" applyAlignment="1" applyProtection="1">
      <alignment horizontal="center" vertical="center"/>
    </xf>
    <xf numFmtId="3" fontId="4" fillId="7" borderId="4" xfId="3" applyNumberFormat="1" applyFont="1" applyFill="1" applyBorder="1" applyAlignment="1" applyProtection="1">
      <alignment horizontal="center" vertical="center" wrapText="1"/>
    </xf>
    <xf numFmtId="3" fontId="4" fillId="7" borderId="13" xfId="3" applyNumberFormat="1" applyFont="1" applyFill="1" applyBorder="1" applyAlignment="1" applyProtection="1">
      <alignment horizontal="center" vertical="center" wrapText="1"/>
    </xf>
    <xf numFmtId="3" fontId="4" fillId="7" borderId="8" xfId="3" applyNumberFormat="1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" fontId="4" fillId="9" borderId="8" xfId="3" applyNumberFormat="1" applyFont="1" applyFill="1" applyBorder="1" applyAlignment="1" applyProtection="1">
      <alignment horizontal="center" vertical="center" wrapText="1"/>
    </xf>
    <xf numFmtId="0" fontId="4" fillId="3" borderId="13" xfId="0" applyNumberFormat="1" applyFont="1" applyFill="1" applyBorder="1" applyAlignment="1" applyProtection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4" xfId="3" applyNumberFormat="1" applyFont="1" applyFill="1" applyBorder="1" applyAlignment="1" applyProtection="1">
      <alignment horizontal="center" vertical="center" wrapText="1"/>
    </xf>
    <xf numFmtId="4" fontId="4" fillId="3" borderId="8" xfId="3" applyNumberFormat="1" applyFont="1" applyFill="1" applyBorder="1" applyAlignment="1" applyProtection="1">
      <alignment horizontal="center" vertical="center" wrapText="1"/>
    </xf>
    <xf numFmtId="0" fontId="4" fillId="3" borderId="4" xfId="0" quotePrefix="1" applyFont="1" applyFill="1" applyBorder="1" applyAlignment="1">
      <alignment horizontal="center" vertical="center" wrapText="1"/>
    </xf>
    <xf numFmtId="0" fontId="4" fillId="3" borderId="8" xfId="0" quotePrefix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164" fontId="4" fillId="3" borderId="4" xfId="0" applyNumberFormat="1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4" fillId="0" borderId="8" xfId="0" applyNumberFormat="1" applyFont="1" applyFill="1" applyBorder="1" applyAlignment="1">
      <alignment horizontal="center" vertical="center"/>
    </xf>
    <xf numFmtId="4" fontId="4" fillId="3" borderId="13" xfId="3" applyNumberFormat="1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0" fontId="4" fillId="3" borderId="4" xfId="0" applyNumberFormat="1" applyFont="1" applyFill="1" applyBorder="1" applyAlignment="1" applyProtection="1">
      <alignment horizontal="center" wrapText="1"/>
    </xf>
    <xf numFmtId="0" fontId="4" fillId="3" borderId="13" xfId="0" applyNumberFormat="1" applyFont="1" applyFill="1" applyBorder="1" applyAlignment="1" applyProtection="1">
      <alignment horizontal="center" wrapText="1"/>
    </xf>
    <xf numFmtId="0" fontId="4" fillId="3" borderId="8" xfId="0" applyNumberFormat="1" applyFont="1" applyFill="1" applyBorder="1" applyAlignment="1" applyProtection="1">
      <alignment horizontal="center" wrapText="1"/>
    </xf>
    <xf numFmtId="0" fontId="4" fillId="3" borderId="13" xfId="0" quotePrefix="1" applyFont="1" applyFill="1" applyBorder="1" applyAlignment="1">
      <alignment horizontal="center" vertical="center" wrapText="1"/>
    </xf>
    <xf numFmtId="4" fontId="4" fillId="2" borderId="1" xfId="3" applyNumberFormat="1" applyFont="1" applyFill="1" applyBorder="1" applyAlignment="1" applyProtection="1">
      <alignment horizontal="center" vertical="center" wrapText="1"/>
    </xf>
    <xf numFmtId="4" fontId="4" fillId="0" borderId="1" xfId="3" applyNumberFormat="1" applyFont="1" applyFill="1" applyBorder="1" applyAlignment="1" applyProtection="1">
      <alignment horizontal="center" vertical="center" wrapText="1"/>
    </xf>
    <xf numFmtId="4" fontId="4" fillId="7" borderId="1" xfId="3" applyNumberFormat="1" applyFont="1" applyFill="1" applyBorder="1" applyAlignment="1" applyProtection="1">
      <alignment horizontal="center" vertical="center" wrapText="1"/>
    </xf>
    <xf numFmtId="4" fontId="4" fillId="9" borderId="1" xfId="3" applyNumberFormat="1" applyFont="1" applyFill="1" applyBorder="1" applyAlignment="1" applyProtection="1">
      <alignment horizontal="center" vertical="center" wrapText="1"/>
    </xf>
    <xf numFmtId="4" fontId="4" fillId="2" borderId="1" xfId="3" applyNumberFormat="1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3" fontId="4" fillId="7" borderId="1" xfId="3" applyNumberFormat="1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9" fontId="4" fillId="0" borderId="13" xfId="0" applyNumberFormat="1" applyFont="1" applyFill="1" applyBorder="1" applyAlignment="1">
      <alignment horizontal="center" vertical="center"/>
    </xf>
    <xf numFmtId="3" fontId="4" fillId="7" borderId="11" xfId="3" applyNumberFormat="1" applyFont="1" applyFill="1" applyBorder="1" applyAlignment="1" applyProtection="1">
      <alignment horizontal="center" vertical="center" wrapText="1"/>
    </xf>
    <xf numFmtId="4" fontId="4" fillId="9" borderId="4" xfId="3" applyNumberFormat="1" applyFont="1" applyFill="1" applyBorder="1" applyAlignment="1" applyProtection="1">
      <alignment horizontal="center" vertical="center"/>
    </xf>
    <xf numFmtId="4" fontId="4" fillId="9" borderId="13" xfId="3" applyNumberFormat="1" applyFont="1" applyFill="1" applyBorder="1" applyAlignment="1" applyProtection="1">
      <alignment horizontal="center" vertical="center"/>
    </xf>
    <xf numFmtId="4" fontId="4" fillId="9" borderId="8" xfId="3" applyNumberFormat="1" applyFont="1" applyFill="1" applyBorder="1" applyAlignment="1" applyProtection="1">
      <alignment horizontal="center" vertical="center"/>
    </xf>
    <xf numFmtId="3" fontId="4" fillId="9" borderId="15" xfId="3" applyNumberFormat="1" applyFont="1" applyFill="1" applyBorder="1" applyAlignment="1" applyProtection="1">
      <alignment horizontal="center" vertical="center"/>
    </xf>
    <xf numFmtId="3" fontId="4" fillId="9" borderId="16" xfId="3" applyNumberFormat="1" applyFont="1" applyFill="1" applyBorder="1" applyAlignment="1" applyProtection="1">
      <alignment horizontal="center" vertical="center"/>
    </xf>
    <xf numFmtId="1" fontId="4" fillId="7" borderId="4" xfId="3" applyNumberFormat="1" applyFont="1" applyFill="1" applyBorder="1" applyAlignment="1" applyProtection="1">
      <alignment horizontal="center" vertical="center" wrapText="1"/>
    </xf>
    <xf numFmtId="1" fontId="4" fillId="7" borderId="13" xfId="3" applyNumberFormat="1" applyFont="1" applyFill="1" applyBorder="1" applyAlignment="1" applyProtection="1">
      <alignment horizontal="center" vertical="center" wrapText="1"/>
    </xf>
    <xf numFmtId="1" fontId="4" fillId="7" borderId="8" xfId="3" applyNumberFormat="1" applyFont="1" applyFill="1" applyBorder="1" applyAlignment="1" applyProtection="1">
      <alignment horizontal="center" vertical="center" wrapText="1"/>
    </xf>
    <xf numFmtId="3" fontId="4" fillId="17" borderId="1" xfId="3" applyNumberFormat="1" applyFont="1" applyFill="1" applyBorder="1" applyAlignment="1" applyProtection="1">
      <alignment horizontal="center" vertical="center"/>
    </xf>
    <xf numFmtId="3" fontId="4" fillId="17" borderId="4" xfId="3" applyNumberFormat="1" applyFont="1" applyFill="1" applyBorder="1" applyAlignment="1" applyProtection="1">
      <alignment horizontal="center" vertical="center"/>
    </xf>
    <xf numFmtId="3" fontId="4" fillId="17" borderId="8" xfId="3" applyNumberFormat="1" applyFont="1" applyFill="1" applyBorder="1" applyAlignment="1" applyProtection="1">
      <alignment horizontal="center" vertical="center"/>
    </xf>
    <xf numFmtId="4" fontId="4" fillId="17" borderId="1" xfId="3" applyNumberFormat="1" applyFont="1" applyFill="1" applyBorder="1" applyAlignment="1" applyProtection="1">
      <alignment horizontal="center" vertical="center"/>
    </xf>
    <xf numFmtId="4" fontId="4" fillId="17" borderId="4" xfId="3" applyNumberFormat="1" applyFont="1" applyFill="1" applyBorder="1" applyAlignment="1" applyProtection="1">
      <alignment horizontal="center" vertical="center"/>
    </xf>
    <xf numFmtId="4" fontId="4" fillId="17" borderId="8" xfId="3" applyNumberFormat="1" applyFont="1" applyFill="1" applyBorder="1" applyAlignment="1" applyProtection="1">
      <alignment horizontal="center" vertical="center"/>
    </xf>
  </cellXfs>
  <cellStyles count="5">
    <cellStyle name="Excel Built-in Normal" xfId="1" xr:uid="{00000000-0005-0000-0000-000000000000}"/>
    <cellStyle name="Normalny" xfId="0" builtinId="0"/>
    <cellStyle name="Normalny 2" xfId="2" xr:uid="{00000000-0005-0000-0000-000002000000}"/>
    <cellStyle name="Walutowy" xfId="3" builtinId="4"/>
    <cellStyle name="Walutowy 2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</sheetPr>
  <dimension ref="A1:AC1061"/>
  <sheetViews>
    <sheetView tabSelected="1" topLeftCell="A770" zoomScale="85" zoomScaleNormal="85" zoomScalePageLayoutView="80" workbookViewId="0">
      <selection activeCell="AB782" sqref="AB782:AB783"/>
    </sheetView>
  </sheetViews>
  <sheetFormatPr defaultRowHeight="12"/>
  <cols>
    <col min="1" max="1" width="3.5703125" style="5" customWidth="1"/>
    <col min="2" max="2" width="24" style="68" customWidth="1"/>
    <col min="3" max="3" width="13.28515625" style="52" customWidth="1"/>
    <col min="4" max="4" width="12.7109375" style="51" customWidth="1"/>
    <col min="5" max="5" width="6.7109375" style="5" customWidth="1"/>
    <col min="6" max="6" width="11" style="5" customWidth="1"/>
    <col min="7" max="7" width="10" style="5" customWidth="1"/>
    <col min="8" max="8" width="12.5703125" style="5" customWidth="1"/>
    <col min="9" max="9" width="4.28515625" style="5" customWidth="1"/>
    <col min="10" max="10" width="13" style="5" customWidth="1"/>
    <col min="11" max="11" width="11.28515625" style="5" customWidth="1"/>
    <col min="12" max="12" width="7.7109375" style="6" customWidth="1"/>
    <col min="13" max="13" width="12.140625" style="5" customWidth="1"/>
    <col min="14" max="14" width="12.5703125" style="5" customWidth="1"/>
    <col min="15" max="15" width="6.85546875" style="5" customWidth="1"/>
    <col min="16" max="16" width="11" style="5" customWidth="1"/>
    <col min="17" max="17" width="7.140625" style="7" customWidth="1"/>
    <col min="18" max="18" width="11.42578125" style="5" customWidth="1"/>
    <col min="19" max="19" width="11.5703125" style="5" customWidth="1"/>
    <col min="20" max="20" width="4.28515625" style="5" customWidth="1"/>
    <col min="21" max="21" width="11.5703125" style="5" bestFit="1" customWidth="1"/>
    <col min="22" max="22" width="9.28515625" style="5" customWidth="1"/>
    <col min="23" max="23" width="8.85546875" style="5" customWidth="1"/>
    <col min="24" max="24" width="11" style="5" customWidth="1"/>
    <col min="25" max="25" width="5.140625" style="5" customWidth="1"/>
    <col min="26" max="26" width="11" style="5" customWidth="1"/>
    <col min="27" max="27" width="17.140625" style="5" customWidth="1"/>
    <col min="28" max="28" width="5.7109375" style="5" customWidth="1"/>
    <col min="29" max="29" width="17.42578125" style="5" customWidth="1"/>
    <col min="30" max="30" width="13.7109375" style="5" customWidth="1"/>
    <col min="31" max="16384" width="9.140625" style="5"/>
  </cols>
  <sheetData>
    <row r="1" spans="1:29" s="1" customFormat="1">
      <c r="A1" s="1" t="s">
        <v>494</v>
      </c>
      <c r="B1" s="66"/>
      <c r="C1" s="8"/>
      <c r="D1" s="9"/>
      <c r="L1" s="3"/>
      <c r="Q1" s="4"/>
      <c r="AB1" s="1" t="s">
        <v>314</v>
      </c>
    </row>
    <row r="2" spans="1:29" s="1" customFormat="1">
      <c r="B2" s="66"/>
      <c r="C2" s="8"/>
      <c r="D2" s="9"/>
      <c r="L2" s="3"/>
      <c r="O2" s="4" t="s">
        <v>886</v>
      </c>
    </row>
    <row r="3" spans="1:29" s="1" customFormat="1">
      <c r="A3" s="2" t="s">
        <v>351</v>
      </c>
      <c r="B3" s="66"/>
      <c r="C3" s="8"/>
      <c r="D3" s="9"/>
      <c r="L3" s="3"/>
      <c r="Q3" s="4"/>
    </row>
    <row r="4" spans="1:29" s="1" customFormat="1">
      <c r="A4" s="2"/>
      <c r="B4" s="66"/>
      <c r="C4" s="8"/>
      <c r="D4" s="9"/>
      <c r="L4" s="3"/>
      <c r="Q4" s="4"/>
    </row>
    <row r="5" spans="1:29" s="1" customFormat="1">
      <c r="A5" s="2" t="s">
        <v>354</v>
      </c>
      <c r="B5" s="66"/>
      <c r="C5" s="8"/>
      <c r="D5" s="9"/>
      <c r="L5" s="3"/>
      <c r="Q5" s="4"/>
    </row>
    <row r="6" spans="1:29" s="1" customFormat="1">
      <c r="A6" s="2" t="s">
        <v>352</v>
      </c>
      <c r="B6" s="66"/>
      <c r="C6" s="8"/>
      <c r="D6" s="9"/>
      <c r="L6" s="3"/>
      <c r="Q6" s="4"/>
    </row>
    <row r="7" spans="1:29" s="1" customFormat="1">
      <c r="A7" s="2" t="s">
        <v>353</v>
      </c>
      <c r="B7" s="66"/>
      <c r="C7" s="8"/>
      <c r="D7" s="9"/>
      <c r="L7" s="3"/>
      <c r="Q7" s="4"/>
    </row>
    <row r="8" spans="1:29" s="1" customFormat="1">
      <c r="A8" s="1" t="s">
        <v>355</v>
      </c>
      <c r="B8" s="66"/>
      <c r="C8" s="8"/>
      <c r="D8" s="9"/>
      <c r="L8" s="3"/>
      <c r="Q8" s="4"/>
    </row>
    <row r="9" spans="1:29" s="1" customFormat="1">
      <c r="B9" s="66"/>
      <c r="C9" s="8"/>
      <c r="D9" s="9"/>
      <c r="L9" s="3"/>
      <c r="Q9" s="4"/>
    </row>
    <row r="10" spans="1:29" ht="13.15" customHeight="1">
      <c r="A10" s="213" t="s">
        <v>21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13"/>
    </row>
    <row r="11" spans="1:29">
      <c r="A11" s="202" t="s">
        <v>0</v>
      </c>
      <c r="B11" s="202"/>
      <c r="C11" s="202"/>
      <c r="D11" s="202"/>
      <c r="E11" s="202"/>
      <c r="F11" s="202" t="s">
        <v>1</v>
      </c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02"/>
      <c r="V11" s="201" t="s">
        <v>2</v>
      </c>
      <c r="W11" s="201"/>
      <c r="X11" s="201"/>
      <c r="Y11" s="201"/>
      <c r="Z11" s="201"/>
      <c r="AA11" s="201"/>
      <c r="AB11" s="201"/>
      <c r="AC11" s="201"/>
    </row>
    <row r="12" spans="1:29" ht="120">
      <c r="A12" s="11" t="s">
        <v>8</v>
      </c>
      <c r="B12" s="11" t="s">
        <v>9</v>
      </c>
      <c r="C12" s="11" t="s">
        <v>19</v>
      </c>
      <c r="D12" s="11" t="s">
        <v>10</v>
      </c>
      <c r="E12" s="11" t="s">
        <v>20</v>
      </c>
      <c r="F12" s="11" t="s">
        <v>29</v>
      </c>
      <c r="G12" s="12" t="s">
        <v>30</v>
      </c>
      <c r="H12" s="13" t="s">
        <v>31</v>
      </c>
      <c r="I12" s="14" t="s">
        <v>3</v>
      </c>
      <c r="J12" s="13" t="s">
        <v>32</v>
      </c>
      <c r="K12" s="15" t="s">
        <v>34</v>
      </c>
      <c r="L12" s="16" t="s">
        <v>35</v>
      </c>
      <c r="M12" s="15" t="s">
        <v>33</v>
      </c>
      <c r="N12" s="15" t="s">
        <v>37</v>
      </c>
      <c r="O12" s="17" t="s">
        <v>3</v>
      </c>
      <c r="P12" s="18" t="s">
        <v>38</v>
      </c>
      <c r="Q12" s="19" t="s">
        <v>39</v>
      </c>
      <c r="R12" s="20" t="s">
        <v>40</v>
      </c>
      <c r="S12" s="20" t="s">
        <v>41</v>
      </c>
      <c r="T12" s="21" t="s">
        <v>3</v>
      </c>
      <c r="U12" s="20" t="s">
        <v>42</v>
      </c>
      <c r="V12" s="22" t="s">
        <v>11</v>
      </c>
      <c r="W12" s="22" t="s">
        <v>12</v>
      </c>
      <c r="X12" s="22" t="s">
        <v>13</v>
      </c>
      <c r="Y12" s="23" t="s">
        <v>3</v>
      </c>
      <c r="Z12" s="22" t="s">
        <v>14</v>
      </c>
      <c r="AA12" s="24" t="s">
        <v>43</v>
      </c>
      <c r="AB12" s="25" t="s">
        <v>3</v>
      </c>
      <c r="AC12" s="24" t="s">
        <v>44</v>
      </c>
    </row>
    <row r="13" spans="1:29" ht="12" customHeight="1">
      <c r="A13" s="11" t="s">
        <v>285</v>
      </c>
      <c r="B13" s="11" t="s">
        <v>286</v>
      </c>
      <c r="C13" s="11" t="s">
        <v>287</v>
      </c>
      <c r="D13" s="11" t="s">
        <v>288</v>
      </c>
      <c r="E13" s="11" t="s">
        <v>289</v>
      </c>
      <c r="F13" s="11" t="s">
        <v>290</v>
      </c>
      <c r="G13" s="26" t="s">
        <v>291</v>
      </c>
      <c r="H13" s="11" t="s">
        <v>292</v>
      </c>
      <c r="I13" s="27" t="s">
        <v>293</v>
      </c>
      <c r="J13" s="28" t="s">
        <v>294</v>
      </c>
      <c r="K13" s="29" t="s">
        <v>295</v>
      </c>
      <c r="L13" s="30" t="s">
        <v>296</v>
      </c>
      <c r="M13" s="29" t="s">
        <v>297</v>
      </c>
      <c r="N13" s="29" t="s">
        <v>298</v>
      </c>
      <c r="O13" s="31" t="s">
        <v>299</v>
      </c>
      <c r="P13" s="29" t="s">
        <v>300</v>
      </c>
      <c r="Q13" s="32" t="s">
        <v>301</v>
      </c>
      <c r="R13" s="33" t="s">
        <v>302</v>
      </c>
      <c r="S13" s="33" t="s">
        <v>303</v>
      </c>
      <c r="T13" s="34" t="s">
        <v>304</v>
      </c>
      <c r="U13" s="33" t="s">
        <v>305</v>
      </c>
      <c r="V13" s="35" t="s">
        <v>306</v>
      </c>
      <c r="W13" s="35" t="s">
        <v>307</v>
      </c>
      <c r="X13" s="35" t="s">
        <v>308</v>
      </c>
      <c r="Y13" s="36" t="s">
        <v>309</v>
      </c>
      <c r="Z13" s="35" t="s">
        <v>310</v>
      </c>
      <c r="AA13" s="37" t="s">
        <v>311</v>
      </c>
      <c r="AB13" s="38" t="s">
        <v>312</v>
      </c>
      <c r="AC13" s="37" t="s">
        <v>313</v>
      </c>
    </row>
    <row r="14" spans="1:29" ht="24">
      <c r="A14" s="28" t="s">
        <v>4</v>
      </c>
      <c r="B14" s="39" t="s">
        <v>27</v>
      </c>
      <c r="C14" s="11" t="s">
        <v>28</v>
      </c>
      <c r="D14" s="11" t="s">
        <v>47</v>
      </c>
      <c r="E14" s="40">
        <v>9</v>
      </c>
      <c r="F14" s="28">
        <v>18</v>
      </c>
      <c r="G14" s="70"/>
      <c r="H14" s="71" t="str">
        <f>IF(G14="","",F14*G14)</f>
        <v/>
      </c>
      <c r="I14" s="41"/>
      <c r="J14" s="71" t="str">
        <f>IF(G14="","",ROUND(H14*I14+H14,2))</f>
        <v/>
      </c>
      <c r="K14" s="72" t="s">
        <v>36</v>
      </c>
      <c r="L14" s="171">
        <v>18</v>
      </c>
      <c r="M14" s="73"/>
      <c r="N14" s="74" t="str">
        <f>IF(M14="","",L14*M14)</f>
        <v/>
      </c>
      <c r="O14" s="41"/>
      <c r="P14" s="74" t="str">
        <f>IF(M14="","",ROUND(N14*O14+N14,2))</f>
        <v/>
      </c>
      <c r="Q14" s="274">
        <v>2</v>
      </c>
      <c r="R14" s="268"/>
      <c r="S14" s="269">
        <f>Q14*R14</f>
        <v>0</v>
      </c>
      <c r="T14" s="215"/>
      <c r="U14" s="269">
        <f>ROUND(S14*T14+S14,2)</f>
        <v>0</v>
      </c>
      <c r="V14" s="216">
        <v>10</v>
      </c>
      <c r="W14" s="268"/>
      <c r="X14" s="270">
        <f>W14*V14</f>
        <v>0</v>
      </c>
      <c r="Y14" s="215"/>
      <c r="Z14" s="270">
        <f>ROUND(X14+X14*Y14,2)</f>
        <v>0</v>
      </c>
      <c r="AA14" s="271">
        <v>5000</v>
      </c>
      <c r="AB14" s="215"/>
      <c r="AC14" s="267">
        <f>ROUND(AA14+AA14*AB14,2)</f>
        <v>5000</v>
      </c>
    </row>
    <row r="15" spans="1:29" ht="24">
      <c r="A15" s="28" t="s">
        <v>5</v>
      </c>
      <c r="B15" s="39" t="s">
        <v>45</v>
      </c>
      <c r="C15" s="11" t="s">
        <v>46</v>
      </c>
      <c r="D15" s="11" t="s">
        <v>47</v>
      </c>
      <c r="E15" s="40">
        <v>4</v>
      </c>
      <c r="F15" s="28">
        <v>8</v>
      </c>
      <c r="G15" s="70"/>
      <c r="H15" s="71" t="str">
        <f>IF(G15="","",F15*G15)</f>
        <v/>
      </c>
      <c r="I15" s="41"/>
      <c r="J15" s="71" t="str">
        <f>IF(G15="","",ROUND(H15*I15+H15,2))</f>
        <v/>
      </c>
      <c r="K15" s="80"/>
      <c r="L15" s="80"/>
      <c r="M15" s="80"/>
      <c r="N15" s="80"/>
      <c r="O15" s="81"/>
      <c r="P15" s="82"/>
      <c r="Q15" s="274"/>
      <c r="R15" s="268"/>
      <c r="S15" s="269"/>
      <c r="T15" s="215"/>
      <c r="U15" s="269"/>
      <c r="V15" s="217"/>
      <c r="W15" s="268"/>
      <c r="X15" s="270"/>
      <c r="Y15" s="215"/>
      <c r="Z15" s="270"/>
      <c r="AA15" s="271"/>
      <c r="AB15" s="215"/>
      <c r="AC15" s="267"/>
    </row>
    <row r="16" spans="1:29" s="47" customFormat="1">
      <c r="A16" s="202" t="s">
        <v>48</v>
      </c>
      <c r="B16" s="202"/>
      <c r="C16" s="202"/>
      <c r="D16" s="202"/>
      <c r="E16" s="202"/>
      <c r="F16" s="202"/>
      <c r="G16" s="202"/>
      <c r="H16" s="83">
        <f>SUM(H14:H15)</f>
        <v>0</v>
      </c>
      <c r="I16" s="84"/>
      <c r="J16" s="83">
        <f>SUM(J14:J15)</f>
        <v>0</v>
      </c>
      <c r="K16" s="42"/>
      <c r="L16" s="42"/>
      <c r="M16" s="42"/>
      <c r="N16" s="85">
        <f>SUM(N14:N15)</f>
        <v>0</v>
      </c>
      <c r="O16" s="86"/>
      <c r="P16" s="87">
        <f>SUM(P14:P15)</f>
        <v>0</v>
      </c>
      <c r="Q16" s="45"/>
      <c r="R16" s="45"/>
      <c r="S16" s="88">
        <f>SUM(S14)</f>
        <v>0</v>
      </c>
      <c r="T16" s="89"/>
      <c r="U16" s="88">
        <f>SUM(U14)</f>
        <v>0</v>
      </c>
      <c r="V16" s="46"/>
      <c r="W16" s="46"/>
      <c r="X16" s="90">
        <f>SUM(X14)</f>
        <v>0</v>
      </c>
      <c r="Y16" s="91"/>
      <c r="Z16" s="90">
        <f>SUM(Z14)</f>
        <v>0</v>
      </c>
      <c r="AA16" s="92">
        <f>SUM(AA14)</f>
        <v>5000</v>
      </c>
      <c r="AB16" s="78"/>
      <c r="AC16" s="92">
        <f>SUM(AC14)</f>
        <v>5000</v>
      </c>
    </row>
    <row r="17" spans="1:29" s="1" customFormat="1">
      <c r="A17" s="203" t="s">
        <v>315</v>
      </c>
      <c r="B17" s="203"/>
      <c r="C17" s="10" t="str">
        <f>IF(G15="","",SUM(H16+N16+S16+X16+AA16))</f>
        <v/>
      </c>
      <c r="D17" s="9"/>
      <c r="L17" s="3"/>
      <c r="Q17" s="4"/>
    </row>
    <row r="18" spans="1:29" s="1" customFormat="1" ht="12.75" customHeight="1">
      <c r="A18" s="204" t="s">
        <v>316</v>
      </c>
      <c r="B18" s="205"/>
      <c r="C18" s="10" t="str">
        <f>IF(G15="","",SUM(J16,P16,U16,Z16,AC16))</f>
        <v/>
      </c>
      <c r="D18" s="9"/>
      <c r="L18" s="3"/>
      <c r="Q18" s="4"/>
    </row>
    <row r="19" spans="1:29" s="1" customFormat="1" ht="12.75" customHeight="1">
      <c r="A19" s="48"/>
      <c r="B19" s="67"/>
      <c r="C19" s="49"/>
      <c r="D19" s="9"/>
      <c r="L19" s="3"/>
      <c r="Q19" s="4"/>
    </row>
    <row r="20" spans="1:29" s="1" customFormat="1" ht="12.75" customHeight="1">
      <c r="A20" s="156"/>
      <c r="B20" s="157"/>
      <c r="C20" s="158"/>
      <c r="D20" s="9"/>
      <c r="L20" s="3"/>
      <c r="Q20" s="4"/>
    </row>
    <row r="21" spans="1:29">
      <c r="A21" s="213" t="s">
        <v>356</v>
      </c>
      <c r="B21" s="213"/>
      <c r="C21" s="213"/>
      <c r="D21" s="213"/>
      <c r="E21" s="213"/>
      <c r="F21" s="213"/>
      <c r="G21" s="213"/>
      <c r="H21" s="213"/>
      <c r="I21" s="213"/>
      <c r="J21" s="213"/>
      <c r="K21" s="213"/>
      <c r="L21" s="213"/>
      <c r="M21" s="213"/>
      <c r="N21" s="213"/>
      <c r="O21" s="213"/>
      <c r="P21" s="213"/>
      <c r="Q21" s="213"/>
      <c r="R21" s="213"/>
      <c r="S21" s="213"/>
      <c r="T21" s="213"/>
      <c r="U21" s="213"/>
      <c r="V21" s="213"/>
      <c r="W21" s="213"/>
      <c r="X21" s="213"/>
      <c r="Y21" s="213"/>
      <c r="Z21" s="213"/>
      <c r="AA21" s="213"/>
      <c r="AB21" s="213"/>
      <c r="AC21" s="213"/>
    </row>
    <row r="22" spans="1:29">
      <c r="A22" s="202" t="s">
        <v>0</v>
      </c>
      <c r="B22" s="202"/>
      <c r="C22" s="202"/>
      <c r="D22" s="202"/>
      <c r="E22" s="202"/>
      <c r="F22" s="202" t="s">
        <v>1</v>
      </c>
      <c r="G22" s="202"/>
      <c r="H22" s="202"/>
      <c r="I22" s="202"/>
      <c r="J22" s="202"/>
      <c r="K22" s="202"/>
      <c r="L22" s="202"/>
      <c r="M22" s="202"/>
      <c r="N22" s="202"/>
      <c r="O22" s="202"/>
      <c r="P22" s="202"/>
      <c r="Q22" s="202"/>
      <c r="R22" s="202"/>
      <c r="S22" s="202"/>
      <c r="T22" s="202"/>
      <c r="U22" s="202"/>
      <c r="V22" s="201" t="s">
        <v>2</v>
      </c>
      <c r="W22" s="201"/>
      <c r="X22" s="201"/>
      <c r="Y22" s="201"/>
      <c r="Z22" s="201"/>
      <c r="AA22" s="201"/>
      <c r="AB22" s="201"/>
      <c r="AC22" s="201"/>
    </row>
    <row r="23" spans="1:29" ht="120">
      <c r="A23" s="11" t="s">
        <v>8</v>
      </c>
      <c r="B23" s="11" t="s">
        <v>9</v>
      </c>
      <c r="C23" s="11" t="s">
        <v>19</v>
      </c>
      <c r="D23" s="11" t="s">
        <v>10</v>
      </c>
      <c r="E23" s="11" t="s">
        <v>20</v>
      </c>
      <c r="F23" s="11" t="s">
        <v>29</v>
      </c>
      <c r="G23" s="12" t="s">
        <v>30</v>
      </c>
      <c r="H23" s="13" t="s">
        <v>31</v>
      </c>
      <c r="I23" s="14" t="s">
        <v>3</v>
      </c>
      <c r="J23" s="13" t="s">
        <v>32</v>
      </c>
      <c r="K23" s="15" t="s">
        <v>34</v>
      </c>
      <c r="L23" s="16" t="s">
        <v>35</v>
      </c>
      <c r="M23" s="15" t="s">
        <v>33</v>
      </c>
      <c r="N23" s="15" t="s">
        <v>37</v>
      </c>
      <c r="O23" s="17" t="s">
        <v>3</v>
      </c>
      <c r="P23" s="18" t="s">
        <v>38</v>
      </c>
      <c r="Q23" s="19" t="s">
        <v>39</v>
      </c>
      <c r="R23" s="20" t="s">
        <v>40</v>
      </c>
      <c r="S23" s="20" t="s">
        <v>41</v>
      </c>
      <c r="T23" s="21" t="s">
        <v>3</v>
      </c>
      <c r="U23" s="20" t="s">
        <v>42</v>
      </c>
      <c r="V23" s="22" t="s">
        <v>11</v>
      </c>
      <c r="W23" s="22" t="s">
        <v>12</v>
      </c>
      <c r="X23" s="22" t="s">
        <v>13</v>
      </c>
      <c r="Y23" s="23" t="s">
        <v>3</v>
      </c>
      <c r="Z23" s="22" t="s">
        <v>14</v>
      </c>
      <c r="AA23" s="24" t="s">
        <v>43</v>
      </c>
      <c r="AB23" s="25" t="s">
        <v>3</v>
      </c>
      <c r="AC23" s="24" t="s">
        <v>44</v>
      </c>
    </row>
    <row r="24" spans="1:29" ht="12" customHeight="1">
      <c r="A24" s="11" t="s">
        <v>285</v>
      </c>
      <c r="B24" s="11" t="s">
        <v>286</v>
      </c>
      <c r="C24" s="11" t="s">
        <v>287</v>
      </c>
      <c r="D24" s="11" t="s">
        <v>288</v>
      </c>
      <c r="E24" s="11" t="s">
        <v>289</v>
      </c>
      <c r="F24" s="11" t="s">
        <v>290</v>
      </c>
      <c r="G24" s="26" t="s">
        <v>291</v>
      </c>
      <c r="H24" s="11" t="s">
        <v>292</v>
      </c>
      <c r="I24" s="27" t="s">
        <v>293</v>
      </c>
      <c r="J24" s="28" t="s">
        <v>294</v>
      </c>
      <c r="K24" s="29" t="s">
        <v>295</v>
      </c>
      <c r="L24" s="30" t="s">
        <v>296</v>
      </c>
      <c r="M24" s="29" t="s">
        <v>297</v>
      </c>
      <c r="N24" s="29" t="s">
        <v>298</v>
      </c>
      <c r="O24" s="31" t="s">
        <v>299</v>
      </c>
      <c r="P24" s="29" t="s">
        <v>300</v>
      </c>
      <c r="Q24" s="32" t="s">
        <v>301</v>
      </c>
      <c r="R24" s="33" t="s">
        <v>302</v>
      </c>
      <c r="S24" s="33" t="s">
        <v>303</v>
      </c>
      <c r="T24" s="34" t="s">
        <v>304</v>
      </c>
      <c r="U24" s="33" t="s">
        <v>305</v>
      </c>
      <c r="V24" s="35" t="s">
        <v>306</v>
      </c>
      <c r="W24" s="35" t="s">
        <v>307</v>
      </c>
      <c r="X24" s="35" t="s">
        <v>308</v>
      </c>
      <c r="Y24" s="36" t="s">
        <v>309</v>
      </c>
      <c r="Z24" s="35" t="s">
        <v>310</v>
      </c>
      <c r="AA24" s="37" t="s">
        <v>311</v>
      </c>
      <c r="AB24" s="38" t="s">
        <v>312</v>
      </c>
      <c r="AC24" s="37" t="s">
        <v>313</v>
      </c>
    </row>
    <row r="25" spans="1:29" ht="24">
      <c r="A25" s="28" t="s">
        <v>4</v>
      </c>
      <c r="B25" s="39" t="s">
        <v>495</v>
      </c>
      <c r="C25" s="50" t="s">
        <v>496</v>
      </c>
      <c r="D25" s="139" t="s">
        <v>497</v>
      </c>
      <c r="E25" s="40">
        <v>1</v>
      </c>
      <c r="F25" s="28">
        <v>2</v>
      </c>
      <c r="G25" s="70"/>
      <c r="H25" s="71" t="str">
        <f>IF(G25="","",F25*G25)</f>
        <v/>
      </c>
      <c r="I25" s="41"/>
      <c r="J25" s="71" t="str">
        <f>IF(G25="","",ROUND(H25*I25+H25,2))</f>
        <v/>
      </c>
      <c r="K25" s="80"/>
      <c r="L25" s="80"/>
      <c r="M25" s="80"/>
      <c r="N25" s="80"/>
      <c r="O25" s="80"/>
      <c r="P25" s="80"/>
      <c r="Q25" s="167">
        <v>2</v>
      </c>
      <c r="R25" s="70"/>
      <c r="S25" s="75">
        <f>Q25*R25</f>
        <v>0</v>
      </c>
      <c r="T25" s="41"/>
      <c r="U25" s="75">
        <f>ROUND(S25*T25+S25,2)</f>
        <v>0</v>
      </c>
      <c r="V25" s="155">
        <v>4</v>
      </c>
      <c r="W25" s="70"/>
      <c r="X25" s="76">
        <f>W25*V25</f>
        <v>0</v>
      </c>
      <c r="Y25" s="41"/>
      <c r="Z25" s="76">
        <f>ROUND(X25+X25*Y25,2)</f>
        <v>0</v>
      </c>
      <c r="AA25" s="77">
        <v>2000</v>
      </c>
      <c r="AB25" s="41"/>
      <c r="AC25" s="79">
        <f>ROUND(AA25+AA25*AB25,2)</f>
        <v>2000</v>
      </c>
    </row>
    <row r="26" spans="1:29">
      <c r="A26" s="202" t="s">
        <v>48</v>
      </c>
      <c r="B26" s="202"/>
      <c r="C26" s="202"/>
      <c r="D26" s="202"/>
      <c r="E26" s="202"/>
      <c r="F26" s="202"/>
      <c r="G26" s="202"/>
      <c r="H26" s="83">
        <f>SUM(H25:H25)</f>
        <v>0</v>
      </c>
      <c r="I26" s="84"/>
      <c r="J26" s="83">
        <f>SUM(J25:J25)</f>
        <v>0</v>
      </c>
      <c r="K26" s="80"/>
      <c r="L26" s="80"/>
      <c r="M26" s="80"/>
      <c r="N26" s="80"/>
      <c r="O26" s="80"/>
      <c r="P26" s="80"/>
      <c r="Q26" s="99"/>
      <c r="R26" s="99"/>
      <c r="S26" s="88">
        <f>SUM(S25)</f>
        <v>0</v>
      </c>
      <c r="T26" s="89"/>
      <c r="U26" s="88">
        <f>SUM(U25)</f>
        <v>0</v>
      </c>
      <c r="V26" s="100"/>
      <c r="W26" s="100"/>
      <c r="X26" s="90">
        <f>SUM(X25)</f>
        <v>0</v>
      </c>
      <c r="Y26" s="91"/>
      <c r="Z26" s="90">
        <f>SUM(Z25)</f>
        <v>0</v>
      </c>
      <c r="AA26" s="92">
        <f>SUM(AA25)</f>
        <v>2000</v>
      </c>
      <c r="AB26" s="78"/>
      <c r="AC26" s="92">
        <f>SUM(AC25)</f>
        <v>2000</v>
      </c>
    </row>
    <row r="27" spans="1:29">
      <c r="A27" s="203" t="s">
        <v>357</v>
      </c>
      <c r="B27" s="203"/>
      <c r="C27" s="10" t="str">
        <f>IF(G25="","",SUM(H26+N26+S26+X26+AA26))</f>
        <v/>
      </c>
    </row>
    <row r="28" spans="1:29">
      <c r="A28" s="204" t="s">
        <v>358</v>
      </c>
      <c r="B28" s="205"/>
      <c r="C28" s="10" t="str">
        <f>IF(G25="","",SUM(J26,P26,U26,Z26,AC26))</f>
        <v/>
      </c>
    </row>
    <row r="29" spans="1:29" s="1" customFormat="1" ht="12.75" customHeight="1">
      <c r="A29" s="156"/>
      <c r="B29" s="157"/>
      <c r="C29" s="158"/>
      <c r="D29" s="9"/>
      <c r="L29" s="3"/>
      <c r="Q29" s="4"/>
    </row>
    <row r="30" spans="1:29" s="1" customFormat="1" ht="12.75" customHeight="1">
      <c r="A30" s="156"/>
      <c r="B30" s="157"/>
      <c r="C30" s="158"/>
      <c r="D30" s="9"/>
      <c r="L30" s="3"/>
      <c r="Q30" s="4"/>
    </row>
    <row r="31" spans="1:29">
      <c r="A31" s="213" t="s">
        <v>359</v>
      </c>
      <c r="B31" s="213"/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3"/>
      <c r="W31" s="213"/>
      <c r="X31" s="213"/>
      <c r="Y31" s="213"/>
      <c r="Z31" s="213"/>
      <c r="AA31" s="213"/>
      <c r="AB31" s="213"/>
      <c r="AC31" s="213"/>
    </row>
    <row r="32" spans="1:29">
      <c r="A32" s="202" t="s">
        <v>0</v>
      </c>
      <c r="B32" s="202"/>
      <c r="C32" s="202"/>
      <c r="D32" s="202"/>
      <c r="E32" s="202"/>
      <c r="F32" s="202" t="s">
        <v>1</v>
      </c>
      <c r="G32" s="202"/>
      <c r="H32" s="202"/>
      <c r="I32" s="202"/>
      <c r="J32" s="202"/>
      <c r="K32" s="202"/>
      <c r="L32" s="202"/>
      <c r="M32" s="202"/>
      <c r="N32" s="202"/>
      <c r="O32" s="202"/>
      <c r="P32" s="202"/>
      <c r="Q32" s="202"/>
      <c r="R32" s="202"/>
      <c r="S32" s="202"/>
      <c r="T32" s="202"/>
      <c r="U32" s="202"/>
      <c r="V32" s="201" t="s">
        <v>2</v>
      </c>
      <c r="W32" s="201"/>
      <c r="X32" s="201"/>
      <c r="Y32" s="201"/>
      <c r="Z32" s="201"/>
      <c r="AA32" s="201"/>
      <c r="AB32" s="201"/>
      <c r="AC32" s="201"/>
    </row>
    <row r="33" spans="1:29" ht="120">
      <c r="A33" s="11" t="s">
        <v>8</v>
      </c>
      <c r="B33" s="11" t="s">
        <v>9</v>
      </c>
      <c r="C33" s="11" t="s">
        <v>19</v>
      </c>
      <c r="D33" s="11" t="s">
        <v>10</v>
      </c>
      <c r="E33" s="11" t="s">
        <v>20</v>
      </c>
      <c r="F33" s="11" t="s">
        <v>29</v>
      </c>
      <c r="G33" s="12" t="s">
        <v>30</v>
      </c>
      <c r="H33" s="13" t="s">
        <v>31</v>
      </c>
      <c r="I33" s="14" t="s">
        <v>3</v>
      </c>
      <c r="J33" s="13" t="s">
        <v>32</v>
      </c>
      <c r="K33" s="15" t="s">
        <v>34</v>
      </c>
      <c r="L33" s="16" t="s">
        <v>35</v>
      </c>
      <c r="M33" s="15" t="s">
        <v>33</v>
      </c>
      <c r="N33" s="15" t="s">
        <v>37</v>
      </c>
      <c r="O33" s="17" t="s">
        <v>3</v>
      </c>
      <c r="P33" s="18" t="s">
        <v>38</v>
      </c>
      <c r="Q33" s="19" t="s">
        <v>39</v>
      </c>
      <c r="R33" s="20" t="s">
        <v>40</v>
      </c>
      <c r="S33" s="20" t="s">
        <v>41</v>
      </c>
      <c r="T33" s="21" t="s">
        <v>3</v>
      </c>
      <c r="U33" s="20" t="s">
        <v>42</v>
      </c>
      <c r="V33" s="22" t="s">
        <v>11</v>
      </c>
      <c r="W33" s="22" t="s">
        <v>12</v>
      </c>
      <c r="X33" s="22" t="s">
        <v>13</v>
      </c>
      <c r="Y33" s="23" t="s">
        <v>3</v>
      </c>
      <c r="Z33" s="22" t="s">
        <v>14</v>
      </c>
      <c r="AA33" s="24" t="s">
        <v>43</v>
      </c>
      <c r="AB33" s="25" t="s">
        <v>3</v>
      </c>
      <c r="AC33" s="24" t="s">
        <v>44</v>
      </c>
    </row>
    <row r="34" spans="1:29" ht="12" customHeight="1">
      <c r="A34" s="11" t="s">
        <v>285</v>
      </c>
      <c r="B34" s="11" t="s">
        <v>286</v>
      </c>
      <c r="C34" s="11" t="s">
        <v>287</v>
      </c>
      <c r="D34" s="11" t="s">
        <v>288</v>
      </c>
      <c r="E34" s="11" t="s">
        <v>289</v>
      </c>
      <c r="F34" s="11" t="s">
        <v>290</v>
      </c>
      <c r="G34" s="26" t="s">
        <v>291</v>
      </c>
      <c r="H34" s="11" t="s">
        <v>292</v>
      </c>
      <c r="I34" s="27" t="s">
        <v>293</v>
      </c>
      <c r="J34" s="28" t="s">
        <v>294</v>
      </c>
      <c r="K34" s="29" t="s">
        <v>295</v>
      </c>
      <c r="L34" s="30" t="s">
        <v>296</v>
      </c>
      <c r="M34" s="29" t="s">
        <v>297</v>
      </c>
      <c r="N34" s="29" t="s">
        <v>298</v>
      </c>
      <c r="O34" s="31" t="s">
        <v>299</v>
      </c>
      <c r="P34" s="29" t="s">
        <v>300</v>
      </c>
      <c r="Q34" s="32" t="s">
        <v>301</v>
      </c>
      <c r="R34" s="33" t="s">
        <v>302</v>
      </c>
      <c r="S34" s="33" t="s">
        <v>303</v>
      </c>
      <c r="T34" s="34" t="s">
        <v>304</v>
      </c>
      <c r="U34" s="33" t="s">
        <v>305</v>
      </c>
      <c r="V34" s="35" t="s">
        <v>306</v>
      </c>
      <c r="W34" s="35" t="s">
        <v>307</v>
      </c>
      <c r="X34" s="35" t="s">
        <v>308</v>
      </c>
      <c r="Y34" s="36" t="s">
        <v>309</v>
      </c>
      <c r="Z34" s="35" t="s">
        <v>310</v>
      </c>
      <c r="AA34" s="37" t="s">
        <v>311</v>
      </c>
      <c r="AB34" s="38" t="s">
        <v>312</v>
      </c>
      <c r="AC34" s="37" t="s">
        <v>313</v>
      </c>
    </row>
    <row r="35" spans="1:29">
      <c r="A35" s="28" t="s">
        <v>4</v>
      </c>
      <c r="B35" s="39" t="s">
        <v>52</v>
      </c>
      <c r="C35" s="50" t="s">
        <v>498</v>
      </c>
      <c r="D35" s="139" t="s">
        <v>499</v>
      </c>
      <c r="E35" s="40">
        <v>1</v>
      </c>
      <c r="F35" s="28">
        <v>2</v>
      </c>
      <c r="G35" s="70"/>
      <c r="H35" s="71" t="str">
        <f>IF(G35="","",F35*G35)</f>
        <v/>
      </c>
      <c r="I35" s="41"/>
      <c r="J35" s="71" t="str">
        <f>IF(G35="","",ROUND(H35*I35+H35,2))</f>
        <v/>
      </c>
      <c r="K35" s="80"/>
      <c r="L35" s="80"/>
      <c r="M35" s="80"/>
      <c r="N35" s="80"/>
      <c r="O35" s="80"/>
      <c r="P35" s="80"/>
      <c r="Q35" s="75">
        <v>4</v>
      </c>
      <c r="R35" s="70"/>
      <c r="S35" s="75">
        <f>Q35*R35</f>
        <v>0</v>
      </c>
      <c r="T35" s="41"/>
      <c r="U35" s="75">
        <f>ROUND(S35*T35+S35,2)</f>
        <v>0</v>
      </c>
      <c r="V35" s="155">
        <v>5</v>
      </c>
      <c r="W35" s="70"/>
      <c r="X35" s="76">
        <f>W35*V35</f>
        <v>0</v>
      </c>
      <c r="Y35" s="41"/>
      <c r="Z35" s="76">
        <f>ROUND(X35+X35*Y35,2)</f>
        <v>0</v>
      </c>
      <c r="AA35" s="77">
        <v>10000</v>
      </c>
      <c r="AB35" s="41"/>
      <c r="AC35" s="79">
        <f>ROUND(AA35+AA35*AB35,2)</f>
        <v>10000</v>
      </c>
    </row>
    <row r="36" spans="1:29">
      <c r="A36" s="202" t="s">
        <v>48</v>
      </c>
      <c r="B36" s="202"/>
      <c r="C36" s="202"/>
      <c r="D36" s="202"/>
      <c r="E36" s="202"/>
      <c r="F36" s="202"/>
      <c r="G36" s="202"/>
      <c r="H36" s="83">
        <f>SUM(H35:H35)</f>
        <v>0</v>
      </c>
      <c r="I36" s="84"/>
      <c r="J36" s="83">
        <f>SUM(J35:J35)</f>
        <v>0</v>
      </c>
      <c r="K36" s="80"/>
      <c r="L36" s="80"/>
      <c r="M36" s="80"/>
      <c r="N36" s="80"/>
      <c r="O36" s="80"/>
      <c r="P36" s="80"/>
      <c r="Q36" s="99"/>
      <c r="R36" s="99"/>
      <c r="S36" s="88">
        <f>SUM(S35)</f>
        <v>0</v>
      </c>
      <c r="T36" s="89"/>
      <c r="U36" s="88">
        <f>SUM(U35)</f>
        <v>0</v>
      </c>
      <c r="V36" s="100"/>
      <c r="W36" s="100"/>
      <c r="X36" s="90">
        <f>SUM(X35)</f>
        <v>0</v>
      </c>
      <c r="Y36" s="91"/>
      <c r="Z36" s="90">
        <f>SUM(Z35)</f>
        <v>0</v>
      </c>
      <c r="AA36" s="92">
        <f>SUM(AA35)</f>
        <v>10000</v>
      </c>
      <c r="AB36" s="78"/>
      <c r="AC36" s="92">
        <f>SUM(AC35)</f>
        <v>10000</v>
      </c>
    </row>
    <row r="37" spans="1:29">
      <c r="A37" s="203" t="s">
        <v>360</v>
      </c>
      <c r="B37" s="203"/>
      <c r="C37" s="10" t="str">
        <f>IF(G35="","",SUM(H36+N36+S36+X36+AA36))</f>
        <v/>
      </c>
    </row>
    <row r="38" spans="1:29">
      <c r="A38" s="204" t="s">
        <v>361</v>
      </c>
      <c r="B38" s="205"/>
      <c r="C38" s="10" t="str">
        <f>IF(G35="","",SUM(J36,P36,U36,Z36,AC36))</f>
        <v/>
      </c>
    </row>
    <row r="39" spans="1:29" s="1" customFormat="1" ht="12.75" customHeight="1">
      <c r="A39" s="156"/>
      <c r="B39" s="157"/>
      <c r="C39" s="158"/>
      <c r="D39" s="9"/>
      <c r="L39" s="3"/>
      <c r="Q39" s="4"/>
    </row>
    <row r="40" spans="1:29" s="1" customFormat="1" ht="12.75" customHeight="1">
      <c r="A40" s="156"/>
      <c r="B40" s="157"/>
      <c r="C40" s="158"/>
      <c r="D40" s="9"/>
      <c r="L40" s="3"/>
      <c r="Q40" s="4"/>
    </row>
    <row r="41" spans="1:29">
      <c r="A41" s="213" t="s">
        <v>22</v>
      </c>
      <c r="B41" s="213"/>
      <c r="C41" s="213"/>
      <c r="D41" s="213"/>
      <c r="E41" s="213"/>
      <c r="F41" s="213"/>
      <c r="G41" s="213"/>
      <c r="H41" s="213"/>
      <c r="I41" s="213"/>
      <c r="J41" s="213"/>
      <c r="K41" s="213"/>
      <c r="L41" s="213"/>
      <c r="M41" s="213"/>
      <c r="N41" s="213"/>
      <c r="O41" s="213"/>
      <c r="P41" s="213"/>
      <c r="Q41" s="213"/>
      <c r="R41" s="213"/>
      <c r="S41" s="213"/>
      <c r="T41" s="213"/>
      <c r="U41" s="213"/>
      <c r="V41" s="213"/>
      <c r="W41" s="213"/>
      <c r="X41" s="213"/>
      <c r="Y41" s="213"/>
      <c r="Z41" s="213"/>
      <c r="AA41" s="213"/>
      <c r="AB41" s="213"/>
      <c r="AC41" s="213"/>
    </row>
    <row r="42" spans="1:29">
      <c r="A42" s="238" t="s">
        <v>0</v>
      </c>
      <c r="B42" s="239"/>
      <c r="C42" s="239"/>
      <c r="D42" s="239"/>
      <c r="E42" s="240"/>
      <c r="F42" s="238" t="s">
        <v>1</v>
      </c>
      <c r="G42" s="239"/>
      <c r="H42" s="239"/>
      <c r="I42" s="239"/>
      <c r="J42" s="239"/>
      <c r="K42" s="239"/>
      <c r="L42" s="239"/>
      <c r="M42" s="239"/>
      <c r="N42" s="239"/>
      <c r="O42" s="239"/>
      <c r="P42" s="239"/>
      <c r="Q42" s="239"/>
      <c r="R42" s="239"/>
      <c r="S42" s="239"/>
      <c r="T42" s="239"/>
      <c r="U42" s="240"/>
      <c r="V42" s="241" t="s">
        <v>2</v>
      </c>
      <c r="W42" s="242"/>
      <c r="X42" s="242"/>
      <c r="Y42" s="242"/>
      <c r="Z42" s="242"/>
      <c r="AA42" s="242"/>
      <c r="AB42" s="242"/>
      <c r="AC42" s="243"/>
    </row>
    <row r="43" spans="1:29" ht="120">
      <c r="A43" s="11" t="s">
        <v>8</v>
      </c>
      <c r="B43" s="11" t="s">
        <v>9</v>
      </c>
      <c r="C43" s="11" t="s">
        <v>19</v>
      </c>
      <c r="D43" s="11" t="s">
        <v>10</v>
      </c>
      <c r="E43" s="11" t="s">
        <v>20</v>
      </c>
      <c r="F43" s="11" t="s">
        <v>29</v>
      </c>
      <c r="G43" s="12" t="s">
        <v>30</v>
      </c>
      <c r="H43" s="13" t="s">
        <v>31</v>
      </c>
      <c r="I43" s="14" t="s">
        <v>3</v>
      </c>
      <c r="J43" s="13" t="s">
        <v>32</v>
      </c>
      <c r="K43" s="15" t="s">
        <v>34</v>
      </c>
      <c r="L43" s="16" t="s">
        <v>35</v>
      </c>
      <c r="M43" s="15" t="s">
        <v>33</v>
      </c>
      <c r="N43" s="15" t="s">
        <v>37</v>
      </c>
      <c r="O43" s="17" t="s">
        <v>3</v>
      </c>
      <c r="P43" s="18" t="s">
        <v>38</v>
      </c>
      <c r="Q43" s="19" t="s">
        <v>39</v>
      </c>
      <c r="R43" s="20" t="s">
        <v>40</v>
      </c>
      <c r="S43" s="20" t="s">
        <v>41</v>
      </c>
      <c r="T43" s="21" t="s">
        <v>3</v>
      </c>
      <c r="U43" s="20" t="s">
        <v>42</v>
      </c>
      <c r="V43" s="22" t="s">
        <v>11</v>
      </c>
      <c r="W43" s="22" t="s">
        <v>12</v>
      </c>
      <c r="X43" s="22" t="s">
        <v>13</v>
      </c>
      <c r="Y43" s="23" t="s">
        <v>3</v>
      </c>
      <c r="Z43" s="22" t="s">
        <v>14</v>
      </c>
      <c r="AA43" s="24" t="s">
        <v>43</v>
      </c>
      <c r="AB43" s="25" t="s">
        <v>3</v>
      </c>
      <c r="AC43" s="24" t="s">
        <v>44</v>
      </c>
    </row>
    <row r="44" spans="1:29" ht="12" customHeight="1">
      <c r="A44" s="11" t="s">
        <v>285</v>
      </c>
      <c r="B44" s="11" t="s">
        <v>286</v>
      </c>
      <c r="C44" s="11" t="s">
        <v>287</v>
      </c>
      <c r="D44" s="11" t="s">
        <v>288</v>
      </c>
      <c r="E44" s="11" t="s">
        <v>289</v>
      </c>
      <c r="F44" s="11" t="s">
        <v>290</v>
      </c>
      <c r="G44" s="26" t="s">
        <v>291</v>
      </c>
      <c r="H44" s="11" t="s">
        <v>292</v>
      </c>
      <c r="I44" s="27" t="s">
        <v>293</v>
      </c>
      <c r="J44" s="28" t="s">
        <v>294</v>
      </c>
      <c r="K44" s="29" t="s">
        <v>295</v>
      </c>
      <c r="L44" s="30" t="s">
        <v>296</v>
      </c>
      <c r="M44" s="29" t="s">
        <v>297</v>
      </c>
      <c r="N44" s="29" t="s">
        <v>298</v>
      </c>
      <c r="O44" s="31" t="s">
        <v>299</v>
      </c>
      <c r="P44" s="29" t="s">
        <v>300</v>
      </c>
      <c r="Q44" s="32" t="s">
        <v>301</v>
      </c>
      <c r="R44" s="33" t="s">
        <v>302</v>
      </c>
      <c r="S44" s="33" t="s">
        <v>303</v>
      </c>
      <c r="T44" s="34" t="s">
        <v>304</v>
      </c>
      <c r="U44" s="33" t="s">
        <v>305</v>
      </c>
      <c r="V44" s="35" t="s">
        <v>306</v>
      </c>
      <c r="W44" s="35" t="s">
        <v>307</v>
      </c>
      <c r="X44" s="35" t="s">
        <v>308</v>
      </c>
      <c r="Y44" s="36" t="s">
        <v>309</v>
      </c>
      <c r="Z44" s="35" t="s">
        <v>310</v>
      </c>
      <c r="AA44" s="37" t="s">
        <v>311</v>
      </c>
      <c r="AB44" s="38" t="s">
        <v>312</v>
      </c>
      <c r="AC44" s="37" t="s">
        <v>313</v>
      </c>
    </row>
    <row r="45" spans="1:29" ht="12" customHeight="1">
      <c r="A45" s="11">
        <v>1</v>
      </c>
      <c r="B45" s="159" t="s">
        <v>24</v>
      </c>
      <c r="C45" s="159" t="s">
        <v>500</v>
      </c>
      <c r="D45" s="206" t="s">
        <v>493</v>
      </c>
      <c r="E45" s="11">
        <v>1</v>
      </c>
      <c r="F45" s="11">
        <v>2</v>
      </c>
      <c r="G45" s="161"/>
      <c r="H45" s="11" t="str">
        <f t="shared" ref="H45:H50" si="0">IF(G45="","",F45*G45)</f>
        <v/>
      </c>
      <c r="I45" s="162"/>
      <c r="J45" s="28" t="str">
        <f t="shared" ref="J45:J52" si="1">IF(G45="","",ROUND(H45*I45+H45,2))</f>
        <v/>
      </c>
      <c r="K45" s="29"/>
      <c r="L45" s="30"/>
      <c r="M45" s="29"/>
      <c r="N45" s="29"/>
      <c r="O45" s="31"/>
      <c r="P45" s="29"/>
      <c r="Q45" s="283">
        <v>2</v>
      </c>
      <c r="R45" s="226">
        <v>10</v>
      </c>
      <c r="S45" s="230">
        <f>Q45*R45</f>
        <v>20</v>
      </c>
      <c r="T45" s="246"/>
      <c r="U45" s="230">
        <f t="shared" ref="U45:U52" si="2">ROUND(S45*T45+S45,2)</f>
        <v>20</v>
      </c>
      <c r="V45" s="278">
        <v>5</v>
      </c>
      <c r="W45" s="226"/>
      <c r="X45" s="208">
        <f>V45*W45</f>
        <v>0</v>
      </c>
      <c r="Y45" s="226"/>
      <c r="Z45" s="208">
        <f t="shared" ref="Z45:Z52" si="3">ROUND(X45*Y45+X45,2)</f>
        <v>0</v>
      </c>
      <c r="AA45" s="224">
        <v>3000</v>
      </c>
      <c r="AB45" s="246"/>
      <c r="AC45" s="199">
        <f t="shared" ref="AC45:AC52" si="4">ROUND(AA45*AB45+AA45,2)</f>
        <v>3000</v>
      </c>
    </row>
    <row r="46" spans="1:29">
      <c r="A46" s="28">
        <v>2</v>
      </c>
      <c r="B46" s="53" t="s">
        <v>53</v>
      </c>
      <c r="C46" s="50" t="s">
        <v>54</v>
      </c>
      <c r="D46" s="245"/>
      <c r="E46" s="40">
        <v>4</v>
      </c>
      <c r="F46" s="28">
        <v>8</v>
      </c>
      <c r="G46" s="70"/>
      <c r="H46" s="71" t="str">
        <f t="shared" si="0"/>
        <v/>
      </c>
      <c r="I46" s="41"/>
      <c r="J46" s="71" t="str">
        <f t="shared" si="1"/>
        <v/>
      </c>
      <c r="K46" s="42"/>
      <c r="L46" s="42"/>
      <c r="M46" s="42"/>
      <c r="N46" s="42"/>
      <c r="O46" s="42"/>
      <c r="P46" s="42"/>
      <c r="Q46" s="284"/>
      <c r="R46" s="255"/>
      <c r="S46" s="231"/>
      <c r="T46" s="276"/>
      <c r="U46" s="231">
        <f t="shared" si="2"/>
        <v>0</v>
      </c>
      <c r="V46" s="279"/>
      <c r="W46" s="255"/>
      <c r="X46" s="209"/>
      <c r="Y46" s="255"/>
      <c r="Z46" s="209">
        <f t="shared" si="3"/>
        <v>0</v>
      </c>
      <c r="AA46" s="229"/>
      <c r="AB46" s="276"/>
      <c r="AC46" s="200">
        <f t="shared" si="4"/>
        <v>0</v>
      </c>
    </row>
    <row r="47" spans="1:29">
      <c r="A47" s="11">
        <v>3</v>
      </c>
      <c r="B47" s="53" t="s">
        <v>53</v>
      </c>
      <c r="C47" s="50" t="s">
        <v>55</v>
      </c>
      <c r="D47" s="245"/>
      <c r="E47" s="40">
        <v>3</v>
      </c>
      <c r="F47" s="28">
        <v>6</v>
      </c>
      <c r="G47" s="70"/>
      <c r="H47" s="71" t="str">
        <f t="shared" si="0"/>
        <v/>
      </c>
      <c r="I47" s="41"/>
      <c r="J47" s="71" t="str">
        <f t="shared" si="1"/>
        <v/>
      </c>
      <c r="K47" s="42"/>
      <c r="L47" s="42"/>
      <c r="M47" s="42"/>
      <c r="N47" s="42"/>
      <c r="O47" s="42"/>
      <c r="P47" s="42"/>
      <c r="Q47" s="284"/>
      <c r="R47" s="255"/>
      <c r="S47" s="231"/>
      <c r="T47" s="276"/>
      <c r="U47" s="231">
        <f t="shared" si="2"/>
        <v>0</v>
      </c>
      <c r="V47" s="279"/>
      <c r="W47" s="255"/>
      <c r="X47" s="209"/>
      <c r="Y47" s="255"/>
      <c r="Z47" s="209">
        <f t="shared" si="3"/>
        <v>0</v>
      </c>
      <c r="AA47" s="229"/>
      <c r="AB47" s="276"/>
      <c r="AC47" s="200">
        <f t="shared" si="4"/>
        <v>0</v>
      </c>
    </row>
    <row r="48" spans="1:29">
      <c r="A48" s="28">
        <v>4</v>
      </c>
      <c r="B48" s="53" t="s">
        <v>56</v>
      </c>
      <c r="C48" s="50" t="s">
        <v>57</v>
      </c>
      <c r="D48" s="207"/>
      <c r="E48" s="40">
        <v>1</v>
      </c>
      <c r="F48" s="28">
        <v>2</v>
      </c>
      <c r="G48" s="70"/>
      <c r="H48" s="71" t="str">
        <f t="shared" si="0"/>
        <v/>
      </c>
      <c r="I48" s="41"/>
      <c r="J48" s="71" t="str">
        <f t="shared" si="1"/>
        <v/>
      </c>
      <c r="K48" s="42"/>
      <c r="L48" s="43"/>
      <c r="M48" s="42"/>
      <c r="N48" s="42"/>
      <c r="O48" s="44"/>
      <c r="P48" s="42"/>
      <c r="Q48" s="284"/>
      <c r="R48" s="255"/>
      <c r="S48" s="231"/>
      <c r="T48" s="276"/>
      <c r="U48" s="231">
        <f t="shared" si="2"/>
        <v>0</v>
      </c>
      <c r="V48" s="279"/>
      <c r="W48" s="255"/>
      <c r="X48" s="209"/>
      <c r="Y48" s="255"/>
      <c r="Z48" s="209">
        <f t="shared" si="3"/>
        <v>0</v>
      </c>
      <c r="AA48" s="229"/>
      <c r="AB48" s="276"/>
      <c r="AC48" s="200">
        <f t="shared" si="4"/>
        <v>0</v>
      </c>
    </row>
    <row r="49" spans="1:29">
      <c r="A49" s="11">
        <v>5</v>
      </c>
      <c r="B49" s="53" t="s">
        <v>53</v>
      </c>
      <c r="C49" s="50" t="s">
        <v>112</v>
      </c>
      <c r="D49" s="50" t="s">
        <v>113</v>
      </c>
      <c r="E49" s="40">
        <v>1</v>
      </c>
      <c r="F49" s="28">
        <v>2</v>
      </c>
      <c r="G49" s="70"/>
      <c r="H49" s="71" t="str">
        <f t="shared" si="0"/>
        <v/>
      </c>
      <c r="I49" s="41"/>
      <c r="J49" s="71" t="str">
        <f t="shared" si="1"/>
        <v/>
      </c>
      <c r="K49" s="42"/>
      <c r="L49" s="43"/>
      <c r="M49" s="42"/>
      <c r="N49" s="42"/>
      <c r="O49" s="44"/>
      <c r="P49" s="42"/>
      <c r="Q49" s="284"/>
      <c r="R49" s="255"/>
      <c r="S49" s="231"/>
      <c r="T49" s="276"/>
      <c r="U49" s="231">
        <f t="shared" si="2"/>
        <v>0</v>
      </c>
      <c r="V49" s="279"/>
      <c r="W49" s="255"/>
      <c r="X49" s="209"/>
      <c r="Y49" s="255"/>
      <c r="Z49" s="209">
        <f t="shared" si="3"/>
        <v>0</v>
      </c>
      <c r="AA49" s="229"/>
      <c r="AB49" s="276"/>
      <c r="AC49" s="200">
        <f t="shared" si="4"/>
        <v>0</v>
      </c>
    </row>
    <row r="50" spans="1:29" ht="24">
      <c r="A50" s="28">
        <v>6</v>
      </c>
      <c r="B50" s="54" t="s">
        <v>24</v>
      </c>
      <c r="C50" s="50" t="s">
        <v>159</v>
      </c>
      <c r="D50" s="50" t="s">
        <v>160</v>
      </c>
      <c r="E50" s="40">
        <v>1</v>
      </c>
      <c r="F50" s="28">
        <v>2</v>
      </c>
      <c r="G50" s="70"/>
      <c r="H50" s="71" t="str">
        <f t="shared" si="0"/>
        <v/>
      </c>
      <c r="I50" s="41"/>
      <c r="J50" s="71" t="str">
        <f t="shared" si="1"/>
        <v/>
      </c>
      <c r="K50" s="42"/>
      <c r="L50" s="43"/>
      <c r="M50" s="42"/>
      <c r="N50" s="42"/>
      <c r="O50" s="44"/>
      <c r="P50" s="42"/>
      <c r="Q50" s="284"/>
      <c r="R50" s="255"/>
      <c r="S50" s="231"/>
      <c r="T50" s="276"/>
      <c r="U50" s="231">
        <f t="shared" si="2"/>
        <v>0</v>
      </c>
      <c r="V50" s="279"/>
      <c r="W50" s="255"/>
      <c r="X50" s="209"/>
      <c r="Y50" s="255"/>
      <c r="Z50" s="209">
        <f t="shared" si="3"/>
        <v>0</v>
      </c>
      <c r="AA50" s="229"/>
      <c r="AB50" s="276"/>
      <c r="AC50" s="200">
        <f t="shared" si="4"/>
        <v>0</v>
      </c>
    </row>
    <row r="51" spans="1:29" ht="36">
      <c r="A51" s="11">
        <v>7</v>
      </c>
      <c r="B51" s="54" t="s">
        <v>501</v>
      </c>
      <c r="C51" s="50" t="s">
        <v>128</v>
      </c>
      <c r="D51" s="50" t="s">
        <v>129</v>
      </c>
      <c r="E51" s="40">
        <v>2</v>
      </c>
      <c r="F51" s="28">
        <v>4</v>
      </c>
      <c r="G51" s="70"/>
      <c r="H51" s="71" t="str">
        <f>IF(G51="","",F51*G51)</f>
        <v/>
      </c>
      <c r="I51" s="41"/>
      <c r="J51" s="71" t="str">
        <f t="shared" si="1"/>
        <v/>
      </c>
      <c r="K51" s="42"/>
      <c r="L51" s="43"/>
      <c r="M51" s="42"/>
      <c r="N51" s="42"/>
      <c r="O51" s="44"/>
      <c r="P51" s="42"/>
      <c r="Q51" s="284"/>
      <c r="R51" s="255"/>
      <c r="S51" s="231"/>
      <c r="T51" s="276"/>
      <c r="U51" s="231">
        <f t="shared" si="2"/>
        <v>0</v>
      </c>
      <c r="V51" s="279"/>
      <c r="W51" s="255"/>
      <c r="X51" s="209"/>
      <c r="Y51" s="255"/>
      <c r="Z51" s="209">
        <f t="shared" si="3"/>
        <v>0</v>
      </c>
      <c r="AA51" s="229"/>
      <c r="AB51" s="276"/>
      <c r="AC51" s="200">
        <f t="shared" si="4"/>
        <v>0</v>
      </c>
    </row>
    <row r="52" spans="1:29">
      <c r="A52" s="28">
        <v>8</v>
      </c>
      <c r="B52" s="53" t="s">
        <v>53</v>
      </c>
      <c r="C52" s="50" t="s">
        <v>249</v>
      </c>
      <c r="D52" s="50" t="s">
        <v>250</v>
      </c>
      <c r="E52" s="40">
        <v>2</v>
      </c>
      <c r="F52" s="28">
        <v>4</v>
      </c>
      <c r="G52" s="70"/>
      <c r="H52" s="71" t="str">
        <f>IF(G52="","",F52*G52)</f>
        <v/>
      </c>
      <c r="I52" s="41"/>
      <c r="J52" s="71" t="str">
        <f t="shared" si="1"/>
        <v/>
      </c>
      <c r="K52" s="42"/>
      <c r="L52" s="43"/>
      <c r="M52" s="42"/>
      <c r="N52" s="42"/>
      <c r="O52" s="44"/>
      <c r="P52" s="42"/>
      <c r="Q52" s="285"/>
      <c r="R52" s="227"/>
      <c r="S52" s="232"/>
      <c r="T52" s="260"/>
      <c r="U52" s="232">
        <f t="shared" si="2"/>
        <v>0</v>
      </c>
      <c r="V52" s="280"/>
      <c r="W52" s="227"/>
      <c r="X52" s="244"/>
      <c r="Y52" s="227"/>
      <c r="Z52" s="244">
        <f t="shared" si="3"/>
        <v>0</v>
      </c>
      <c r="AA52" s="225"/>
      <c r="AB52" s="260"/>
      <c r="AC52" s="214">
        <f t="shared" si="4"/>
        <v>0</v>
      </c>
    </row>
    <row r="53" spans="1:29">
      <c r="A53" s="202" t="s">
        <v>48</v>
      </c>
      <c r="B53" s="202"/>
      <c r="C53" s="202"/>
      <c r="D53" s="202"/>
      <c r="E53" s="202"/>
      <c r="F53" s="202"/>
      <c r="G53" s="202"/>
      <c r="H53" s="83">
        <f>SUM(H45:H52)</f>
        <v>0</v>
      </c>
      <c r="I53" s="84"/>
      <c r="J53" s="83">
        <f>SUM(J45:J52)</f>
        <v>0</v>
      </c>
      <c r="K53" s="42"/>
      <c r="L53" s="42"/>
      <c r="M53" s="42"/>
      <c r="N53" s="42"/>
      <c r="O53" s="42"/>
      <c r="P53" s="42"/>
      <c r="Q53" s="45"/>
      <c r="R53" s="45"/>
      <c r="S53" s="88">
        <f>SUM(S45)</f>
        <v>20</v>
      </c>
      <c r="T53" s="89"/>
      <c r="U53" s="88">
        <f>SUM(U45)</f>
        <v>20</v>
      </c>
      <c r="V53" s="46"/>
      <c r="W53" s="46"/>
      <c r="X53" s="90">
        <f>SUM(X45)</f>
        <v>0</v>
      </c>
      <c r="Y53" s="91"/>
      <c r="Z53" s="90">
        <f>SUM(Z45)</f>
        <v>0</v>
      </c>
      <c r="AA53" s="92">
        <f>SUM(AA45)</f>
        <v>3000</v>
      </c>
      <c r="AB53" s="78"/>
      <c r="AC53" s="92">
        <f>SUM(AC45)</f>
        <v>3000</v>
      </c>
    </row>
    <row r="54" spans="1:29">
      <c r="A54" s="203" t="s">
        <v>317</v>
      </c>
      <c r="B54" s="203"/>
      <c r="C54" s="10" t="str">
        <f>IF(G52="","",SUM(H53+N53+S53+X53+AA53))</f>
        <v/>
      </c>
    </row>
    <row r="55" spans="1:29">
      <c r="A55" s="204" t="s">
        <v>318</v>
      </c>
      <c r="B55" s="205"/>
      <c r="C55" s="10" t="str">
        <f>IF(G52="","",SUM(J53,P53,U53,Z53,AC53))</f>
        <v/>
      </c>
    </row>
    <row r="58" spans="1:29">
      <c r="A58" s="213" t="s">
        <v>362</v>
      </c>
      <c r="B58" s="213"/>
      <c r="C58" s="213"/>
      <c r="D58" s="213"/>
      <c r="E58" s="213"/>
      <c r="F58" s="213"/>
      <c r="G58" s="213"/>
      <c r="H58" s="213"/>
      <c r="I58" s="213"/>
      <c r="J58" s="213"/>
      <c r="K58" s="213"/>
      <c r="L58" s="213"/>
      <c r="M58" s="213"/>
      <c r="N58" s="213"/>
      <c r="O58" s="213"/>
      <c r="P58" s="213"/>
      <c r="Q58" s="213"/>
      <c r="R58" s="213"/>
      <c r="S58" s="213"/>
      <c r="T58" s="213"/>
      <c r="U58" s="213"/>
      <c r="V58" s="213"/>
      <c r="W58" s="213"/>
      <c r="X58" s="213"/>
      <c r="Y58" s="213"/>
      <c r="Z58" s="213"/>
      <c r="AA58" s="213"/>
      <c r="AB58" s="213"/>
      <c r="AC58" s="213"/>
    </row>
    <row r="59" spans="1:29">
      <c r="A59" s="202" t="s">
        <v>0</v>
      </c>
      <c r="B59" s="202"/>
      <c r="C59" s="202"/>
      <c r="D59" s="202"/>
      <c r="E59" s="202"/>
      <c r="F59" s="202" t="s">
        <v>1</v>
      </c>
      <c r="G59" s="202"/>
      <c r="H59" s="202"/>
      <c r="I59" s="202"/>
      <c r="J59" s="202"/>
      <c r="K59" s="202"/>
      <c r="L59" s="202"/>
      <c r="M59" s="202"/>
      <c r="N59" s="202"/>
      <c r="O59" s="202"/>
      <c r="P59" s="202"/>
      <c r="Q59" s="202"/>
      <c r="R59" s="202"/>
      <c r="S59" s="202"/>
      <c r="T59" s="202"/>
      <c r="U59" s="202"/>
      <c r="V59" s="201" t="s">
        <v>2</v>
      </c>
      <c r="W59" s="201"/>
      <c r="X59" s="201"/>
      <c r="Y59" s="201"/>
      <c r="Z59" s="201"/>
      <c r="AA59" s="201"/>
      <c r="AB59" s="201"/>
      <c r="AC59" s="201"/>
    </row>
    <row r="60" spans="1:29" ht="120">
      <c r="A60" s="11" t="s">
        <v>8</v>
      </c>
      <c r="B60" s="11" t="s">
        <v>9</v>
      </c>
      <c r="C60" s="11" t="s">
        <v>19</v>
      </c>
      <c r="D60" s="11" t="s">
        <v>10</v>
      </c>
      <c r="E60" s="11" t="s">
        <v>20</v>
      </c>
      <c r="F60" s="11" t="s">
        <v>29</v>
      </c>
      <c r="G60" s="12" t="s">
        <v>30</v>
      </c>
      <c r="H60" s="13" t="s">
        <v>31</v>
      </c>
      <c r="I60" s="14" t="s">
        <v>3</v>
      </c>
      <c r="J60" s="13" t="s">
        <v>32</v>
      </c>
      <c r="K60" s="15" t="s">
        <v>34</v>
      </c>
      <c r="L60" s="16" t="s">
        <v>35</v>
      </c>
      <c r="M60" s="15" t="s">
        <v>33</v>
      </c>
      <c r="N60" s="15" t="s">
        <v>37</v>
      </c>
      <c r="O60" s="17" t="s">
        <v>3</v>
      </c>
      <c r="P60" s="18" t="s">
        <v>38</v>
      </c>
      <c r="Q60" s="19" t="s">
        <v>58</v>
      </c>
      <c r="R60" s="20" t="s">
        <v>885</v>
      </c>
      <c r="S60" s="20" t="s">
        <v>276</v>
      </c>
      <c r="T60" s="21" t="s">
        <v>3</v>
      </c>
      <c r="U60" s="20" t="s">
        <v>277</v>
      </c>
      <c r="V60" s="22" t="s">
        <v>11</v>
      </c>
      <c r="W60" s="22" t="s">
        <v>12</v>
      </c>
      <c r="X60" s="22" t="s">
        <v>13</v>
      </c>
      <c r="Y60" s="23" t="s">
        <v>3</v>
      </c>
      <c r="Z60" s="22" t="s">
        <v>14</v>
      </c>
      <c r="AA60" s="24" t="s">
        <v>43</v>
      </c>
      <c r="AB60" s="25" t="s">
        <v>3</v>
      </c>
      <c r="AC60" s="24" t="s">
        <v>44</v>
      </c>
    </row>
    <row r="61" spans="1:29" ht="12" customHeight="1">
      <c r="A61" s="11" t="s">
        <v>285</v>
      </c>
      <c r="B61" s="11" t="s">
        <v>286</v>
      </c>
      <c r="C61" s="11" t="s">
        <v>287</v>
      </c>
      <c r="D61" s="11" t="s">
        <v>288</v>
      </c>
      <c r="E61" s="11" t="s">
        <v>289</v>
      </c>
      <c r="F61" s="11" t="s">
        <v>290</v>
      </c>
      <c r="G61" s="26" t="s">
        <v>291</v>
      </c>
      <c r="H61" s="11" t="s">
        <v>292</v>
      </c>
      <c r="I61" s="27" t="s">
        <v>293</v>
      </c>
      <c r="J61" s="28" t="s">
        <v>294</v>
      </c>
      <c r="K61" s="29" t="s">
        <v>295</v>
      </c>
      <c r="L61" s="30" t="s">
        <v>466</v>
      </c>
      <c r="M61" s="29" t="s">
        <v>297</v>
      </c>
      <c r="N61" s="29" t="s">
        <v>298</v>
      </c>
      <c r="O61" s="31" t="s">
        <v>299</v>
      </c>
      <c r="P61" s="29" t="s">
        <v>300</v>
      </c>
      <c r="Q61" s="32" t="s">
        <v>301</v>
      </c>
      <c r="R61" s="33" t="s">
        <v>302</v>
      </c>
      <c r="S61" s="33" t="s">
        <v>303</v>
      </c>
      <c r="T61" s="34" t="s">
        <v>304</v>
      </c>
      <c r="U61" s="33" t="s">
        <v>305</v>
      </c>
      <c r="V61" s="35" t="s">
        <v>306</v>
      </c>
      <c r="W61" s="35" t="s">
        <v>307</v>
      </c>
      <c r="X61" s="35" t="s">
        <v>308</v>
      </c>
      <c r="Y61" s="36" t="s">
        <v>309</v>
      </c>
      <c r="Z61" s="35" t="s">
        <v>310</v>
      </c>
      <c r="AA61" s="37" t="s">
        <v>311</v>
      </c>
      <c r="AB61" s="38" t="s">
        <v>312</v>
      </c>
      <c r="AC61" s="37" t="s">
        <v>313</v>
      </c>
    </row>
    <row r="62" spans="1:29" ht="24">
      <c r="A62" s="28" t="s">
        <v>4</v>
      </c>
      <c r="B62" s="54" t="s">
        <v>502</v>
      </c>
      <c r="C62" s="50" t="s">
        <v>503</v>
      </c>
      <c r="D62" s="272" t="s">
        <v>504</v>
      </c>
      <c r="E62" s="40">
        <v>2</v>
      </c>
      <c r="F62" s="28">
        <v>4</v>
      </c>
      <c r="G62" s="70"/>
      <c r="H62" s="71" t="str">
        <f>IF(G62="","",F62*G62)</f>
        <v/>
      </c>
      <c r="I62" s="41"/>
      <c r="J62" s="71" t="str">
        <f>IF(G62="","",ROUND(H62*I62+H62,2))</f>
        <v/>
      </c>
      <c r="K62" s="102"/>
      <c r="L62" s="102"/>
      <c r="M62" s="102"/>
      <c r="N62" s="102"/>
      <c r="O62" s="102"/>
      <c r="P62" s="102"/>
      <c r="Q62" s="274">
        <v>22</v>
      </c>
      <c r="R62" s="268"/>
      <c r="S62" s="269">
        <f>Q62*R62</f>
        <v>0</v>
      </c>
      <c r="T62" s="215"/>
      <c r="U62" s="269">
        <f>ROUND(S62*T62+S62,2)</f>
        <v>0</v>
      </c>
      <c r="V62" s="216">
        <v>10</v>
      </c>
      <c r="W62" s="268"/>
      <c r="X62" s="270">
        <f>W62*V62</f>
        <v>0</v>
      </c>
      <c r="Y62" s="215"/>
      <c r="Z62" s="270">
        <f>ROUND(X62+X62*Y62,2)</f>
        <v>0</v>
      </c>
      <c r="AA62" s="271">
        <v>10000</v>
      </c>
      <c r="AB62" s="215"/>
      <c r="AC62" s="267">
        <f>ROUND(AA62+AA62*AB62,2)</f>
        <v>10000</v>
      </c>
    </row>
    <row r="63" spans="1:29" ht="36">
      <c r="A63" s="28">
        <v>2</v>
      </c>
      <c r="B63" s="54" t="s">
        <v>505</v>
      </c>
      <c r="C63" s="50" t="s">
        <v>506</v>
      </c>
      <c r="D63" s="275"/>
      <c r="E63" s="40">
        <v>7</v>
      </c>
      <c r="F63" s="28">
        <v>14</v>
      </c>
      <c r="G63" s="70"/>
      <c r="H63" s="71" t="str">
        <f>IF(G63="","",F63*G63)</f>
        <v/>
      </c>
      <c r="I63" s="41"/>
      <c r="J63" s="71" t="str">
        <f>IF(G63="","",ROUND(H63*I63+H63,2))</f>
        <v/>
      </c>
      <c r="K63" s="72" t="s">
        <v>577</v>
      </c>
      <c r="L63" s="172">
        <v>7</v>
      </c>
      <c r="M63" s="73"/>
      <c r="N63" s="74" t="str">
        <f>IF(M63="","",L63*M63)</f>
        <v/>
      </c>
      <c r="O63" s="41"/>
      <c r="P63" s="74" t="str">
        <f>IF(M63="","",ROUND(N63*O63+N63,2))</f>
        <v/>
      </c>
      <c r="Q63" s="274"/>
      <c r="R63" s="268"/>
      <c r="S63" s="269"/>
      <c r="T63" s="215"/>
      <c r="U63" s="269"/>
      <c r="V63" s="234"/>
      <c r="W63" s="268"/>
      <c r="X63" s="270"/>
      <c r="Y63" s="215"/>
      <c r="Z63" s="270"/>
      <c r="AA63" s="271"/>
      <c r="AB63" s="215"/>
      <c r="AC63" s="267"/>
    </row>
    <row r="64" spans="1:29" ht="36">
      <c r="A64" s="28">
        <v>3</v>
      </c>
      <c r="B64" s="54" t="s">
        <v>507</v>
      </c>
      <c r="C64" s="50" t="s">
        <v>508</v>
      </c>
      <c r="D64" s="273"/>
      <c r="E64" s="40">
        <v>2</v>
      </c>
      <c r="F64" s="28">
        <v>4</v>
      </c>
      <c r="G64" s="70"/>
      <c r="H64" s="71" t="str">
        <f>IF(G64="","",F64*G64)</f>
        <v/>
      </c>
      <c r="I64" s="41"/>
      <c r="J64" s="71" t="str">
        <f>IF(G64="","",ROUND(H64*I64+H64,2))</f>
        <v/>
      </c>
      <c r="K64" s="101" t="s">
        <v>577</v>
      </c>
      <c r="L64" s="171">
        <v>2</v>
      </c>
      <c r="M64" s="73"/>
      <c r="N64" s="74" t="str">
        <f>IF(M64="","",L64*M64)</f>
        <v/>
      </c>
      <c r="O64" s="41"/>
      <c r="P64" s="74" t="str">
        <f>IF(M64="","",ROUND(N64*O64+N64,2))</f>
        <v/>
      </c>
      <c r="Q64" s="277"/>
      <c r="R64" s="268"/>
      <c r="S64" s="269"/>
      <c r="T64" s="215"/>
      <c r="U64" s="269"/>
      <c r="V64" s="217"/>
      <c r="W64" s="268"/>
      <c r="X64" s="270"/>
      <c r="Y64" s="215"/>
      <c r="Z64" s="270"/>
      <c r="AA64" s="271"/>
      <c r="AB64" s="215"/>
      <c r="AC64" s="267"/>
    </row>
    <row r="65" spans="1:29">
      <c r="A65" s="202" t="s">
        <v>48</v>
      </c>
      <c r="B65" s="202"/>
      <c r="C65" s="202"/>
      <c r="D65" s="202"/>
      <c r="E65" s="202"/>
      <c r="F65" s="202"/>
      <c r="G65" s="202"/>
      <c r="H65" s="83">
        <f>SUM(H62:H64)</f>
        <v>0</v>
      </c>
      <c r="I65" s="84"/>
      <c r="J65" s="83">
        <f>SUM(J62:J64)</f>
        <v>0</v>
      </c>
      <c r="K65" s="80"/>
      <c r="L65" s="102"/>
      <c r="M65" s="102"/>
      <c r="N65" s="103">
        <f>SUM(N62:N64)</f>
        <v>0</v>
      </c>
      <c r="O65" s="104"/>
      <c r="P65" s="105">
        <f>SUM(P62:P64)</f>
        <v>0</v>
      </c>
      <c r="Q65" s="99"/>
      <c r="R65" s="99"/>
      <c r="S65" s="88">
        <f>SUM(S62)</f>
        <v>0</v>
      </c>
      <c r="T65" s="89"/>
      <c r="U65" s="88">
        <f>SUM(U62)</f>
        <v>0</v>
      </c>
      <c r="V65" s="100"/>
      <c r="W65" s="100"/>
      <c r="X65" s="90">
        <f>SUM(X62)</f>
        <v>0</v>
      </c>
      <c r="Y65" s="91"/>
      <c r="Z65" s="90">
        <f>SUM(Z62)</f>
        <v>0</v>
      </c>
      <c r="AA65" s="92">
        <f>SUM(AA62)</f>
        <v>10000</v>
      </c>
      <c r="AB65" s="78"/>
      <c r="AC65" s="92">
        <f>SUM(AC62)</f>
        <v>10000</v>
      </c>
    </row>
    <row r="66" spans="1:29">
      <c r="A66" s="203" t="s">
        <v>363</v>
      </c>
      <c r="B66" s="203"/>
      <c r="C66" s="10" t="str">
        <f>IF(G64="","",SUM(H65+N65+S65+X65+AA65))</f>
        <v/>
      </c>
    </row>
    <row r="67" spans="1:29">
      <c r="A67" s="204" t="s">
        <v>364</v>
      </c>
      <c r="B67" s="205"/>
      <c r="C67" s="10" t="str">
        <f>IF(G64="","",SUM(J65,P65,U65,Z65,AC65))</f>
        <v/>
      </c>
    </row>
    <row r="69" spans="1:29" ht="13.15" customHeight="1">
      <c r="A69" s="213" t="s">
        <v>365</v>
      </c>
      <c r="B69" s="213"/>
      <c r="C69" s="213"/>
      <c r="D69" s="213"/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3"/>
    </row>
    <row r="70" spans="1:29">
      <c r="A70" s="202" t="s">
        <v>0</v>
      </c>
      <c r="B70" s="202"/>
      <c r="C70" s="202"/>
      <c r="D70" s="202"/>
      <c r="E70" s="202"/>
      <c r="F70" s="202" t="s">
        <v>1</v>
      </c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202"/>
      <c r="S70" s="202"/>
      <c r="T70" s="202"/>
      <c r="U70" s="202"/>
      <c r="V70" s="201" t="s">
        <v>2</v>
      </c>
      <c r="W70" s="201"/>
      <c r="X70" s="201"/>
      <c r="Y70" s="201"/>
      <c r="Z70" s="201"/>
      <c r="AA70" s="201"/>
      <c r="AB70" s="201"/>
      <c r="AC70" s="201"/>
    </row>
    <row r="71" spans="1:29" ht="120">
      <c r="A71" s="11" t="s">
        <v>8</v>
      </c>
      <c r="B71" s="11" t="s">
        <v>9</v>
      </c>
      <c r="C71" s="11" t="s">
        <v>19</v>
      </c>
      <c r="D71" s="11" t="s">
        <v>10</v>
      </c>
      <c r="E71" s="11" t="s">
        <v>20</v>
      </c>
      <c r="F71" s="11" t="s">
        <v>29</v>
      </c>
      <c r="G71" s="12" t="s">
        <v>30</v>
      </c>
      <c r="H71" s="13" t="s">
        <v>31</v>
      </c>
      <c r="I71" s="14" t="s">
        <v>3</v>
      </c>
      <c r="J71" s="13" t="s">
        <v>32</v>
      </c>
      <c r="K71" s="15" t="s">
        <v>34</v>
      </c>
      <c r="L71" s="16" t="s">
        <v>35</v>
      </c>
      <c r="M71" s="15" t="s">
        <v>33</v>
      </c>
      <c r="N71" s="15" t="s">
        <v>37</v>
      </c>
      <c r="O71" s="17" t="s">
        <v>3</v>
      </c>
      <c r="P71" s="18" t="s">
        <v>38</v>
      </c>
      <c r="Q71" s="19" t="s">
        <v>39</v>
      </c>
      <c r="R71" s="20" t="s">
        <v>40</v>
      </c>
      <c r="S71" s="20" t="s">
        <v>41</v>
      </c>
      <c r="T71" s="21" t="s">
        <v>3</v>
      </c>
      <c r="U71" s="20" t="s">
        <v>42</v>
      </c>
      <c r="V71" s="22" t="s">
        <v>11</v>
      </c>
      <c r="W71" s="22" t="s">
        <v>12</v>
      </c>
      <c r="X71" s="22" t="s">
        <v>13</v>
      </c>
      <c r="Y71" s="23" t="s">
        <v>3</v>
      </c>
      <c r="Z71" s="22" t="s">
        <v>14</v>
      </c>
      <c r="AA71" s="24" t="s">
        <v>43</v>
      </c>
      <c r="AB71" s="25" t="s">
        <v>3</v>
      </c>
      <c r="AC71" s="24" t="s">
        <v>44</v>
      </c>
    </row>
    <row r="72" spans="1:29" ht="12" customHeight="1">
      <c r="A72" s="11" t="s">
        <v>285</v>
      </c>
      <c r="B72" s="11" t="s">
        <v>286</v>
      </c>
      <c r="C72" s="11" t="s">
        <v>287</v>
      </c>
      <c r="D72" s="11" t="s">
        <v>288</v>
      </c>
      <c r="E72" s="11" t="s">
        <v>289</v>
      </c>
      <c r="F72" s="11" t="s">
        <v>290</v>
      </c>
      <c r="G72" s="26" t="s">
        <v>291</v>
      </c>
      <c r="H72" s="11" t="s">
        <v>292</v>
      </c>
      <c r="I72" s="27" t="s">
        <v>293</v>
      </c>
      <c r="J72" s="28" t="s">
        <v>294</v>
      </c>
      <c r="K72" s="29" t="s">
        <v>295</v>
      </c>
      <c r="L72" s="30" t="s">
        <v>296</v>
      </c>
      <c r="M72" s="29" t="s">
        <v>297</v>
      </c>
      <c r="N72" s="29" t="s">
        <v>298</v>
      </c>
      <c r="O72" s="31" t="s">
        <v>299</v>
      </c>
      <c r="P72" s="29" t="s">
        <v>300</v>
      </c>
      <c r="Q72" s="32" t="s">
        <v>301</v>
      </c>
      <c r="R72" s="33" t="s">
        <v>302</v>
      </c>
      <c r="S72" s="33" t="s">
        <v>303</v>
      </c>
      <c r="T72" s="34" t="s">
        <v>304</v>
      </c>
      <c r="U72" s="33" t="s">
        <v>305</v>
      </c>
      <c r="V72" s="35" t="s">
        <v>306</v>
      </c>
      <c r="W72" s="35" t="s">
        <v>307</v>
      </c>
      <c r="X72" s="35" t="s">
        <v>308</v>
      </c>
      <c r="Y72" s="36" t="s">
        <v>309</v>
      </c>
      <c r="Z72" s="35" t="s">
        <v>310</v>
      </c>
      <c r="AA72" s="37" t="s">
        <v>311</v>
      </c>
      <c r="AB72" s="38" t="s">
        <v>312</v>
      </c>
      <c r="AC72" s="37" t="s">
        <v>313</v>
      </c>
    </row>
    <row r="73" spans="1:29" ht="24">
      <c r="A73" s="28" t="s">
        <v>4</v>
      </c>
      <c r="B73" s="39" t="s">
        <v>509</v>
      </c>
      <c r="C73" s="11" t="s">
        <v>510</v>
      </c>
      <c r="D73" s="272" t="s">
        <v>511</v>
      </c>
      <c r="E73" s="40">
        <v>5</v>
      </c>
      <c r="F73" s="28">
        <v>10</v>
      </c>
      <c r="G73" s="70"/>
      <c r="H73" s="71" t="str">
        <f>IF(G73="","",F73*G73)</f>
        <v/>
      </c>
      <c r="I73" s="41"/>
      <c r="J73" s="71" t="str">
        <f>IF(G73="","",ROUND(H73*I73+H73,2))</f>
        <v/>
      </c>
      <c r="K73" s="72" t="s">
        <v>59</v>
      </c>
      <c r="L73" s="171">
        <v>5</v>
      </c>
      <c r="M73" s="73"/>
      <c r="N73" s="74" t="str">
        <f>IF(M73="","",L73*M73)</f>
        <v/>
      </c>
      <c r="O73" s="41"/>
      <c r="P73" s="74" t="str">
        <f>IF(M73="","",ROUND(N73*O73+N73,2))</f>
        <v/>
      </c>
      <c r="Q73" s="274">
        <v>2</v>
      </c>
      <c r="R73" s="268"/>
      <c r="S73" s="269">
        <f>Q73*R73</f>
        <v>0</v>
      </c>
      <c r="T73" s="215"/>
      <c r="U73" s="269">
        <f>ROUND(S73*T73+S73,2)</f>
        <v>0</v>
      </c>
      <c r="V73" s="216">
        <v>8</v>
      </c>
      <c r="W73" s="268"/>
      <c r="X73" s="270">
        <f>W73*V73</f>
        <v>0</v>
      </c>
      <c r="Y73" s="215"/>
      <c r="Z73" s="270">
        <f>ROUND(X73+X73*Y73,2)</f>
        <v>0</v>
      </c>
      <c r="AA73" s="271">
        <v>5000</v>
      </c>
      <c r="AB73" s="215"/>
      <c r="AC73" s="267">
        <f>ROUND(AA73+AA73*AB73,2)</f>
        <v>5000</v>
      </c>
    </row>
    <row r="74" spans="1:29" ht="24">
      <c r="A74" s="28" t="s">
        <v>5</v>
      </c>
      <c r="B74" s="39" t="s">
        <v>509</v>
      </c>
      <c r="C74" s="11" t="s">
        <v>512</v>
      </c>
      <c r="D74" s="273"/>
      <c r="E74" s="40">
        <v>2</v>
      </c>
      <c r="F74" s="28">
        <v>4</v>
      </c>
      <c r="G74" s="70"/>
      <c r="H74" s="71" t="str">
        <f>IF(G74="","",F74*G74)</f>
        <v/>
      </c>
      <c r="I74" s="41"/>
      <c r="J74" s="71" t="str">
        <f>IF(G74="","",ROUND(H74*I74+H74,2))</f>
        <v/>
      </c>
      <c r="K74" s="72" t="s">
        <v>59</v>
      </c>
      <c r="L74" s="171">
        <v>2</v>
      </c>
      <c r="M74" s="73"/>
      <c r="N74" s="74" t="str">
        <f>IF(M74="","",L74*M74)</f>
        <v/>
      </c>
      <c r="O74" s="73"/>
      <c r="P74" s="74" t="str">
        <f>IF(M74="","",ROUND(N74*O74+N74,2))</f>
        <v/>
      </c>
      <c r="Q74" s="274"/>
      <c r="R74" s="268"/>
      <c r="S74" s="269"/>
      <c r="T74" s="215"/>
      <c r="U74" s="269"/>
      <c r="V74" s="217"/>
      <c r="W74" s="268"/>
      <c r="X74" s="270"/>
      <c r="Y74" s="215"/>
      <c r="Z74" s="270"/>
      <c r="AA74" s="271"/>
      <c r="AB74" s="215"/>
      <c r="AC74" s="267"/>
    </row>
    <row r="75" spans="1:29" s="47" customFormat="1">
      <c r="A75" s="202" t="s">
        <v>48</v>
      </c>
      <c r="B75" s="202"/>
      <c r="C75" s="202"/>
      <c r="D75" s="202"/>
      <c r="E75" s="202"/>
      <c r="F75" s="202"/>
      <c r="G75" s="202"/>
      <c r="H75" s="83">
        <f>SUM(H73:H74)</f>
        <v>0</v>
      </c>
      <c r="I75" s="84"/>
      <c r="J75" s="83">
        <f>SUM(J73:J74)</f>
        <v>0</v>
      </c>
      <c r="K75" s="42"/>
      <c r="L75" s="42"/>
      <c r="M75" s="42"/>
      <c r="N75" s="85">
        <f>SUM(N73:N74)</f>
        <v>0</v>
      </c>
      <c r="O75" s="86"/>
      <c r="P75" s="87">
        <f>SUM(P73:P74)</f>
        <v>0</v>
      </c>
      <c r="Q75" s="45"/>
      <c r="R75" s="45"/>
      <c r="S75" s="88">
        <f>SUM(S73)</f>
        <v>0</v>
      </c>
      <c r="T75" s="89"/>
      <c r="U75" s="88">
        <f>SUM(U73)</f>
        <v>0</v>
      </c>
      <c r="V75" s="46"/>
      <c r="W75" s="46"/>
      <c r="X75" s="90">
        <f>SUM(X73)</f>
        <v>0</v>
      </c>
      <c r="Y75" s="91"/>
      <c r="Z75" s="90">
        <f>SUM(Z73)</f>
        <v>0</v>
      </c>
      <c r="AA75" s="92">
        <f>SUM(AA73)</f>
        <v>5000</v>
      </c>
      <c r="AB75" s="78"/>
      <c r="AC75" s="92">
        <f>SUM(AC73)</f>
        <v>5000</v>
      </c>
    </row>
    <row r="76" spans="1:29" s="1" customFormat="1">
      <c r="A76" s="203" t="s">
        <v>366</v>
      </c>
      <c r="B76" s="203"/>
      <c r="C76" s="10" t="str">
        <f>IF(G74="","",SUM(H75+N75+S75+X75+AA75))</f>
        <v/>
      </c>
      <c r="D76" s="9"/>
      <c r="L76" s="3"/>
      <c r="Q76" s="4"/>
    </row>
    <row r="77" spans="1:29" s="1" customFormat="1" ht="12.75" customHeight="1">
      <c r="A77" s="204" t="s">
        <v>367</v>
      </c>
      <c r="B77" s="205"/>
      <c r="C77" s="10" t="str">
        <f>IF(G74="","",SUM(J75,P75,U75,Z75,AC75))</f>
        <v/>
      </c>
      <c r="D77" s="9"/>
      <c r="L77" s="3"/>
      <c r="Q77" s="4"/>
    </row>
    <row r="80" spans="1:29">
      <c r="A80" s="213" t="s">
        <v>23</v>
      </c>
      <c r="B80" s="213"/>
      <c r="C80" s="213"/>
      <c r="D80" s="213"/>
      <c r="E80" s="213"/>
      <c r="F80" s="213"/>
      <c r="G80" s="213"/>
      <c r="H80" s="213"/>
      <c r="I80" s="213"/>
      <c r="J80" s="213"/>
      <c r="K80" s="213"/>
      <c r="L80" s="213"/>
      <c r="M80" s="213"/>
      <c r="N80" s="213"/>
      <c r="O80" s="213"/>
      <c r="P80" s="213"/>
      <c r="Q80" s="213"/>
      <c r="R80" s="213"/>
      <c r="S80" s="213"/>
      <c r="T80" s="213"/>
      <c r="U80" s="213"/>
      <c r="V80" s="213"/>
      <c r="W80" s="213"/>
      <c r="X80" s="213"/>
      <c r="Y80" s="213"/>
      <c r="Z80" s="213"/>
      <c r="AA80" s="213"/>
      <c r="AB80" s="213"/>
      <c r="AC80" s="213"/>
    </row>
    <row r="81" spans="1:29">
      <c r="A81" s="202" t="s">
        <v>0</v>
      </c>
      <c r="B81" s="202"/>
      <c r="C81" s="202"/>
      <c r="D81" s="202"/>
      <c r="E81" s="202"/>
      <c r="F81" s="202" t="s">
        <v>1</v>
      </c>
      <c r="G81" s="202"/>
      <c r="H81" s="202"/>
      <c r="I81" s="202"/>
      <c r="J81" s="202"/>
      <c r="K81" s="202"/>
      <c r="L81" s="202"/>
      <c r="M81" s="202"/>
      <c r="N81" s="202"/>
      <c r="O81" s="202"/>
      <c r="P81" s="202"/>
      <c r="Q81" s="202"/>
      <c r="R81" s="202"/>
      <c r="S81" s="202"/>
      <c r="T81" s="202"/>
      <c r="U81" s="202"/>
      <c r="V81" s="201" t="s">
        <v>2</v>
      </c>
      <c r="W81" s="201"/>
      <c r="X81" s="201"/>
      <c r="Y81" s="201"/>
      <c r="Z81" s="201"/>
      <c r="AA81" s="201"/>
      <c r="AB81" s="201"/>
      <c r="AC81" s="201"/>
    </row>
    <row r="82" spans="1:29" ht="120">
      <c r="A82" s="11" t="s">
        <v>8</v>
      </c>
      <c r="B82" s="11" t="s">
        <v>9</v>
      </c>
      <c r="C82" s="11" t="s">
        <v>19</v>
      </c>
      <c r="D82" s="11" t="s">
        <v>10</v>
      </c>
      <c r="E82" s="11" t="s">
        <v>20</v>
      </c>
      <c r="F82" s="11" t="s">
        <v>29</v>
      </c>
      <c r="G82" s="12" t="s">
        <v>30</v>
      </c>
      <c r="H82" s="13" t="s">
        <v>31</v>
      </c>
      <c r="I82" s="14" t="s">
        <v>3</v>
      </c>
      <c r="J82" s="13" t="s">
        <v>32</v>
      </c>
      <c r="K82" s="15" t="s">
        <v>34</v>
      </c>
      <c r="L82" s="16" t="s">
        <v>60</v>
      </c>
      <c r="M82" s="15" t="s">
        <v>33</v>
      </c>
      <c r="N82" s="15" t="s">
        <v>37</v>
      </c>
      <c r="O82" s="17" t="s">
        <v>3</v>
      </c>
      <c r="P82" s="18" t="s">
        <v>38</v>
      </c>
      <c r="Q82" s="19" t="s">
        <v>39</v>
      </c>
      <c r="R82" s="20" t="s">
        <v>40</v>
      </c>
      <c r="S82" s="20" t="s">
        <v>41</v>
      </c>
      <c r="T82" s="21" t="s">
        <v>3</v>
      </c>
      <c r="U82" s="20" t="s">
        <v>42</v>
      </c>
      <c r="V82" s="22" t="s">
        <v>11</v>
      </c>
      <c r="W82" s="22" t="s">
        <v>12</v>
      </c>
      <c r="X82" s="22" t="s">
        <v>13</v>
      </c>
      <c r="Y82" s="23" t="s">
        <v>3</v>
      </c>
      <c r="Z82" s="22" t="s">
        <v>14</v>
      </c>
      <c r="AA82" s="24" t="s">
        <v>43</v>
      </c>
      <c r="AB82" s="25" t="s">
        <v>3</v>
      </c>
      <c r="AC82" s="24" t="s">
        <v>44</v>
      </c>
    </row>
    <row r="83" spans="1:29" ht="12" customHeight="1">
      <c r="A83" s="11" t="s">
        <v>285</v>
      </c>
      <c r="B83" s="11" t="s">
        <v>286</v>
      </c>
      <c r="C83" s="11" t="s">
        <v>287</v>
      </c>
      <c r="D83" s="11" t="s">
        <v>288</v>
      </c>
      <c r="E83" s="11" t="s">
        <v>289</v>
      </c>
      <c r="F83" s="11" t="s">
        <v>290</v>
      </c>
      <c r="G83" s="26" t="s">
        <v>291</v>
      </c>
      <c r="H83" s="11" t="s">
        <v>292</v>
      </c>
      <c r="I83" s="27" t="s">
        <v>293</v>
      </c>
      <c r="J83" s="28" t="s">
        <v>294</v>
      </c>
      <c r="K83" s="29" t="s">
        <v>295</v>
      </c>
      <c r="L83" s="30" t="s">
        <v>296</v>
      </c>
      <c r="M83" s="29" t="s">
        <v>297</v>
      </c>
      <c r="N83" s="29" t="s">
        <v>298</v>
      </c>
      <c r="O83" s="31" t="s">
        <v>299</v>
      </c>
      <c r="P83" s="29" t="s">
        <v>300</v>
      </c>
      <c r="Q83" s="32" t="s">
        <v>301</v>
      </c>
      <c r="R83" s="33" t="s">
        <v>302</v>
      </c>
      <c r="S83" s="33" t="s">
        <v>303</v>
      </c>
      <c r="T83" s="34" t="s">
        <v>304</v>
      </c>
      <c r="U83" s="33" t="s">
        <v>305</v>
      </c>
      <c r="V83" s="35" t="s">
        <v>306</v>
      </c>
      <c r="W83" s="35" t="s">
        <v>307</v>
      </c>
      <c r="X83" s="35" t="s">
        <v>308</v>
      </c>
      <c r="Y83" s="36" t="s">
        <v>309</v>
      </c>
      <c r="Z83" s="35" t="s">
        <v>310</v>
      </c>
      <c r="AA83" s="37" t="s">
        <v>311</v>
      </c>
      <c r="AB83" s="38" t="s">
        <v>312</v>
      </c>
      <c r="AC83" s="37" t="s">
        <v>313</v>
      </c>
    </row>
    <row r="84" spans="1:29" ht="24">
      <c r="A84" s="28" t="s">
        <v>4</v>
      </c>
      <c r="B84" s="54" t="s">
        <v>62</v>
      </c>
      <c r="C84" s="50" t="s">
        <v>63</v>
      </c>
      <c r="D84" s="11" t="s">
        <v>64</v>
      </c>
      <c r="E84" s="40">
        <v>1</v>
      </c>
      <c r="F84" s="28">
        <v>2</v>
      </c>
      <c r="G84" s="70"/>
      <c r="H84" s="71" t="str">
        <f>IF(G84="","",F84*G84)</f>
        <v/>
      </c>
      <c r="I84" s="41"/>
      <c r="J84" s="71" t="str">
        <f>IF(G84="","",ROUND(H84*I84+H84,2))</f>
        <v/>
      </c>
      <c r="K84" s="72" t="s">
        <v>59</v>
      </c>
      <c r="L84" s="171">
        <v>1</v>
      </c>
      <c r="M84" s="73"/>
      <c r="N84" s="74" t="str">
        <f>IF(M84="","",L84*M84)</f>
        <v/>
      </c>
      <c r="O84" s="41"/>
      <c r="P84" s="74" t="str">
        <f>IF(M84="","",ROUND(N84*O84+N84,2))</f>
        <v/>
      </c>
      <c r="Q84" s="235">
        <v>4</v>
      </c>
      <c r="R84" s="220"/>
      <c r="S84" s="230">
        <f>Q84*R84</f>
        <v>0</v>
      </c>
      <c r="T84" s="197"/>
      <c r="U84" s="230">
        <f>ROUND(S84*T84+S84,2)</f>
        <v>0</v>
      </c>
      <c r="V84" s="216">
        <v>8</v>
      </c>
      <c r="W84" s="220"/>
      <c r="X84" s="208">
        <f>W84*V84</f>
        <v>0</v>
      </c>
      <c r="Y84" s="197"/>
      <c r="Z84" s="208">
        <f>ROUND(X84+X84*Y84,2)</f>
        <v>0</v>
      </c>
      <c r="AA84" s="224">
        <v>6000</v>
      </c>
      <c r="AB84" s="197"/>
      <c r="AC84" s="199">
        <f>ROUND(AA84+AA84*AB84,2)</f>
        <v>6000</v>
      </c>
    </row>
    <row r="85" spans="1:29" ht="24">
      <c r="A85" s="28" t="s">
        <v>5</v>
      </c>
      <c r="B85" s="54" t="s">
        <v>62</v>
      </c>
      <c r="C85" s="50" t="s">
        <v>513</v>
      </c>
      <c r="D85" s="50" t="s">
        <v>67</v>
      </c>
      <c r="E85" s="40">
        <v>1</v>
      </c>
      <c r="F85" s="28">
        <v>2</v>
      </c>
      <c r="G85" s="70"/>
      <c r="H85" s="71" t="str">
        <f>IF(G85="","",F85*G85)</f>
        <v/>
      </c>
      <c r="I85" s="41"/>
      <c r="J85" s="71" t="str">
        <f>IF(G85="","",ROUND(H85*I85+H85,2))</f>
        <v/>
      </c>
      <c r="K85" s="72" t="s">
        <v>59</v>
      </c>
      <c r="L85" s="172">
        <v>1</v>
      </c>
      <c r="M85" s="73"/>
      <c r="N85" s="74" t="str">
        <f>IF(M85="","",L85*M85)</f>
        <v/>
      </c>
      <c r="O85" s="41"/>
      <c r="P85" s="74" t="str">
        <f>IF(M85="","",ROUND(N85*O85+N85,2))</f>
        <v/>
      </c>
      <c r="Q85" s="236"/>
      <c r="R85" s="233"/>
      <c r="S85" s="231"/>
      <c r="T85" s="198"/>
      <c r="U85" s="231"/>
      <c r="V85" s="234"/>
      <c r="W85" s="233"/>
      <c r="X85" s="209"/>
      <c r="Y85" s="198"/>
      <c r="Z85" s="209"/>
      <c r="AA85" s="229"/>
      <c r="AB85" s="198"/>
      <c r="AC85" s="200"/>
    </row>
    <row r="86" spans="1:29" ht="24">
      <c r="A86" s="28" t="s">
        <v>6</v>
      </c>
      <c r="B86" s="54" t="s">
        <v>62</v>
      </c>
      <c r="C86" s="50" t="s">
        <v>514</v>
      </c>
      <c r="D86" s="50" t="s">
        <v>515</v>
      </c>
      <c r="E86" s="40">
        <v>1</v>
      </c>
      <c r="F86" s="28">
        <v>1</v>
      </c>
      <c r="G86" s="70"/>
      <c r="H86" s="71" t="str">
        <f>IF(G86="","",F86*G86)</f>
        <v/>
      </c>
      <c r="I86" s="41"/>
      <c r="J86" s="71" t="str">
        <f>IF(G86="","",ROUND(H86*I86+H86,2))</f>
        <v/>
      </c>
      <c r="K86" s="101" t="s">
        <v>59</v>
      </c>
      <c r="L86" s="171">
        <v>1</v>
      </c>
      <c r="M86" s="73"/>
      <c r="N86" s="74" t="str">
        <f>IF(M86="","",L86*M86)</f>
        <v/>
      </c>
      <c r="O86" s="41"/>
      <c r="P86" s="74" t="str">
        <f>IF(M86="","",ROUND(N86*O86+N86,2))</f>
        <v/>
      </c>
      <c r="Q86" s="236"/>
      <c r="R86" s="233"/>
      <c r="S86" s="231"/>
      <c r="T86" s="198"/>
      <c r="U86" s="231"/>
      <c r="V86" s="234"/>
      <c r="W86" s="233"/>
      <c r="X86" s="209"/>
      <c r="Y86" s="198"/>
      <c r="Z86" s="209"/>
      <c r="AA86" s="229"/>
      <c r="AB86" s="198"/>
      <c r="AC86" s="200"/>
    </row>
    <row r="87" spans="1:29" ht="24">
      <c r="A87" s="28" t="s">
        <v>7</v>
      </c>
      <c r="B87" s="54" t="s">
        <v>62</v>
      </c>
      <c r="C87" s="50" t="s">
        <v>65</v>
      </c>
      <c r="D87" s="50" t="s">
        <v>67</v>
      </c>
      <c r="E87" s="40">
        <v>4</v>
      </c>
      <c r="F87" s="28">
        <v>8</v>
      </c>
      <c r="G87" s="70"/>
      <c r="H87" s="71" t="str">
        <f>IF(G87="","",F87*G87)</f>
        <v/>
      </c>
      <c r="I87" s="41"/>
      <c r="J87" s="71" t="str">
        <f>IF(G87="","",ROUND(H87*I87+H87,2))</f>
        <v/>
      </c>
      <c r="K87" s="101" t="s">
        <v>59</v>
      </c>
      <c r="L87" s="173">
        <v>4</v>
      </c>
      <c r="M87" s="160"/>
      <c r="N87" s="74" t="str">
        <f>IF(M87="","",L87*M87)</f>
        <v/>
      </c>
      <c r="O87" s="41"/>
      <c r="P87" s="74" t="str">
        <f>IF(M87="","",ROUND(N87*O87+N87,2))</f>
        <v/>
      </c>
      <c r="Q87" s="236"/>
      <c r="R87" s="233"/>
      <c r="S87" s="231"/>
      <c r="T87" s="198"/>
      <c r="U87" s="231"/>
      <c r="V87" s="234"/>
      <c r="W87" s="233"/>
      <c r="X87" s="209"/>
      <c r="Y87" s="198"/>
      <c r="Z87" s="209"/>
      <c r="AA87" s="229"/>
      <c r="AB87" s="198"/>
      <c r="AC87" s="200"/>
    </row>
    <row r="88" spans="1:29" ht="24">
      <c r="A88" s="28" t="s">
        <v>15</v>
      </c>
      <c r="B88" s="54" t="s">
        <v>62</v>
      </c>
      <c r="C88" s="50" t="s">
        <v>66</v>
      </c>
      <c r="D88" s="50" t="s">
        <v>67</v>
      </c>
      <c r="E88" s="40">
        <v>1</v>
      </c>
      <c r="F88" s="28">
        <v>2</v>
      </c>
      <c r="G88" s="70"/>
      <c r="H88" s="71" t="str">
        <f>IF(G88="","",F88*G88)</f>
        <v/>
      </c>
      <c r="I88" s="41"/>
      <c r="J88" s="71" t="str">
        <f>IF(G88="","",ROUND(H88*I88+H88,2))</f>
        <v/>
      </c>
      <c r="K88" s="101" t="s">
        <v>59</v>
      </c>
      <c r="L88" s="173">
        <v>1</v>
      </c>
      <c r="M88" s="160"/>
      <c r="N88" s="74" t="str">
        <f>IF(M88="","",L88*M88)</f>
        <v/>
      </c>
      <c r="O88" s="41"/>
      <c r="P88" s="74" t="str">
        <f>IF(M88="","",ROUND(N88*O88+N88,2))</f>
        <v/>
      </c>
      <c r="Q88" s="237"/>
      <c r="R88" s="221"/>
      <c r="S88" s="232"/>
      <c r="T88" s="228"/>
      <c r="U88" s="232"/>
      <c r="V88" s="217"/>
      <c r="W88" s="221"/>
      <c r="X88" s="244"/>
      <c r="Y88" s="228"/>
      <c r="Z88" s="244"/>
      <c r="AA88" s="225"/>
      <c r="AB88" s="228"/>
      <c r="AC88" s="214"/>
    </row>
    <row r="89" spans="1:29">
      <c r="A89" s="202" t="s">
        <v>48</v>
      </c>
      <c r="B89" s="202"/>
      <c r="C89" s="202"/>
      <c r="D89" s="202"/>
      <c r="E89" s="202"/>
      <c r="F89" s="202"/>
      <c r="G89" s="202"/>
      <c r="H89" s="83">
        <f>SUM(H84:H86)</f>
        <v>0</v>
      </c>
      <c r="I89" s="84"/>
      <c r="J89" s="83">
        <f>SUM(J84:J86)</f>
        <v>0</v>
      </c>
      <c r="K89" s="80"/>
      <c r="L89" s="102"/>
      <c r="M89" s="102"/>
      <c r="N89" s="103">
        <f>SUM(N84:N86)</f>
        <v>0</v>
      </c>
      <c r="O89" s="104"/>
      <c r="P89" s="105">
        <f>SUM(P84:P86)</f>
        <v>0</v>
      </c>
      <c r="Q89" s="99"/>
      <c r="R89" s="99"/>
      <c r="S89" s="88">
        <f>SUM(S84)</f>
        <v>0</v>
      </c>
      <c r="T89" s="89"/>
      <c r="U89" s="88">
        <f>SUM(U84)</f>
        <v>0</v>
      </c>
      <c r="V89" s="100"/>
      <c r="W89" s="100"/>
      <c r="X89" s="90">
        <f>SUM(X84)</f>
        <v>0</v>
      </c>
      <c r="Y89" s="91"/>
      <c r="Z89" s="90">
        <f>SUM(Z84)</f>
        <v>0</v>
      </c>
      <c r="AA89" s="92">
        <f>SUM(AA84)</f>
        <v>6000</v>
      </c>
      <c r="AB89" s="78"/>
      <c r="AC89" s="92">
        <f>SUM(AC84)</f>
        <v>6000</v>
      </c>
    </row>
    <row r="90" spans="1:29">
      <c r="A90" s="203" t="s">
        <v>319</v>
      </c>
      <c r="B90" s="203"/>
      <c r="C90" s="10" t="str">
        <f>IF(G86="","",SUM(H89+N89+S89+X89+AA89))</f>
        <v/>
      </c>
    </row>
    <row r="91" spans="1:29">
      <c r="A91" s="204" t="s">
        <v>320</v>
      </c>
      <c r="B91" s="205"/>
      <c r="C91" s="10" t="str">
        <f>IF(G86="","",SUM(J89,P89,U89,Z89,AC89))</f>
        <v/>
      </c>
    </row>
    <row r="93" spans="1:29">
      <c r="A93" s="213" t="s">
        <v>68</v>
      </c>
      <c r="B93" s="213"/>
      <c r="C93" s="213"/>
      <c r="D93" s="213"/>
      <c r="E93" s="213"/>
      <c r="F93" s="213"/>
      <c r="G93" s="213"/>
      <c r="H93" s="213"/>
      <c r="I93" s="213"/>
      <c r="J93" s="213"/>
      <c r="K93" s="213"/>
      <c r="L93" s="213"/>
      <c r="M93" s="213"/>
      <c r="N93" s="213"/>
      <c r="O93" s="213"/>
      <c r="P93" s="213"/>
      <c r="Q93" s="213"/>
      <c r="R93" s="213"/>
      <c r="S93" s="213"/>
      <c r="T93" s="213"/>
      <c r="U93" s="213"/>
      <c r="V93" s="213"/>
      <c r="W93" s="213"/>
      <c r="X93" s="213"/>
      <c r="Y93" s="213"/>
      <c r="Z93" s="213"/>
      <c r="AA93" s="213"/>
      <c r="AB93" s="213"/>
      <c r="AC93" s="213"/>
    </row>
    <row r="94" spans="1:29">
      <c r="A94" s="202" t="s">
        <v>0</v>
      </c>
      <c r="B94" s="202"/>
      <c r="C94" s="202"/>
      <c r="D94" s="202"/>
      <c r="E94" s="202"/>
      <c r="F94" s="202" t="s">
        <v>1</v>
      </c>
      <c r="G94" s="202"/>
      <c r="H94" s="202"/>
      <c r="I94" s="202"/>
      <c r="J94" s="202"/>
      <c r="K94" s="202"/>
      <c r="L94" s="202"/>
      <c r="M94" s="202"/>
      <c r="N94" s="202"/>
      <c r="O94" s="202"/>
      <c r="P94" s="202"/>
      <c r="Q94" s="202"/>
      <c r="R94" s="202"/>
      <c r="S94" s="202"/>
      <c r="T94" s="202"/>
      <c r="U94" s="202"/>
      <c r="V94" s="201" t="s">
        <v>2</v>
      </c>
      <c r="W94" s="201"/>
      <c r="X94" s="201"/>
      <c r="Y94" s="201"/>
      <c r="Z94" s="201"/>
      <c r="AA94" s="201"/>
      <c r="AB94" s="201"/>
      <c r="AC94" s="201"/>
    </row>
    <row r="95" spans="1:29" ht="120">
      <c r="A95" s="11" t="s">
        <v>8</v>
      </c>
      <c r="B95" s="11" t="s">
        <v>9</v>
      </c>
      <c r="C95" s="11" t="s">
        <v>19</v>
      </c>
      <c r="D95" s="11" t="s">
        <v>10</v>
      </c>
      <c r="E95" s="11" t="s">
        <v>20</v>
      </c>
      <c r="F95" s="11" t="s">
        <v>29</v>
      </c>
      <c r="G95" s="12" t="s">
        <v>30</v>
      </c>
      <c r="H95" s="13" t="s">
        <v>31</v>
      </c>
      <c r="I95" s="14" t="s">
        <v>3</v>
      </c>
      <c r="J95" s="13" t="s">
        <v>32</v>
      </c>
      <c r="K95" s="15" t="s">
        <v>34</v>
      </c>
      <c r="L95" s="16" t="s">
        <v>60</v>
      </c>
      <c r="M95" s="15" t="s">
        <v>33</v>
      </c>
      <c r="N95" s="15" t="s">
        <v>37</v>
      </c>
      <c r="O95" s="17" t="s">
        <v>3</v>
      </c>
      <c r="P95" s="18" t="s">
        <v>38</v>
      </c>
      <c r="Q95" s="19" t="s">
        <v>39</v>
      </c>
      <c r="R95" s="20" t="s">
        <v>40</v>
      </c>
      <c r="S95" s="20" t="s">
        <v>41</v>
      </c>
      <c r="T95" s="21" t="s">
        <v>3</v>
      </c>
      <c r="U95" s="20" t="s">
        <v>42</v>
      </c>
      <c r="V95" s="22" t="s">
        <v>11</v>
      </c>
      <c r="W95" s="22" t="s">
        <v>12</v>
      </c>
      <c r="X95" s="22" t="s">
        <v>13</v>
      </c>
      <c r="Y95" s="23" t="s">
        <v>3</v>
      </c>
      <c r="Z95" s="22" t="s">
        <v>14</v>
      </c>
      <c r="AA95" s="24" t="s">
        <v>43</v>
      </c>
      <c r="AB95" s="25" t="s">
        <v>3</v>
      </c>
      <c r="AC95" s="24" t="s">
        <v>44</v>
      </c>
    </row>
    <row r="96" spans="1:29" ht="12" customHeight="1">
      <c r="A96" s="11" t="s">
        <v>285</v>
      </c>
      <c r="B96" s="11" t="s">
        <v>286</v>
      </c>
      <c r="C96" s="11" t="s">
        <v>287</v>
      </c>
      <c r="D96" s="11" t="s">
        <v>288</v>
      </c>
      <c r="E96" s="11" t="s">
        <v>289</v>
      </c>
      <c r="F96" s="11" t="s">
        <v>290</v>
      </c>
      <c r="G96" s="26" t="s">
        <v>291</v>
      </c>
      <c r="H96" s="11" t="s">
        <v>292</v>
      </c>
      <c r="I96" s="27" t="s">
        <v>293</v>
      </c>
      <c r="J96" s="28" t="s">
        <v>294</v>
      </c>
      <c r="K96" s="29" t="s">
        <v>295</v>
      </c>
      <c r="L96" s="30" t="s">
        <v>296</v>
      </c>
      <c r="M96" s="29" t="s">
        <v>297</v>
      </c>
      <c r="N96" s="29" t="s">
        <v>298</v>
      </c>
      <c r="O96" s="31" t="s">
        <v>299</v>
      </c>
      <c r="P96" s="29" t="s">
        <v>300</v>
      </c>
      <c r="Q96" s="32" t="s">
        <v>301</v>
      </c>
      <c r="R96" s="33" t="s">
        <v>302</v>
      </c>
      <c r="S96" s="33" t="s">
        <v>303</v>
      </c>
      <c r="T96" s="34" t="s">
        <v>304</v>
      </c>
      <c r="U96" s="33" t="s">
        <v>305</v>
      </c>
      <c r="V96" s="35" t="s">
        <v>306</v>
      </c>
      <c r="W96" s="35" t="s">
        <v>307</v>
      </c>
      <c r="X96" s="35" t="s">
        <v>308</v>
      </c>
      <c r="Y96" s="36" t="s">
        <v>309</v>
      </c>
      <c r="Z96" s="35" t="s">
        <v>310</v>
      </c>
      <c r="AA96" s="37" t="s">
        <v>311</v>
      </c>
      <c r="AB96" s="38" t="s">
        <v>312</v>
      </c>
      <c r="AC96" s="37" t="s">
        <v>313</v>
      </c>
    </row>
    <row r="97" spans="1:29">
      <c r="A97" s="28" t="s">
        <v>4</v>
      </c>
      <c r="B97" s="54" t="s">
        <v>69</v>
      </c>
      <c r="C97" s="50" t="s">
        <v>70</v>
      </c>
      <c r="D97" s="50" t="s">
        <v>71</v>
      </c>
      <c r="E97" s="40">
        <v>1</v>
      </c>
      <c r="F97" s="28">
        <v>2</v>
      </c>
      <c r="G97" s="70"/>
      <c r="H97" s="71" t="str">
        <f t="shared" ref="H97:H109" si="5">IF(G97="","",F97*G97)</f>
        <v/>
      </c>
      <c r="I97" s="41"/>
      <c r="J97" s="71" t="str">
        <f t="shared" ref="J97:J109" si="6">IF(G97="","",ROUND(H97*I97+H97,2))</f>
        <v/>
      </c>
      <c r="K97" s="80"/>
      <c r="L97" s="80"/>
      <c r="M97" s="80"/>
      <c r="N97" s="80"/>
      <c r="O97" s="80"/>
      <c r="P97" s="80"/>
      <c r="Q97" s="274">
        <v>4</v>
      </c>
      <c r="R97" s="268"/>
      <c r="S97" s="269">
        <f>Q97*R97</f>
        <v>0</v>
      </c>
      <c r="T97" s="215"/>
      <c r="U97" s="269">
        <f>ROUND(S97*T97+S97,2)</f>
        <v>0</v>
      </c>
      <c r="V97" s="216">
        <v>8</v>
      </c>
      <c r="W97" s="268"/>
      <c r="X97" s="270">
        <f>W97*V97</f>
        <v>0</v>
      </c>
      <c r="Y97" s="215"/>
      <c r="Z97" s="270">
        <f>ROUND(X97+X97*Y97,2)</f>
        <v>0</v>
      </c>
      <c r="AA97" s="271">
        <v>6000</v>
      </c>
      <c r="AB97" s="215"/>
      <c r="AC97" s="267">
        <f>ROUND(AA97+AA97*AB97,2)</f>
        <v>6000</v>
      </c>
    </row>
    <row r="98" spans="1:29">
      <c r="A98" s="28" t="s">
        <v>5</v>
      </c>
      <c r="B98" s="54" t="s">
        <v>72</v>
      </c>
      <c r="C98" s="50" t="s">
        <v>73</v>
      </c>
      <c r="D98" s="11" t="s">
        <v>71</v>
      </c>
      <c r="E98" s="40">
        <v>4</v>
      </c>
      <c r="F98" s="28">
        <v>8</v>
      </c>
      <c r="G98" s="70"/>
      <c r="H98" s="71" t="str">
        <f t="shared" si="5"/>
        <v/>
      </c>
      <c r="I98" s="41"/>
      <c r="J98" s="71" t="str">
        <f t="shared" si="6"/>
        <v/>
      </c>
      <c r="K98" s="80"/>
      <c r="L98" s="80"/>
      <c r="M98" s="80"/>
      <c r="N98" s="80"/>
      <c r="O98" s="80"/>
      <c r="P98" s="80"/>
      <c r="Q98" s="274"/>
      <c r="R98" s="268"/>
      <c r="S98" s="269"/>
      <c r="T98" s="215"/>
      <c r="U98" s="269"/>
      <c r="V98" s="234"/>
      <c r="W98" s="268"/>
      <c r="X98" s="270"/>
      <c r="Y98" s="215"/>
      <c r="Z98" s="270"/>
      <c r="AA98" s="271"/>
      <c r="AB98" s="215"/>
      <c r="AC98" s="267"/>
    </row>
    <row r="99" spans="1:29" ht="24">
      <c r="A99" s="28" t="s">
        <v>6</v>
      </c>
      <c r="B99" s="54" t="s">
        <v>74</v>
      </c>
      <c r="C99" s="50" t="s">
        <v>75</v>
      </c>
      <c r="D99" s="50" t="s">
        <v>71</v>
      </c>
      <c r="E99" s="40">
        <v>2</v>
      </c>
      <c r="F99" s="28">
        <v>4</v>
      </c>
      <c r="G99" s="70"/>
      <c r="H99" s="71" t="str">
        <f t="shared" si="5"/>
        <v/>
      </c>
      <c r="I99" s="41"/>
      <c r="J99" s="71" t="str">
        <f t="shared" si="6"/>
        <v/>
      </c>
      <c r="K99" s="80"/>
      <c r="L99" s="80"/>
      <c r="M99" s="80"/>
      <c r="N99" s="80"/>
      <c r="O99" s="80"/>
      <c r="P99" s="80"/>
      <c r="Q99" s="274"/>
      <c r="R99" s="268"/>
      <c r="S99" s="269"/>
      <c r="T99" s="215"/>
      <c r="U99" s="269"/>
      <c r="V99" s="234"/>
      <c r="W99" s="268"/>
      <c r="X99" s="270"/>
      <c r="Y99" s="215"/>
      <c r="Z99" s="270"/>
      <c r="AA99" s="271"/>
      <c r="AB99" s="215"/>
      <c r="AC99" s="267"/>
    </row>
    <row r="100" spans="1:29" ht="24">
      <c r="A100" s="28" t="s">
        <v>7</v>
      </c>
      <c r="B100" s="54" t="s">
        <v>77</v>
      </c>
      <c r="C100" s="50" t="s">
        <v>78</v>
      </c>
      <c r="D100" s="50" t="s">
        <v>79</v>
      </c>
      <c r="E100" s="40">
        <v>5</v>
      </c>
      <c r="F100" s="189">
        <v>10</v>
      </c>
      <c r="G100" s="70"/>
      <c r="H100" s="71" t="str">
        <f t="shared" si="5"/>
        <v/>
      </c>
      <c r="I100" s="41"/>
      <c r="J100" s="71" t="str">
        <f t="shared" si="6"/>
        <v/>
      </c>
      <c r="K100" s="80"/>
      <c r="L100" s="80"/>
      <c r="M100" s="80"/>
      <c r="N100" s="80"/>
      <c r="O100" s="80"/>
      <c r="P100" s="80"/>
      <c r="Q100" s="277"/>
      <c r="R100" s="268"/>
      <c r="S100" s="269"/>
      <c r="T100" s="215"/>
      <c r="U100" s="269"/>
      <c r="V100" s="234"/>
      <c r="W100" s="268"/>
      <c r="X100" s="270"/>
      <c r="Y100" s="215"/>
      <c r="Z100" s="270"/>
      <c r="AA100" s="271"/>
      <c r="AB100" s="215"/>
      <c r="AC100" s="267"/>
    </row>
    <row r="101" spans="1:29" ht="24">
      <c r="A101" s="28" t="s">
        <v>15</v>
      </c>
      <c r="B101" s="53" t="s">
        <v>76</v>
      </c>
      <c r="C101" s="50" t="s">
        <v>80</v>
      </c>
      <c r="D101" s="50" t="s">
        <v>79</v>
      </c>
      <c r="E101" s="40">
        <v>1</v>
      </c>
      <c r="F101" s="28">
        <v>2</v>
      </c>
      <c r="G101" s="70"/>
      <c r="H101" s="71" t="str">
        <f t="shared" si="5"/>
        <v/>
      </c>
      <c r="I101" s="41"/>
      <c r="J101" s="71" t="str">
        <f t="shared" si="6"/>
        <v/>
      </c>
      <c r="K101" s="80"/>
      <c r="L101" s="80"/>
      <c r="M101" s="80"/>
      <c r="N101" s="80"/>
      <c r="O101" s="80"/>
      <c r="P101" s="80"/>
      <c r="Q101" s="277"/>
      <c r="R101" s="268"/>
      <c r="S101" s="269"/>
      <c r="T101" s="215"/>
      <c r="U101" s="269"/>
      <c r="V101" s="234"/>
      <c r="W101" s="268"/>
      <c r="X101" s="270"/>
      <c r="Y101" s="215"/>
      <c r="Z101" s="270"/>
      <c r="AA101" s="271"/>
      <c r="AB101" s="215"/>
      <c r="AC101" s="267"/>
    </row>
    <row r="102" spans="1:29" ht="24">
      <c r="A102" s="28" t="s">
        <v>16</v>
      </c>
      <c r="B102" s="53" t="s">
        <v>81</v>
      </c>
      <c r="C102" s="50" t="s">
        <v>82</v>
      </c>
      <c r="D102" s="50" t="s">
        <v>83</v>
      </c>
      <c r="E102" s="40">
        <v>1</v>
      </c>
      <c r="F102" s="28">
        <v>2</v>
      </c>
      <c r="G102" s="70"/>
      <c r="H102" s="71" t="str">
        <f t="shared" si="5"/>
        <v/>
      </c>
      <c r="I102" s="41"/>
      <c r="J102" s="71" t="str">
        <f t="shared" si="6"/>
        <v/>
      </c>
      <c r="K102" s="80"/>
      <c r="L102" s="80"/>
      <c r="M102" s="80"/>
      <c r="N102" s="80"/>
      <c r="O102" s="80"/>
      <c r="P102" s="80"/>
      <c r="Q102" s="277"/>
      <c r="R102" s="268"/>
      <c r="S102" s="269"/>
      <c r="T102" s="215"/>
      <c r="U102" s="269"/>
      <c r="V102" s="234"/>
      <c r="W102" s="268"/>
      <c r="X102" s="270"/>
      <c r="Y102" s="215"/>
      <c r="Z102" s="270"/>
      <c r="AA102" s="271"/>
      <c r="AB102" s="215"/>
      <c r="AC102" s="267"/>
    </row>
    <row r="103" spans="1:29" ht="24">
      <c r="A103" s="28" t="s">
        <v>17</v>
      </c>
      <c r="B103" s="53" t="s">
        <v>84</v>
      </c>
      <c r="C103" s="50" t="s">
        <v>85</v>
      </c>
      <c r="D103" s="50" t="s">
        <v>83</v>
      </c>
      <c r="E103" s="40">
        <v>2</v>
      </c>
      <c r="F103" s="28">
        <v>4</v>
      </c>
      <c r="G103" s="70"/>
      <c r="H103" s="71" t="str">
        <f t="shared" si="5"/>
        <v/>
      </c>
      <c r="I103" s="41"/>
      <c r="J103" s="71" t="str">
        <f t="shared" si="6"/>
        <v/>
      </c>
      <c r="K103" s="80"/>
      <c r="L103" s="80"/>
      <c r="M103" s="80"/>
      <c r="N103" s="80"/>
      <c r="O103" s="80"/>
      <c r="P103" s="80"/>
      <c r="Q103" s="277"/>
      <c r="R103" s="268"/>
      <c r="S103" s="269"/>
      <c r="T103" s="215"/>
      <c r="U103" s="269"/>
      <c r="V103" s="234"/>
      <c r="W103" s="268"/>
      <c r="X103" s="270"/>
      <c r="Y103" s="215"/>
      <c r="Z103" s="270"/>
      <c r="AA103" s="271"/>
      <c r="AB103" s="215"/>
      <c r="AC103" s="267"/>
    </row>
    <row r="104" spans="1:29">
      <c r="A104" s="28" t="s">
        <v>18</v>
      </c>
      <c r="B104" s="53" t="s">
        <v>86</v>
      </c>
      <c r="C104" s="50" t="s">
        <v>87</v>
      </c>
      <c r="D104" s="50" t="s">
        <v>88</v>
      </c>
      <c r="E104" s="40">
        <v>1</v>
      </c>
      <c r="F104" s="189">
        <v>2</v>
      </c>
      <c r="G104" s="70"/>
      <c r="H104" s="71" t="str">
        <f t="shared" si="5"/>
        <v/>
      </c>
      <c r="I104" s="41"/>
      <c r="J104" s="71" t="str">
        <f t="shared" si="6"/>
        <v/>
      </c>
      <c r="K104" s="80"/>
      <c r="L104" s="80"/>
      <c r="M104" s="80"/>
      <c r="N104" s="80"/>
      <c r="O104" s="80"/>
      <c r="P104" s="80"/>
      <c r="Q104" s="277"/>
      <c r="R104" s="268"/>
      <c r="S104" s="269"/>
      <c r="T104" s="215"/>
      <c r="U104" s="269"/>
      <c r="V104" s="234"/>
      <c r="W104" s="268"/>
      <c r="X104" s="270"/>
      <c r="Y104" s="215"/>
      <c r="Z104" s="270"/>
      <c r="AA104" s="271"/>
      <c r="AB104" s="215"/>
      <c r="AC104" s="267"/>
    </row>
    <row r="105" spans="1:29">
      <c r="A105" s="28" t="s">
        <v>25</v>
      </c>
      <c r="B105" s="53" t="s">
        <v>89</v>
      </c>
      <c r="C105" s="50" t="s">
        <v>90</v>
      </c>
      <c r="D105" s="50" t="s">
        <v>91</v>
      </c>
      <c r="E105" s="40">
        <v>1</v>
      </c>
      <c r="F105" s="189">
        <v>2</v>
      </c>
      <c r="G105" s="70"/>
      <c r="H105" s="71" t="str">
        <f t="shared" si="5"/>
        <v/>
      </c>
      <c r="I105" s="41"/>
      <c r="J105" s="71" t="str">
        <f t="shared" si="6"/>
        <v/>
      </c>
      <c r="K105" s="80"/>
      <c r="L105" s="80"/>
      <c r="M105" s="80"/>
      <c r="N105" s="80"/>
      <c r="O105" s="80"/>
      <c r="P105" s="80"/>
      <c r="Q105" s="277"/>
      <c r="R105" s="268"/>
      <c r="S105" s="269"/>
      <c r="T105" s="215"/>
      <c r="U105" s="269"/>
      <c r="V105" s="234"/>
      <c r="W105" s="268"/>
      <c r="X105" s="270"/>
      <c r="Y105" s="215"/>
      <c r="Z105" s="270"/>
      <c r="AA105" s="271"/>
      <c r="AB105" s="215"/>
      <c r="AC105" s="267"/>
    </row>
    <row r="106" spans="1:29" ht="24">
      <c r="A106" s="28" t="s">
        <v>26</v>
      </c>
      <c r="B106" s="53" t="s">
        <v>92</v>
      </c>
      <c r="C106" s="50" t="s">
        <v>93</v>
      </c>
      <c r="D106" s="50" t="s">
        <v>94</v>
      </c>
      <c r="E106" s="40">
        <v>5</v>
      </c>
      <c r="F106" s="189">
        <v>10</v>
      </c>
      <c r="G106" s="70"/>
      <c r="H106" s="71" t="str">
        <f t="shared" si="5"/>
        <v/>
      </c>
      <c r="I106" s="41"/>
      <c r="J106" s="71" t="str">
        <f t="shared" si="6"/>
        <v/>
      </c>
      <c r="K106" s="80"/>
      <c r="L106" s="80"/>
      <c r="M106" s="80"/>
      <c r="N106" s="80"/>
      <c r="O106" s="80"/>
      <c r="P106" s="80"/>
      <c r="Q106" s="277"/>
      <c r="R106" s="268"/>
      <c r="S106" s="269"/>
      <c r="T106" s="215"/>
      <c r="U106" s="269"/>
      <c r="V106" s="234"/>
      <c r="W106" s="268"/>
      <c r="X106" s="270"/>
      <c r="Y106" s="215"/>
      <c r="Z106" s="270"/>
      <c r="AA106" s="271"/>
      <c r="AB106" s="215"/>
      <c r="AC106" s="267"/>
    </row>
    <row r="107" spans="1:29">
      <c r="A107" s="28" t="s">
        <v>49</v>
      </c>
      <c r="B107" s="53" t="s">
        <v>74</v>
      </c>
      <c r="C107" s="50" t="s">
        <v>95</v>
      </c>
      <c r="D107" s="50" t="s">
        <v>94</v>
      </c>
      <c r="E107" s="40">
        <v>1</v>
      </c>
      <c r="F107" s="28">
        <v>2</v>
      </c>
      <c r="G107" s="70"/>
      <c r="H107" s="71" t="str">
        <f t="shared" si="5"/>
        <v/>
      </c>
      <c r="I107" s="41"/>
      <c r="J107" s="71" t="str">
        <f t="shared" si="6"/>
        <v/>
      </c>
      <c r="K107" s="80"/>
      <c r="L107" s="80"/>
      <c r="M107" s="80"/>
      <c r="N107" s="80"/>
      <c r="O107" s="80"/>
      <c r="P107" s="80"/>
      <c r="Q107" s="277"/>
      <c r="R107" s="268"/>
      <c r="S107" s="269"/>
      <c r="T107" s="215"/>
      <c r="U107" s="269"/>
      <c r="V107" s="234"/>
      <c r="W107" s="268"/>
      <c r="X107" s="270"/>
      <c r="Y107" s="215"/>
      <c r="Z107" s="270"/>
      <c r="AA107" s="271"/>
      <c r="AB107" s="215"/>
      <c r="AC107" s="267"/>
    </row>
    <row r="108" spans="1:29">
      <c r="A108" s="28" t="s">
        <v>50</v>
      </c>
      <c r="B108" s="53" t="s">
        <v>92</v>
      </c>
      <c r="C108" s="50" t="s">
        <v>96</v>
      </c>
      <c r="D108" s="50" t="s">
        <v>88</v>
      </c>
      <c r="E108" s="40">
        <v>5</v>
      </c>
      <c r="F108" s="189">
        <v>10</v>
      </c>
      <c r="G108" s="70"/>
      <c r="H108" s="71" t="str">
        <f t="shared" si="5"/>
        <v/>
      </c>
      <c r="I108" s="41"/>
      <c r="J108" s="71" t="str">
        <f t="shared" si="6"/>
        <v/>
      </c>
      <c r="K108" s="80"/>
      <c r="L108" s="80"/>
      <c r="M108" s="80"/>
      <c r="N108" s="80"/>
      <c r="O108" s="80"/>
      <c r="P108" s="80"/>
      <c r="Q108" s="277"/>
      <c r="R108" s="268"/>
      <c r="S108" s="269"/>
      <c r="T108" s="215"/>
      <c r="U108" s="269"/>
      <c r="V108" s="234"/>
      <c r="W108" s="268"/>
      <c r="X108" s="270"/>
      <c r="Y108" s="215"/>
      <c r="Z108" s="270"/>
      <c r="AA108" s="271"/>
      <c r="AB108" s="215"/>
      <c r="AC108" s="267"/>
    </row>
    <row r="109" spans="1:29" ht="36">
      <c r="A109" s="28" t="s">
        <v>51</v>
      </c>
      <c r="B109" s="54" t="s">
        <v>134</v>
      </c>
      <c r="C109" s="50" t="s">
        <v>135</v>
      </c>
      <c r="D109" s="50" t="s">
        <v>136</v>
      </c>
      <c r="E109" s="40">
        <v>1</v>
      </c>
      <c r="F109" s="28">
        <v>2</v>
      </c>
      <c r="G109" s="70"/>
      <c r="H109" s="71" t="str">
        <f t="shared" si="5"/>
        <v/>
      </c>
      <c r="I109" s="41"/>
      <c r="J109" s="71" t="str">
        <f t="shared" si="6"/>
        <v/>
      </c>
      <c r="K109" s="80"/>
      <c r="L109" s="80"/>
      <c r="M109" s="80"/>
      <c r="N109" s="80"/>
      <c r="O109" s="80"/>
      <c r="P109" s="80"/>
      <c r="Q109" s="277"/>
      <c r="R109" s="268"/>
      <c r="S109" s="269"/>
      <c r="T109" s="215"/>
      <c r="U109" s="269"/>
      <c r="V109" s="234"/>
      <c r="W109" s="268"/>
      <c r="X109" s="270"/>
      <c r="Y109" s="215"/>
      <c r="Z109" s="270"/>
      <c r="AA109" s="271"/>
      <c r="AB109" s="215"/>
      <c r="AC109" s="267"/>
    </row>
    <row r="110" spans="1:29">
      <c r="A110" s="202" t="s">
        <v>48</v>
      </c>
      <c r="B110" s="202"/>
      <c r="C110" s="202"/>
      <c r="D110" s="202"/>
      <c r="E110" s="202"/>
      <c r="F110" s="202"/>
      <c r="G110" s="202"/>
      <c r="H110" s="83">
        <f>SUM(H97:H109)</f>
        <v>0</v>
      </c>
      <c r="I110" s="84"/>
      <c r="J110" s="83">
        <f>SUM(J97:J109)</f>
        <v>0</v>
      </c>
      <c r="K110" s="80"/>
      <c r="L110" s="102"/>
      <c r="M110" s="102"/>
      <c r="N110" s="80"/>
      <c r="O110" s="80"/>
      <c r="P110" s="80"/>
      <c r="Q110" s="99"/>
      <c r="R110" s="99"/>
      <c r="S110" s="88">
        <f>SUM(S97)</f>
        <v>0</v>
      </c>
      <c r="T110" s="89"/>
      <c r="U110" s="88">
        <f>SUM(U97)</f>
        <v>0</v>
      </c>
      <c r="V110" s="100"/>
      <c r="W110" s="100"/>
      <c r="X110" s="90">
        <f>SUM(X97)</f>
        <v>0</v>
      </c>
      <c r="Y110" s="91"/>
      <c r="Z110" s="90">
        <f>SUM(Z97)</f>
        <v>0</v>
      </c>
      <c r="AA110" s="92">
        <f>SUM(AA97)</f>
        <v>6000</v>
      </c>
      <c r="AB110" s="78"/>
      <c r="AC110" s="92">
        <f>SUM(AC97)</f>
        <v>6000</v>
      </c>
    </row>
    <row r="111" spans="1:29">
      <c r="A111" s="203" t="s">
        <v>321</v>
      </c>
      <c r="B111" s="203"/>
      <c r="C111" s="10" t="str">
        <f>IF(G109="","",SUM(H110+N110+S110+X110+AA110))</f>
        <v/>
      </c>
    </row>
    <row r="112" spans="1:29">
      <c r="A112" s="204" t="s">
        <v>322</v>
      </c>
      <c r="B112" s="205"/>
      <c r="C112" s="10" t="str">
        <f>IF(G109="","",SUM(J110,P110,U110,Z110,AC110))</f>
        <v/>
      </c>
    </row>
    <row r="114" spans="1:29">
      <c r="A114" s="213" t="s">
        <v>97</v>
      </c>
      <c r="B114" s="213"/>
      <c r="C114" s="213"/>
      <c r="D114" s="213"/>
      <c r="E114" s="213"/>
      <c r="F114" s="213"/>
      <c r="G114" s="213"/>
      <c r="H114" s="213"/>
      <c r="I114" s="213"/>
      <c r="J114" s="213"/>
      <c r="K114" s="213"/>
      <c r="L114" s="213"/>
      <c r="M114" s="213"/>
      <c r="N114" s="213"/>
      <c r="O114" s="213"/>
      <c r="P114" s="213"/>
      <c r="Q114" s="213"/>
      <c r="R114" s="213"/>
      <c r="S114" s="213"/>
      <c r="T114" s="213"/>
      <c r="U114" s="213"/>
      <c r="V114" s="213"/>
      <c r="W114" s="213"/>
      <c r="X114" s="213"/>
      <c r="Y114" s="213"/>
      <c r="Z114" s="213"/>
      <c r="AA114" s="213"/>
      <c r="AB114" s="213"/>
      <c r="AC114" s="213"/>
    </row>
    <row r="115" spans="1:29">
      <c r="A115" s="238" t="s">
        <v>0</v>
      </c>
      <c r="B115" s="239"/>
      <c r="C115" s="239"/>
      <c r="D115" s="239"/>
      <c r="E115" s="240"/>
      <c r="F115" s="238" t="s">
        <v>1</v>
      </c>
      <c r="G115" s="239"/>
      <c r="H115" s="239"/>
      <c r="I115" s="239"/>
      <c r="J115" s="239"/>
      <c r="K115" s="239"/>
      <c r="L115" s="239"/>
      <c r="M115" s="239"/>
      <c r="N115" s="239"/>
      <c r="O115" s="239"/>
      <c r="P115" s="239"/>
      <c r="Q115" s="239"/>
      <c r="R115" s="239"/>
      <c r="S115" s="239"/>
      <c r="T115" s="239"/>
      <c r="U115" s="240"/>
      <c r="V115" s="241" t="s">
        <v>2</v>
      </c>
      <c r="W115" s="242"/>
      <c r="X115" s="242"/>
      <c r="Y115" s="242"/>
      <c r="Z115" s="242"/>
      <c r="AA115" s="242"/>
      <c r="AB115" s="242"/>
      <c r="AC115" s="243"/>
    </row>
    <row r="116" spans="1:29" ht="120">
      <c r="A116" s="11" t="s">
        <v>8</v>
      </c>
      <c r="B116" s="11" t="s">
        <v>9</v>
      </c>
      <c r="C116" s="11" t="s">
        <v>19</v>
      </c>
      <c r="D116" s="11" t="s">
        <v>10</v>
      </c>
      <c r="E116" s="11" t="s">
        <v>20</v>
      </c>
      <c r="F116" s="11" t="s">
        <v>29</v>
      </c>
      <c r="G116" s="12" t="s">
        <v>30</v>
      </c>
      <c r="H116" s="13" t="s">
        <v>31</v>
      </c>
      <c r="I116" s="14" t="s">
        <v>3</v>
      </c>
      <c r="J116" s="13" t="s">
        <v>32</v>
      </c>
      <c r="K116" s="15" t="s">
        <v>34</v>
      </c>
      <c r="L116" s="16" t="s">
        <v>60</v>
      </c>
      <c r="M116" s="15" t="s">
        <v>33</v>
      </c>
      <c r="N116" s="15" t="s">
        <v>37</v>
      </c>
      <c r="O116" s="17" t="s">
        <v>3</v>
      </c>
      <c r="P116" s="18" t="s">
        <v>38</v>
      </c>
      <c r="Q116" s="19" t="s">
        <v>39</v>
      </c>
      <c r="R116" s="20" t="s">
        <v>40</v>
      </c>
      <c r="S116" s="20" t="s">
        <v>41</v>
      </c>
      <c r="T116" s="21" t="s">
        <v>3</v>
      </c>
      <c r="U116" s="20" t="s">
        <v>42</v>
      </c>
      <c r="V116" s="22" t="s">
        <v>11</v>
      </c>
      <c r="W116" s="22" t="s">
        <v>12</v>
      </c>
      <c r="X116" s="22" t="s">
        <v>13</v>
      </c>
      <c r="Y116" s="23" t="s">
        <v>3</v>
      </c>
      <c r="Z116" s="22" t="s">
        <v>14</v>
      </c>
      <c r="AA116" s="24" t="s">
        <v>43</v>
      </c>
      <c r="AB116" s="25" t="s">
        <v>3</v>
      </c>
      <c r="AC116" s="24" t="s">
        <v>44</v>
      </c>
    </row>
    <row r="117" spans="1:29" ht="12" customHeight="1">
      <c r="A117" s="11" t="s">
        <v>285</v>
      </c>
      <c r="B117" s="11" t="s">
        <v>286</v>
      </c>
      <c r="C117" s="11" t="s">
        <v>287</v>
      </c>
      <c r="D117" s="11" t="s">
        <v>288</v>
      </c>
      <c r="E117" s="11" t="s">
        <v>289</v>
      </c>
      <c r="F117" s="11" t="s">
        <v>290</v>
      </c>
      <c r="G117" s="26" t="s">
        <v>291</v>
      </c>
      <c r="H117" s="11" t="s">
        <v>292</v>
      </c>
      <c r="I117" s="27" t="s">
        <v>293</v>
      </c>
      <c r="J117" s="28" t="s">
        <v>294</v>
      </c>
      <c r="K117" s="29" t="s">
        <v>295</v>
      </c>
      <c r="L117" s="30" t="s">
        <v>296</v>
      </c>
      <c r="M117" s="29" t="s">
        <v>297</v>
      </c>
      <c r="N117" s="29" t="s">
        <v>298</v>
      </c>
      <c r="O117" s="31" t="s">
        <v>299</v>
      </c>
      <c r="P117" s="29" t="s">
        <v>300</v>
      </c>
      <c r="Q117" s="32" t="s">
        <v>301</v>
      </c>
      <c r="R117" s="33" t="s">
        <v>302</v>
      </c>
      <c r="S117" s="33" t="s">
        <v>303</v>
      </c>
      <c r="T117" s="34" t="s">
        <v>304</v>
      </c>
      <c r="U117" s="33" t="s">
        <v>305</v>
      </c>
      <c r="V117" s="35" t="s">
        <v>306</v>
      </c>
      <c r="W117" s="35" t="s">
        <v>307</v>
      </c>
      <c r="X117" s="35" t="s">
        <v>308</v>
      </c>
      <c r="Y117" s="36" t="s">
        <v>309</v>
      </c>
      <c r="Z117" s="35" t="s">
        <v>310</v>
      </c>
      <c r="AA117" s="37" t="s">
        <v>311</v>
      </c>
      <c r="AB117" s="38" t="s">
        <v>312</v>
      </c>
      <c r="AC117" s="37" t="s">
        <v>313</v>
      </c>
    </row>
    <row r="118" spans="1:29" ht="24">
      <c r="A118" s="28" t="s">
        <v>4</v>
      </c>
      <c r="B118" s="54" t="s">
        <v>516</v>
      </c>
      <c r="C118" s="50" t="s">
        <v>517</v>
      </c>
      <c r="D118" s="50" t="s">
        <v>518</v>
      </c>
      <c r="E118" s="40">
        <v>5</v>
      </c>
      <c r="F118" s="28">
        <v>5</v>
      </c>
      <c r="G118" s="70"/>
      <c r="H118" s="71" t="str">
        <f t="shared" ref="H118:H128" si="7">IF(G118="","",F118*G118)</f>
        <v/>
      </c>
      <c r="I118" s="41"/>
      <c r="J118" s="71" t="str">
        <f t="shared" ref="J118:J128" si="8">IF(G118="","",ROUND(H118*I118+H118,2))</f>
        <v/>
      </c>
      <c r="K118" s="80"/>
      <c r="L118" s="80"/>
      <c r="M118" s="80"/>
      <c r="N118" s="80"/>
      <c r="O118" s="80"/>
      <c r="P118" s="80"/>
      <c r="Q118" s="235">
        <v>24</v>
      </c>
      <c r="R118" s="220"/>
      <c r="S118" s="230">
        <f>Q118*R118</f>
        <v>0</v>
      </c>
      <c r="T118" s="197"/>
      <c r="U118" s="230">
        <f>ROUND(S118*T118+S118,2)</f>
        <v>0</v>
      </c>
      <c r="V118" s="216">
        <v>50</v>
      </c>
      <c r="W118" s="220"/>
      <c r="X118" s="208">
        <f>W118*V118</f>
        <v>0</v>
      </c>
      <c r="Y118" s="197"/>
      <c r="Z118" s="208">
        <f>ROUND(X118+X118*Y118,2)</f>
        <v>0</v>
      </c>
      <c r="AA118" s="224">
        <v>10000</v>
      </c>
      <c r="AB118" s="197"/>
      <c r="AC118" s="199">
        <f>ROUND(AA118+AA118*AB118,2)</f>
        <v>10000</v>
      </c>
    </row>
    <row r="119" spans="1:29">
      <c r="A119" s="28" t="s">
        <v>5</v>
      </c>
      <c r="B119" s="54" t="s">
        <v>519</v>
      </c>
      <c r="C119" s="50" t="s">
        <v>520</v>
      </c>
      <c r="D119" s="11" t="s">
        <v>518</v>
      </c>
      <c r="E119" s="40">
        <v>1</v>
      </c>
      <c r="F119" s="28">
        <v>2</v>
      </c>
      <c r="G119" s="70"/>
      <c r="H119" s="71" t="str">
        <f t="shared" si="7"/>
        <v/>
      </c>
      <c r="I119" s="41"/>
      <c r="J119" s="71" t="str">
        <f t="shared" si="8"/>
        <v/>
      </c>
      <c r="K119" s="80"/>
      <c r="L119" s="80"/>
      <c r="M119" s="80"/>
      <c r="N119" s="80"/>
      <c r="O119" s="80"/>
      <c r="P119" s="80"/>
      <c r="Q119" s="236"/>
      <c r="R119" s="233"/>
      <c r="S119" s="231"/>
      <c r="T119" s="198"/>
      <c r="U119" s="231"/>
      <c r="V119" s="234"/>
      <c r="W119" s="233"/>
      <c r="X119" s="209"/>
      <c r="Y119" s="198"/>
      <c r="Z119" s="209"/>
      <c r="AA119" s="229"/>
      <c r="AB119" s="198"/>
      <c r="AC119" s="200"/>
    </row>
    <row r="120" spans="1:29">
      <c r="A120" s="28" t="s">
        <v>6</v>
      </c>
      <c r="B120" s="54" t="s">
        <v>99</v>
      </c>
      <c r="C120" s="50" t="s">
        <v>521</v>
      </c>
      <c r="D120" s="50" t="s">
        <v>518</v>
      </c>
      <c r="E120" s="40">
        <v>3</v>
      </c>
      <c r="F120" s="28">
        <v>6</v>
      </c>
      <c r="G120" s="70"/>
      <c r="H120" s="71" t="str">
        <f t="shared" si="7"/>
        <v/>
      </c>
      <c r="I120" s="41"/>
      <c r="J120" s="71" t="str">
        <f t="shared" si="8"/>
        <v/>
      </c>
      <c r="K120" s="80"/>
      <c r="L120" s="80"/>
      <c r="M120" s="80"/>
      <c r="N120" s="80"/>
      <c r="O120" s="80"/>
      <c r="P120" s="80"/>
      <c r="Q120" s="236"/>
      <c r="R120" s="233"/>
      <c r="S120" s="231"/>
      <c r="T120" s="198"/>
      <c r="U120" s="231"/>
      <c r="V120" s="234"/>
      <c r="W120" s="233"/>
      <c r="X120" s="209"/>
      <c r="Y120" s="198"/>
      <c r="Z120" s="209"/>
      <c r="AA120" s="229"/>
      <c r="AB120" s="198"/>
      <c r="AC120" s="200"/>
    </row>
    <row r="121" spans="1:29" ht="24">
      <c r="A121" s="28" t="s">
        <v>7</v>
      </c>
      <c r="B121" s="54" t="s">
        <v>99</v>
      </c>
      <c r="C121" s="50" t="s">
        <v>522</v>
      </c>
      <c r="D121" s="50" t="s">
        <v>518</v>
      </c>
      <c r="E121" s="40">
        <v>2</v>
      </c>
      <c r="F121" s="28">
        <v>4</v>
      </c>
      <c r="G121" s="70"/>
      <c r="H121" s="71" t="str">
        <f t="shared" si="7"/>
        <v/>
      </c>
      <c r="I121" s="41"/>
      <c r="J121" s="71" t="str">
        <f t="shared" si="8"/>
        <v/>
      </c>
      <c r="K121" s="80"/>
      <c r="L121" s="80"/>
      <c r="M121" s="80"/>
      <c r="N121" s="80"/>
      <c r="O121" s="80"/>
      <c r="P121" s="80"/>
      <c r="Q121" s="236"/>
      <c r="R121" s="233"/>
      <c r="S121" s="231"/>
      <c r="T121" s="198"/>
      <c r="U121" s="231"/>
      <c r="V121" s="234"/>
      <c r="W121" s="233"/>
      <c r="X121" s="209"/>
      <c r="Y121" s="198"/>
      <c r="Z121" s="209"/>
      <c r="AA121" s="229"/>
      <c r="AB121" s="198"/>
      <c r="AC121" s="200"/>
    </row>
    <row r="122" spans="1:29">
      <c r="A122" s="28" t="s">
        <v>15</v>
      </c>
      <c r="B122" s="53" t="s">
        <v>100</v>
      </c>
      <c r="C122" s="50" t="s">
        <v>523</v>
      </c>
      <c r="D122" s="50" t="s">
        <v>518</v>
      </c>
      <c r="E122" s="40">
        <v>3</v>
      </c>
      <c r="F122" s="28">
        <v>6</v>
      </c>
      <c r="G122" s="70"/>
      <c r="H122" s="71" t="str">
        <f t="shared" si="7"/>
        <v/>
      </c>
      <c r="I122" s="41"/>
      <c r="J122" s="71" t="str">
        <f t="shared" si="8"/>
        <v/>
      </c>
      <c r="K122" s="80"/>
      <c r="L122" s="80"/>
      <c r="M122" s="80"/>
      <c r="N122" s="80"/>
      <c r="O122" s="80"/>
      <c r="P122" s="80"/>
      <c r="Q122" s="236"/>
      <c r="R122" s="233"/>
      <c r="S122" s="231"/>
      <c r="T122" s="198"/>
      <c r="U122" s="231"/>
      <c r="V122" s="234"/>
      <c r="W122" s="233"/>
      <c r="X122" s="209"/>
      <c r="Y122" s="198"/>
      <c r="Z122" s="209"/>
      <c r="AA122" s="229"/>
      <c r="AB122" s="198"/>
      <c r="AC122" s="200"/>
    </row>
    <row r="123" spans="1:29">
      <c r="A123" s="28" t="s">
        <v>16</v>
      </c>
      <c r="B123" s="53" t="s">
        <v>101</v>
      </c>
      <c r="C123" s="50" t="s">
        <v>524</v>
      </c>
      <c r="D123" s="50" t="s">
        <v>518</v>
      </c>
      <c r="E123" s="40">
        <v>3</v>
      </c>
      <c r="F123" s="28">
        <v>6</v>
      </c>
      <c r="G123" s="70"/>
      <c r="H123" s="71" t="str">
        <f t="shared" si="7"/>
        <v/>
      </c>
      <c r="I123" s="41"/>
      <c r="J123" s="71" t="str">
        <f t="shared" si="8"/>
        <v/>
      </c>
      <c r="K123" s="80"/>
      <c r="L123" s="80"/>
      <c r="M123" s="80"/>
      <c r="N123" s="80"/>
      <c r="O123" s="80"/>
      <c r="P123" s="80"/>
      <c r="Q123" s="236"/>
      <c r="R123" s="233"/>
      <c r="S123" s="231"/>
      <c r="T123" s="198"/>
      <c r="U123" s="231"/>
      <c r="V123" s="234"/>
      <c r="W123" s="233"/>
      <c r="X123" s="209"/>
      <c r="Y123" s="198"/>
      <c r="Z123" s="209"/>
      <c r="AA123" s="229"/>
      <c r="AB123" s="198"/>
      <c r="AC123" s="200"/>
    </row>
    <row r="124" spans="1:29">
      <c r="A124" s="28" t="s">
        <v>17</v>
      </c>
      <c r="B124" s="53" t="s">
        <v>101</v>
      </c>
      <c r="C124" s="50" t="s">
        <v>525</v>
      </c>
      <c r="D124" s="50" t="s">
        <v>518</v>
      </c>
      <c r="E124" s="40">
        <v>2</v>
      </c>
      <c r="F124" s="28">
        <v>4</v>
      </c>
      <c r="G124" s="70"/>
      <c r="H124" s="71" t="str">
        <f t="shared" si="7"/>
        <v/>
      </c>
      <c r="I124" s="41"/>
      <c r="J124" s="71" t="str">
        <f t="shared" si="8"/>
        <v/>
      </c>
      <c r="K124" s="80"/>
      <c r="L124" s="80"/>
      <c r="M124" s="80"/>
      <c r="N124" s="80"/>
      <c r="O124" s="80"/>
      <c r="P124" s="80"/>
      <c r="Q124" s="236"/>
      <c r="R124" s="233"/>
      <c r="S124" s="231"/>
      <c r="T124" s="198"/>
      <c r="U124" s="231"/>
      <c r="V124" s="234"/>
      <c r="W124" s="233"/>
      <c r="X124" s="209"/>
      <c r="Y124" s="198"/>
      <c r="Z124" s="209"/>
      <c r="AA124" s="229"/>
      <c r="AB124" s="198"/>
      <c r="AC124" s="200"/>
    </row>
    <row r="125" spans="1:29">
      <c r="A125" s="28" t="s">
        <v>18</v>
      </c>
      <c r="B125" s="53" t="s">
        <v>101</v>
      </c>
      <c r="C125" s="50" t="s">
        <v>526</v>
      </c>
      <c r="D125" s="50" t="s">
        <v>518</v>
      </c>
      <c r="E125" s="40">
        <v>2</v>
      </c>
      <c r="F125" s="28">
        <v>4</v>
      </c>
      <c r="G125" s="70"/>
      <c r="H125" s="71" t="str">
        <f t="shared" si="7"/>
        <v/>
      </c>
      <c r="I125" s="41"/>
      <c r="J125" s="71" t="str">
        <f t="shared" si="8"/>
        <v/>
      </c>
      <c r="K125" s="80"/>
      <c r="L125" s="80"/>
      <c r="M125" s="80"/>
      <c r="N125" s="80"/>
      <c r="O125" s="80"/>
      <c r="P125" s="80"/>
      <c r="Q125" s="236"/>
      <c r="R125" s="233"/>
      <c r="S125" s="231"/>
      <c r="T125" s="198"/>
      <c r="U125" s="231"/>
      <c r="V125" s="234"/>
      <c r="W125" s="233"/>
      <c r="X125" s="209"/>
      <c r="Y125" s="198"/>
      <c r="Z125" s="209"/>
      <c r="AA125" s="229"/>
      <c r="AB125" s="198"/>
      <c r="AC125" s="200"/>
    </row>
    <row r="126" spans="1:29" ht="24">
      <c r="A126" s="28" t="s">
        <v>25</v>
      </c>
      <c r="B126" s="53" t="s">
        <v>527</v>
      </c>
      <c r="C126" s="50" t="s">
        <v>528</v>
      </c>
      <c r="D126" s="50" t="s">
        <v>518</v>
      </c>
      <c r="E126" s="40">
        <v>1</v>
      </c>
      <c r="F126" s="28">
        <v>2</v>
      </c>
      <c r="G126" s="70"/>
      <c r="H126" s="71" t="str">
        <f t="shared" si="7"/>
        <v/>
      </c>
      <c r="I126" s="41"/>
      <c r="J126" s="71" t="str">
        <f t="shared" si="8"/>
        <v/>
      </c>
      <c r="K126" s="80"/>
      <c r="L126" s="80"/>
      <c r="M126" s="80"/>
      <c r="N126" s="80"/>
      <c r="O126" s="80"/>
      <c r="P126" s="80"/>
      <c r="Q126" s="236"/>
      <c r="R126" s="233"/>
      <c r="S126" s="231"/>
      <c r="T126" s="198"/>
      <c r="U126" s="231"/>
      <c r="V126" s="234"/>
      <c r="W126" s="233"/>
      <c r="X126" s="209"/>
      <c r="Y126" s="198"/>
      <c r="Z126" s="209"/>
      <c r="AA126" s="229"/>
      <c r="AB126" s="198"/>
      <c r="AC126" s="200"/>
    </row>
    <row r="127" spans="1:29" ht="36">
      <c r="A127" s="28" t="s">
        <v>26</v>
      </c>
      <c r="B127" s="53" t="s">
        <v>529</v>
      </c>
      <c r="C127" s="50" t="s">
        <v>530</v>
      </c>
      <c r="D127" s="50" t="s">
        <v>518</v>
      </c>
      <c r="E127" s="40">
        <v>1</v>
      </c>
      <c r="F127" s="28">
        <v>1</v>
      </c>
      <c r="G127" s="70"/>
      <c r="H127" s="71" t="str">
        <f t="shared" si="7"/>
        <v/>
      </c>
      <c r="I127" s="41"/>
      <c r="J127" s="71" t="str">
        <f t="shared" si="8"/>
        <v/>
      </c>
      <c r="K127" s="80"/>
      <c r="L127" s="80"/>
      <c r="M127" s="80"/>
      <c r="N127" s="80"/>
      <c r="O127" s="80"/>
      <c r="P127" s="80"/>
      <c r="Q127" s="236"/>
      <c r="R127" s="233"/>
      <c r="S127" s="231"/>
      <c r="T127" s="198"/>
      <c r="U127" s="231"/>
      <c r="V127" s="234"/>
      <c r="W127" s="233"/>
      <c r="X127" s="209"/>
      <c r="Y127" s="198"/>
      <c r="Z127" s="209"/>
      <c r="AA127" s="229"/>
      <c r="AB127" s="198"/>
      <c r="AC127" s="200"/>
    </row>
    <row r="128" spans="1:29">
      <c r="A128" s="28" t="s">
        <v>49</v>
      </c>
      <c r="B128" s="54" t="s">
        <v>102</v>
      </c>
      <c r="C128" s="50" t="s">
        <v>531</v>
      </c>
      <c r="D128" s="50" t="s">
        <v>518</v>
      </c>
      <c r="E128" s="40">
        <v>1</v>
      </c>
      <c r="F128" s="28">
        <v>2</v>
      </c>
      <c r="G128" s="70"/>
      <c r="H128" s="71" t="str">
        <f t="shared" si="7"/>
        <v/>
      </c>
      <c r="I128" s="41"/>
      <c r="J128" s="71" t="str">
        <f t="shared" si="8"/>
        <v/>
      </c>
      <c r="K128" s="80"/>
      <c r="L128" s="80"/>
      <c r="M128" s="80"/>
      <c r="N128" s="80"/>
      <c r="O128" s="80"/>
      <c r="P128" s="80"/>
      <c r="Q128" s="237"/>
      <c r="R128" s="221"/>
      <c r="S128" s="232"/>
      <c r="T128" s="228"/>
      <c r="U128" s="232"/>
      <c r="V128" s="217"/>
      <c r="W128" s="221"/>
      <c r="X128" s="244"/>
      <c r="Y128" s="228"/>
      <c r="Z128" s="244"/>
      <c r="AA128" s="225"/>
      <c r="AB128" s="228"/>
      <c r="AC128" s="214"/>
    </row>
    <row r="129" spans="1:29">
      <c r="A129" s="238" t="s">
        <v>48</v>
      </c>
      <c r="B129" s="239"/>
      <c r="C129" s="239"/>
      <c r="D129" s="239"/>
      <c r="E129" s="239"/>
      <c r="F129" s="239"/>
      <c r="G129" s="240"/>
      <c r="H129" s="83">
        <f>SUM(H118:H128)</f>
        <v>0</v>
      </c>
      <c r="I129" s="84"/>
      <c r="J129" s="83">
        <f>SUM(J118:J128)</f>
        <v>0</v>
      </c>
      <c r="K129" s="80"/>
      <c r="L129" s="102"/>
      <c r="M129" s="102"/>
      <c r="N129" s="80"/>
      <c r="O129" s="80"/>
      <c r="P129" s="80"/>
      <c r="Q129" s="99"/>
      <c r="R129" s="99"/>
      <c r="S129" s="88">
        <f>SUM(S118)</f>
        <v>0</v>
      </c>
      <c r="T129" s="89"/>
      <c r="U129" s="88">
        <f>SUM(U118)</f>
        <v>0</v>
      </c>
      <c r="V129" s="100"/>
      <c r="W129" s="100"/>
      <c r="X129" s="90">
        <f>SUM(X118)</f>
        <v>0</v>
      </c>
      <c r="Y129" s="91"/>
      <c r="Z129" s="90">
        <f>SUM(Z118)</f>
        <v>0</v>
      </c>
      <c r="AA129" s="92">
        <f>SUM(AA118)</f>
        <v>10000</v>
      </c>
      <c r="AB129" s="78"/>
      <c r="AC129" s="92">
        <f>SUM(AC118)</f>
        <v>10000</v>
      </c>
    </row>
    <row r="130" spans="1:29">
      <c r="A130" s="204" t="s">
        <v>323</v>
      </c>
      <c r="B130" s="205"/>
      <c r="C130" s="10" t="str">
        <f>IF(G128="","",SUM(H129+N129+S129+X129+AA129))</f>
        <v/>
      </c>
    </row>
    <row r="131" spans="1:29">
      <c r="A131" s="204" t="s">
        <v>324</v>
      </c>
      <c r="B131" s="205"/>
      <c r="C131" s="10" t="str">
        <f>IF(G128="","",SUM(J129,P129,U129,Z129,AC129))</f>
        <v/>
      </c>
    </row>
    <row r="132" spans="1:29">
      <c r="A132" s="156"/>
      <c r="B132" s="156"/>
      <c r="C132" s="158"/>
    </row>
    <row r="133" spans="1:29">
      <c r="A133" s="156"/>
      <c r="B133" s="156"/>
      <c r="C133" s="158"/>
    </row>
    <row r="134" spans="1:29">
      <c r="A134" s="213" t="s">
        <v>368</v>
      </c>
      <c r="B134" s="213"/>
      <c r="C134" s="213"/>
      <c r="D134" s="213"/>
      <c r="E134" s="213"/>
      <c r="F134" s="213"/>
      <c r="G134" s="213"/>
      <c r="H134" s="213"/>
      <c r="I134" s="213"/>
      <c r="J134" s="213"/>
      <c r="K134" s="213"/>
      <c r="L134" s="213"/>
      <c r="M134" s="213"/>
      <c r="N134" s="213"/>
      <c r="O134" s="213"/>
      <c r="P134" s="213"/>
      <c r="Q134" s="213"/>
      <c r="R134" s="213"/>
      <c r="S134" s="213"/>
      <c r="T134" s="213"/>
      <c r="U134" s="213"/>
      <c r="V134" s="213"/>
      <c r="W134" s="213"/>
      <c r="X134" s="213"/>
      <c r="Y134" s="213"/>
      <c r="Z134" s="213"/>
      <c r="AA134" s="213"/>
      <c r="AB134" s="213"/>
      <c r="AC134" s="213"/>
    </row>
    <row r="135" spans="1:29">
      <c r="A135" s="202" t="s">
        <v>0</v>
      </c>
      <c r="B135" s="202"/>
      <c r="C135" s="202"/>
      <c r="D135" s="202"/>
      <c r="E135" s="202"/>
      <c r="F135" s="202" t="s">
        <v>1</v>
      </c>
      <c r="G135" s="202"/>
      <c r="H135" s="202"/>
      <c r="I135" s="202"/>
      <c r="J135" s="202"/>
      <c r="K135" s="202"/>
      <c r="L135" s="202"/>
      <c r="M135" s="202"/>
      <c r="N135" s="202"/>
      <c r="O135" s="202"/>
      <c r="P135" s="202"/>
      <c r="Q135" s="202"/>
      <c r="R135" s="202"/>
      <c r="S135" s="202"/>
      <c r="T135" s="202"/>
      <c r="U135" s="202"/>
      <c r="V135" s="201" t="s">
        <v>2</v>
      </c>
      <c r="W135" s="201"/>
      <c r="X135" s="201"/>
      <c r="Y135" s="201"/>
      <c r="Z135" s="201"/>
      <c r="AA135" s="201"/>
      <c r="AB135" s="201"/>
      <c r="AC135" s="201"/>
    </row>
    <row r="136" spans="1:29" ht="120">
      <c r="A136" s="11" t="s">
        <v>8</v>
      </c>
      <c r="B136" s="11" t="s">
        <v>9</v>
      </c>
      <c r="C136" s="11" t="s">
        <v>19</v>
      </c>
      <c r="D136" s="11" t="s">
        <v>10</v>
      </c>
      <c r="E136" s="11" t="s">
        <v>20</v>
      </c>
      <c r="F136" s="11" t="s">
        <v>29</v>
      </c>
      <c r="G136" s="12" t="s">
        <v>30</v>
      </c>
      <c r="H136" s="13" t="s">
        <v>31</v>
      </c>
      <c r="I136" s="14" t="s">
        <v>3</v>
      </c>
      <c r="J136" s="13" t="s">
        <v>32</v>
      </c>
      <c r="K136" s="15" t="s">
        <v>34</v>
      </c>
      <c r="L136" s="16" t="s">
        <v>35</v>
      </c>
      <c r="M136" s="15" t="s">
        <v>33</v>
      </c>
      <c r="N136" s="15" t="s">
        <v>37</v>
      </c>
      <c r="O136" s="17" t="s">
        <v>3</v>
      </c>
      <c r="P136" s="18" t="s">
        <v>38</v>
      </c>
      <c r="Q136" s="19" t="s">
        <v>39</v>
      </c>
      <c r="R136" s="20" t="s">
        <v>40</v>
      </c>
      <c r="S136" s="20" t="s">
        <v>41</v>
      </c>
      <c r="T136" s="21" t="s">
        <v>3</v>
      </c>
      <c r="U136" s="20" t="s">
        <v>42</v>
      </c>
      <c r="V136" s="22" t="s">
        <v>11</v>
      </c>
      <c r="W136" s="22" t="s">
        <v>12</v>
      </c>
      <c r="X136" s="22" t="s">
        <v>13</v>
      </c>
      <c r="Y136" s="23" t="s">
        <v>3</v>
      </c>
      <c r="Z136" s="22" t="s">
        <v>14</v>
      </c>
      <c r="AA136" s="24" t="s">
        <v>43</v>
      </c>
      <c r="AB136" s="25" t="s">
        <v>3</v>
      </c>
      <c r="AC136" s="24" t="s">
        <v>44</v>
      </c>
    </row>
    <row r="137" spans="1:29" ht="12" customHeight="1">
      <c r="A137" s="11" t="s">
        <v>285</v>
      </c>
      <c r="B137" s="11" t="s">
        <v>286</v>
      </c>
      <c r="C137" s="11" t="s">
        <v>287</v>
      </c>
      <c r="D137" s="11" t="s">
        <v>288</v>
      </c>
      <c r="E137" s="11" t="s">
        <v>289</v>
      </c>
      <c r="F137" s="11" t="s">
        <v>290</v>
      </c>
      <c r="G137" s="26" t="s">
        <v>291</v>
      </c>
      <c r="H137" s="11" t="s">
        <v>292</v>
      </c>
      <c r="I137" s="27" t="s">
        <v>293</v>
      </c>
      <c r="J137" s="28" t="s">
        <v>294</v>
      </c>
      <c r="K137" s="29" t="s">
        <v>295</v>
      </c>
      <c r="L137" s="30" t="s">
        <v>296</v>
      </c>
      <c r="M137" s="29" t="s">
        <v>297</v>
      </c>
      <c r="N137" s="29" t="s">
        <v>298</v>
      </c>
      <c r="O137" s="31" t="s">
        <v>299</v>
      </c>
      <c r="P137" s="29" t="s">
        <v>300</v>
      </c>
      <c r="Q137" s="32" t="s">
        <v>301</v>
      </c>
      <c r="R137" s="33" t="s">
        <v>302</v>
      </c>
      <c r="S137" s="33" t="s">
        <v>303</v>
      </c>
      <c r="T137" s="34" t="s">
        <v>304</v>
      </c>
      <c r="U137" s="33" t="s">
        <v>305</v>
      </c>
      <c r="V137" s="35" t="s">
        <v>306</v>
      </c>
      <c r="W137" s="35" t="s">
        <v>307</v>
      </c>
      <c r="X137" s="35" t="s">
        <v>308</v>
      </c>
      <c r="Y137" s="36" t="s">
        <v>309</v>
      </c>
      <c r="Z137" s="35" t="s">
        <v>310</v>
      </c>
      <c r="AA137" s="37" t="s">
        <v>311</v>
      </c>
      <c r="AB137" s="38" t="s">
        <v>312</v>
      </c>
      <c r="AC137" s="37" t="s">
        <v>313</v>
      </c>
    </row>
    <row r="138" spans="1:29">
      <c r="A138" s="28" t="s">
        <v>4</v>
      </c>
      <c r="B138" s="39" t="s">
        <v>104</v>
      </c>
      <c r="C138" s="50" t="s">
        <v>105</v>
      </c>
      <c r="D138" s="139" t="s">
        <v>106</v>
      </c>
      <c r="E138" s="40">
        <v>1</v>
      </c>
      <c r="F138" s="28">
        <v>2</v>
      </c>
      <c r="G138" s="70"/>
      <c r="H138" s="71" t="str">
        <f>IF(G138="","",F138*G138)</f>
        <v/>
      </c>
      <c r="I138" s="41"/>
      <c r="J138" s="71" t="str">
        <f>IF(G138="","",ROUND(H138*I138+H138,2))</f>
        <v/>
      </c>
      <c r="K138" s="80"/>
      <c r="L138" s="80"/>
      <c r="M138" s="80"/>
      <c r="N138" s="80"/>
      <c r="O138" s="80"/>
      <c r="P138" s="80"/>
      <c r="Q138" s="75">
        <v>2</v>
      </c>
      <c r="R138" s="70"/>
      <c r="S138" s="75">
        <f>Q138*R138</f>
        <v>0</v>
      </c>
      <c r="T138" s="41"/>
      <c r="U138" s="75">
        <f>ROUND(S138*T138+S138,2)</f>
        <v>0</v>
      </c>
      <c r="V138" s="155">
        <v>10</v>
      </c>
      <c r="W138" s="70"/>
      <c r="X138" s="76">
        <f>W138*V138</f>
        <v>0</v>
      </c>
      <c r="Y138" s="41"/>
      <c r="Z138" s="76">
        <f>ROUND(X138+X138*Y138,2)</f>
        <v>0</v>
      </c>
      <c r="AA138" s="77">
        <v>10000</v>
      </c>
      <c r="AB138" s="41"/>
      <c r="AC138" s="79">
        <f>ROUND(AA138+AA138*AB138,2)</f>
        <v>10000</v>
      </c>
    </row>
    <row r="139" spans="1:29">
      <c r="A139" s="202" t="s">
        <v>48</v>
      </c>
      <c r="B139" s="202"/>
      <c r="C139" s="202"/>
      <c r="D139" s="202"/>
      <c r="E139" s="202"/>
      <c r="F139" s="202"/>
      <c r="G139" s="202"/>
      <c r="H139" s="83">
        <f>SUM(H138:H138)</f>
        <v>0</v>
      </c>
      <c r="I139" s="84"/>
      <c r="J139" s="83">
        <f>SUM(J138:J138)</f>
        <v>0</v>
      </c>
      <c r="K139" s="80"/>
      <c r="L139" s="80"/>
      <c r="M139" s="80"/>
      <c r="N139" s="80"/>
      <c r="O139" s="80"/>
      <c r="P139" s="80"/>
      <c r="Q139" s="99"/>
      <c r="R139" s="99"/>
      <c r="S139" s="88">
        <f>SUM(S138)</f>
        <v>0</v>
      </c>
      <c r="T139" s="89"/>
      <c r="U139" s="88">
        <f>SUM(U138)</f>
        <v>0</v>
      </c>
      <c r="V139" s="100"/>
      <c r="W139" s="100"/>
      <c r="X139" s="90">
        <f>SUM(X138)</f>
        <v>0</v>
      </c>
      <c r="Y139" s="91"/>
      <c r="Z139" s="90">
        <f>SUM(Z138)</f>
        <v>0</v>
      </c>
      <c r="AA139" s="92">
        <f>SUM(AA138)</f>
        <v>10000</v>
      </c>
      <c r="AB139" s="78"/>
      <c r="AC139" s="92">
        <f>SUM(AC138)</f>
        <v>10000</v>
      </c>
    </row>
    <row r="140" spans="1:29">
      <c r="A140" s="203" t="s">
        <v>369</v>
      </c>
      <c r="B140" s="203"/>
      <c r="C140" s="10" t="str">
        <f>IF(G138="","",SUM(H139+N139+S139+X139+AA139))</f>
        <v/>
      </c>
    </row>
    <row r="141" spans="1:29">
      <c r="A141" s="204" t="s">
        <v>370</v>
      </c>
      <c r="B141" s="205"/>
      <c r="C141" s="10" t="str">
        <f>IF(G138="","",SUM(J139,P139,U139,Z139,AC139))</f>
        <v/>
      </c>
    </row>
    <row r="142" spans="1:29">
      <c r="A142" s="156"/>
      <c r="B142" s="156"/>
      <c r="C142" s="158"/>
    </row>
    <row r="143" spans="1:29">
      <c r="A143" s="156"/>
      <c r="B143" s="156"/>
      <c r="C143" s="158"/>
    </row>
    <row r="144" spans="1:29">
      <c r="A144" s="213" t="s">
        <v>103</v>
      </c>
      <c r="B144" s="213"/>
      <c r="C144" s="213"/>
      <c r="D144" s="213"/>
      <c r="E144" s="213"/>
      <c r="F144" s="213"/>
      <c r="G144" s="213"/>
      <c r="H144" s="213"/>
      <c r="I144" s="213"/>
      <c r="J144" s="213"/>
      <c r="K144" s="213"/>
      <c r="L144" s="213"/>
      <c r="M144" s="213"/>
      <c r="N144" s="213"/>
      <c r="O144" s="213"/>
      <c r="P144" s="213"/>
      <c r="Q144" s="213"/>
      <c r="R144" s="213"/>
      <c r="S144" s="213"/>
      <c r="T144" s="213"/>
      <c r="U144" s="213"/>
      <c r="V144" s="213"/>
      <c r="W144" s="213"/>
      <c r="X144" s="213"/>
      <c r="Y144" s="213"/>
      <c r="Z144" s="213"/>
      <c r="AA144" s="213"/>
      <c r="AB144" s="213"/>
      <c r="AC144" s="213"/>
    </row>
    <row r="145" spans="1:29">
      <c r="A145" s="202" t="s">
        <v>0</v>
      </c>
      <c r="B145" s="202"/>
      <c r="C145" s="202"/>
      <c r="D145" s="202"/>
      <c r="E145" s="202"/>
      <c r="F145" s="202" t="s">
        <v>1</v>
      </c>
      <c r="G145" s="202"/>
      <c r="H145" s="202"/>
      <c r="I145" s="202"/>
      <c r="J145" s="202"/>
      <c r="K145" s="202"/>
      <c r="L145" s="202"/>
      <c r="M145" s="202"/>
      <c r="N145" s="202"/>
      <c r="O145" s="202"/>
      <c r="P145" s="202"/>
      <c r="Q145" s="202"/>
      <c r="R145" s="202"/>
      <c r="S145" s="202"/>
      <c r="T145" s="202"/>
      <c r="U145" s="202"/>
      <c r="V145" s="201" t="s">
        <v>2</v>
      </c>
      <c r="W145" s="201"/>
      <c r="X145" s="201"/>
      <c r="Y145" s="201"/>
      <c r="Z145" s="201"/>
      <c r="AA145" s="201"/>
      <c r="AB145" s="201"/>
      <c r="AC145" s="201"/>
    </row>
    <row r="146" spans="1:29" ht="120">
      <c r="A146" s="11" t="s">
        <v>8</v>
      </c>
      <c r="B146" s="11" t="s">
        <v>9</v>
      </c>
      <c r="C146" s="11" t="s">
        <v>19</v>
      </c>
      <c r="D146" s="11" t="s">
        <v>10</v>
      </c>
      <c r="E146" s="11" t="s">
        <v>20</v>
      </c>
      <c r="F146" s="11" t="s">
        <v>29</v>
      </c>
      <c r="G146" s="12" t="s">
        <v>30</v>
      </c>
      <c r="H146" s="13" t="s">
        <v>31</v>
      </c>
      <c r="I146" s="14" t="s">
        <v>3</v>
      </c>
      <c r="J146" s="13" t="s">
        <v>32</v>
      </c>
      <c r="K146" s="15" t="s">
        <v>34</v>
      </c>
      <c r="L146" s="16" t="s">
        <v>35</v>
      </c>
      <c r="M146" s="15" t="s">
        <v>33</v>
      </c>
      <c r="N146" s="15" t="s">
        <v>37</v>
      </c>
      <c r="O146" s="17" t="s">
        <v>3</v>
      </c>
      <c r="P146" s="18" t="s">
        <v>38</v>
      </c>
      <c r="Q146" s="19" t="s">
        <v>39</v>
      </c>
      <c r="R146" s="196" t="s">
        <v>61</v>
      </c>
      <c r="S146" s="196" t="s">
        <v>887</v>
      </c>
      <c r="T146" s="21" t="s">
        <v>3</v>
      </c>
      <c r="U146" s="196" t="s">
        <v>890</v>
      </c>
      <c r="V146" s="22" t="s">
        <v>11</v>
      </c>
      <c r="W146" s="22" t="s">
        <v>12</v>
      </c>
      <c r="X146" s="22" t="s">
        <v>13</v>
      </c>
      <c r="Y146" s="23" t="s">
        <v>3</v>
      </c>
      <c r="Z146" s="22" t="s">
        <v>14</v>
      </c>
      <c r="AA146" s="24" t="s">
        <v>43</v>
      </c>
      <c r="AB146" s="25" t="s">
        <v>3</v>
      </c>
      <c r="AC146" s="24" t="s">
        <v>44</v>
      </c>
    </row>
    <row r="147" spans="1:29" ht="12" customHeight="1">
      <c r="A147" s="11" t="s">
        <v>285</v>
      </c>
      <c r="B147" s="11" t="s">
        <v>286</v>
      </c>
      <c r="C147" s="11" t="s">
        <v>287</v>
      </c>
      <c r="D147" s="11" t="s">
        <v>288</v>
      </c>
      <c r="E147" s="11" t="s">
        <v>289</v>
      </c>
      <c r="F147" s="11" t="s">
        <v>290</v>
      </c>
      <c r="G147" s="26" t="s">
        <v>291</v>
      </c>
      <c r="H147" s="11" t="s">
        <v>292</v>
      </c>
      <c r="I147" s="27" t="s">
        <v>293</v>
      </c>
      <c r="J147" s="28" t="s">
        <v>294</v>
      </c>
      <c r="K147" s="29" t="s">
        <v>295</v>
      </c>
      <c r="L147" s="30" t="s">
        <v>296</v>
      </c>
      <c r="M147" s="29" t="s">
        <v>297</v>
      </c>
      <c r="N147" s="29" t="s">
        <v>298</v>
      </c>
      <c r="O147" s="31" t="s">
        <v>299</v>
      </c>
      <c r="P147" s="29" t="s">
        <v>300</v>
      </c>
      <c r="Q147" s="32" t="s">
        <v>301</v>
      </c>
      <c r="R147" s="33" t="s">
        <v>302</v>
      </c>
      <c r="S147" s="33" t="s">
        <v>303</v>
      </c>
      <c r="T147" s="34" t="s">
        <v>304</v>
      </c>
      <c r="U147" s="33" t="s">
        <v>305</v>
      </c>
      <c r="V147" s="35" t="s">
        <v>306</v>
      </c>
      <c r="W147" s="35" t="s">
        <v>307</v>
      </c>
      <c r="X147" s="35" t="s">
        <v>308</v>
      </c>
      <c r="Y147" s="36" t="s">
        <v>309</v>
      </c>
      <c r="Z147" s="35" t="s">
        <v>310</v>
      </c>
      <c r="AA147" s="37" t="s">
        <v>311</v>
      </c>
      <c r="AB147" s="38" t="s">
        <v>312</v>
      </c>
      <c r="AC147" s="37" t="s">
        <v>313</v>
      </c>
    </row>
    <row r="148" spans="1:29" ht="24">
      <c r="A148" s="28" t="s">
        <v>4</v>
      </c>
      <c r="B148" s="39" t="s">
        <v>532</v>
      </c>
      <c r="C148" s="50" t="s">
        <v>533</v>
      </c>
      <c r="D148" s="139" t="s">
        <v>534</v>
      </c>
      <c r="E148" s="40">
        <v>8</v>
      </c>
      <c r="F148" s="28">
        <v>8</v>
      </c>
      <c r="G148" s="70"/>
      <c r="H148" s="71" t="str">
        <f>IF(G148="","",F148*G148)</f>
        <v/>
      </c>
      <c r="I148" s="41"/>
      <c r="J148" s="71" t="str">
        <f>IF(G148="","",ROUND(H148*I148+H148,2))</f>
        <v/>
      </c>
      <c r="K148" s="80"/>
      <c r="L148" s="80"/>
      <c r="M148" s="80"/>
      <c r="N148" s="80"/>
      <c r="O148" s="80"/>
      <c r="P148" s="80"/>
      <c r="Q148" s="167">
        <v>1</v>
      </c>
      <c r="R148" s="70"/>
      <c r="S148" s="75">
        <f>Q148*R148</f>
        <v>0</v>
      </c>
      <c r="T148" s="41"/>
      <c r="U148" s="75">
        <f>ROUND(S148*T148+S148,2)</f>
        <v>0</v>
      </c>
      <c r="V148" s="174">
        <v>15</v>
      </c>
      <c r="W148" s="70"/>
      <c r="X148" s="76">
        <f>W148*V148</f>
        <v>0</v>
      </c>
      <c r="Y148" s="41"/>
      <c r="Z148" s="76">
        <f>ROUND(X148+X148*Y148,2)</f>
        <v>0</v>
      </c>
      <c r="AA148" s="77">
        <v>7000</v>
      </c>
      <c r="AB148" s="41"/>
      <c r="AC148" s="79">
        <f>ROUND(AA148+AA148*AB148,2)</f>
        <v>7000</v>
      </c>
    </row>
    <row r="149" spans="1:29">
      <c r="A149" s="202" t="s">
        <v>48</v>
      </c>
      <c r="B149" s="202"/>
      <c r="C149" s="202"/>
      <c r="D149" s="202"/>
      <c r="E149" s="202"/>
      <c r="F149" s="202"/>
      <c r="G149" s="202"/>
      <c r="H149" s="83">
        <f>SUM(H148:H148)</f>
        <v>0</v>
      </c>
      <c r="I149" s="84"/>
      <c r="J149" s="83">
        <f>SUM(J148:J148)</f>
        <v>0</v>
      </c>
      <c r="K149" s="80"/>
      <c r="L149" s="80"/>
      <c r="M149" s="80"/>
      <c r="N149" s="80"/>
      <c r="O149" s="80"/>
      <c r="P149" s="80"/>
      <c r="Q149" s="99"/>
      <c r="R149" s="99"/>
      <c r="S149" s="88">
        <f>SUM(S148)</f>
        <v>0</v>
      </c>
      <c r="T149" s="89"/>
      <c r="U149" s="88">
        <f>SUM(U148)</f>
        <v>0</v>
      </c>
      <c r="V149" s="100"/>
      <c r="W149" s="100"/>
      <c r="X149" s="90">
        <f>SUM(X148)</f>
        <v>0</v>
      </c>
      <c r="Y149" s="91"/>
      <c r="Z149" s="90">
        <f>SUM(Z148)</f>
        <v>0</v>
      </c>
      <c r="AA149" s="92">
        <f>SUM(AA148)</f>
        <v>7000</v>
      </c>
      <c r="AB149" s="78"/>
      <c r="AC149" s="92">
        <f>SUM(AC148)</f>
        <v>7000</v>
      </c>
    </row>
    <row r="150" spans="1:29">
      <c r="A150" s="203" t="s">
        <v>325</v>
      </c>
      <c r="B150" s="203"/>
      <c r="C150" s="10" t="str">
        <f>IF(G148="","",SUM(H149+N149+S149+X149+AA149))</f>
        <v/>
      </c>
    </row>
    <row r="151" spans="1:29">
      <c r="A151" s="204" t="s">
        <v>326</v>
      </c>
      <c r="B151" s="205"/>
      <c r="C151" s="10" t="str">
        <f>IF(G148="","",SUM(J149,P149,U149,Z149,AC149))</f>
        <v/>
      </c>
    </row>
    <row r="152" spans="1:29">
      <c r="A152" s="156"/>
      <c r="B152" s="156"/>
      <c r="C152" s="158"/>
    </row>
    <row r="154" spans="1:29">
      <c r="A154" s="213" t="s">
        <v>371</v>
      </c>
      <c r="B154" s="213"/>
      <c r="C154" s="213"/>
      <c r="D154" s="213"/>
      <c r="E154" s="213"/>
      <c r="F154" s="213"/>
      <c r="G154" s="213"/>
      <c r="H154" s="213"/>
      <c r="I154" s="213"/>
      <c r="J154" s="213"/>
      <c r="K154" s="213"/>
      <c r="L154" s="213"/>
      <c r="M154" s="213"/>
      <c r="N154" s="213"/>
      <c r="O154" s="213"/>
      <c r="P154" s="213"/>
      <c r="Q154" s="213"/>
      <c r="R154" s="213"/>
      <c r="S154" s="213"/>
      <c r="T154" s="213"/>
      <c r="U154" s="213"/>
      <c r="V154" s="213"/>
      <c r="W154" s="213"/>
      <c r="X154" s="213"/>
      <c r="Y154" s="213"/>
      <c r="Z154" s="213"/>
      <c r="AA154" s="213"/>
      <c r="AB154" s="213"/>
      <c r="AC154" s="213"/>
    </row>
    <row r="155" spans="1:29">
      <c r="A155" s="202" t="s">
        <v>0</v>
      </c>
      <c r="B155" s="202"/>
      <c r="C155" s="202"/>
      <c r="D155" s="202"/>
      <c r="E155" s="202"/>
      <c r="F155" s="202" t="s">
        <v>1</v>
      </c>
      <c r="G155" s="202"/>
      <c r="H155" s="202"/>
      <c r="I155" s="202"/>
      <c r="J155" s="202"/>
      <c r="K155" s="202"/>
      <c r="L155" s="202"/>
      <c r="M155" s="202"/>
      <c r="N155" s="202"/>
      <c r="O155" s="202"/>
      <c r="P155" s="202"/>
      <c r="Q155" s="202"/>
      <c r="R155" s="202"/>
      <c r="S155" s="202"/>
      <c r="T155" s="202"/>
      <c r="U155" s="202"/>
      <c r="V155" s="201" t="s">
        <v>2</v>
      </c>
      <c r="W155" s="201"/>
      <c r="X155" s="201"/>
      <c r="Y155" s="201"/>
      <c r="Z155" s="201"/>
      <c r="AA155" s="201"/>
      <c r="AB155" s="201"/>
      <c r="AC155" s="201"/>
    </row>
    <row r="156" spans="1:29" ht="120">
      <c r="A156" s="11" t="s">
        <v>8</v>
      </c>
      <c r="B156" s="11" t="s">
        <v>9</v>
      </c>
      <c r="C156" s="11" t="s">
        <v>19</v>
      </c>
      <c r="D156" s="11" t="s">
        <v>10</v>
      </c>
      <c r="E156" s="11" t="s">
        <v>20</v>
      </c>
      <c r="F156" s="11" t="s">
        <v>29</v>
      </c>
      <c r="G156" s="12" t="s">
        <v>30</v>
      </c>
      <c r="H156" s="13" t="s">
        <v>31</v>
      </c>
      <c r="I156" s="14" t="s">
        <v>3</v>
      </c>
      <c r="J156" s="13" t="s">
        <v>32</v>
      </c>
      <c r="K156" s="15" t="s">
        <v>34</v>
      </c>
      <c r="L156" s="16" t="s">
        <v>35</v>
      </c>
      <c r="M156" s="15" t="s">
        <v>33</v>
      </c>
      <c r="N156" s="15" t="s">
        <v>37</v>
      </c>
      <c r="O156" s="17" t="s">
        <v>3</v>
      </c>
      <c r="P156" s="18" t="s">
        <v>38</v>
      </c>
      <c r="Q156" s="19" t="s">
        <v>39</v>
      </c>
      <c r="R156" s="20" t="s">
        <v>40</v>
      </c>
      <c r="S156" s="20" t="s">
        <v>41</v>
      </c>
      <c r="T156" s="21" t="s">
        <v>3</v>
      </c>
      <c r="U156" s="20" t="s">
        <v>42</v>
      </c>
      <c r="V156" s="22" t="s">
        <v>11</v>
      </c>
      <c r="W156" s="22" t="s">
        <v>12</v>
      </c>
      <c r="X156" s="22" t="s">
        <v>13</v>
      </c>
      <c r="Y156" s="23" t="s">
        <v>3</v>
      </c>
      <c r="Z156" s="22" t="s">
        <v>14</v>
      </c>
      <c r="AA156" s="24" t="s">
        <v>43</v>
      </c>
      <c r="AB156" s="25" t="s">
        <v>3</v>
      </c>
      <c r="AC156" s="24" t="s">
        <v>44</v>
      </c>
    </row>
    <row r="157" spans="1:29" ht="12" customHeight="1">
      <c r="A157" s="11" t="s">
        <v>285</v>
      </c>
      <c r="B157" s="11" t="s">
        <v>286</v>
      </c>
      <c r="C157" s="11" t="s">
        <v>287</v>
      </c>
      <c r="D157" s="11" t="s">
        <v>288</v>
      </c>
      <c r="E157" s="11" t="s">
        <v>289</v>
      </c>
      <c r="F157" s="11" t="s">
        <v>290</v>
      </c>
      <c r="G157" s="26" t="s">
        <v>291</v>
      </c>
      <c r="H157" s="11" t="s">
        <v>292</v>
      </c>
      <c r="I157" s="27" t="s">
        <v>293</v>
      </c>
      <c r="J157" s="28" t="s">
        <v>294</v>
      </c>
      <c r="K157" s="29" t="s">
        <v>295</v>
      </c>
      <c r="L157" s="30" t="s">
        <v>296</v>
      </c>
      <c r="M157" s="29" t="s">
        <v>297</v>
      </c>
      <c r="N157" s="29" t="s">
        <v>298</v>
      </c>
      <c r="O157" s="31" t="s">
        <v>299</v>
      </c>
      <c r="P157" s="29" t="s">
        <v>300</v>
      </c>
      <c r="Q157" s="32" t="s">
        <v>301</v>
      </c>
      <c r="R157" s="33" t="s">
        <v>302</v>
      </c>
      <c r="S157" s="33" t="s">
        <v>303</v>
      </c>
      <c r="T157" s="34" t="s">
        <v>304</v>
      </c>
      <c r="U157" s="33" t="s">
        <v>305</v>
      </c>
      <c r="V157" s="35" t="s">
        <v>306</v>
      </c>
      <c r="W157" s="35" t="s">
        <v>307</v>
      </c>
      <c r="X157" s="35" t="s">
        <v>308</v>
      </c>
      <c r="Y157" s="36" t="s">
        <v>309</v>
      </c>
      <c r="Z157" s="35" t="s">
        <v>310</v>
      </c>
      <c r="AA157" s="37" t="s">
        <v>311</v>
      </c>
      <c r="AB157" s="38" t="s">
        <v>312</v>
      </c>
      <c r="AC157" s="37" t="s">
        <v>313</v>
      </c>
    </row>
    <row r="158" spans="1:29">
      <c r="A158" s="28" t="s">
        <v>4</v>
      </c>
      <c r="B158" s="53" t="s">
        <v>52</v>
      </c>
      <c r="C158" s="50" t="s">
        <v>108</v>
      </c>
      <c r="D158" s="206" t="s">
        <v>109</v>
      </c>
      <c r="E158" s="40">
        <v>1</v>
      </c>
      <c r="F158" s="28">
        <v>2</v>
      </c>
      <c r="G158" s="70"/>
      <c r="H158" s="71" t="str">
        <f>IF(G158="","",F158*G158)</f>
        <v/>
      </c>
      <c r="I158" s="41"/>
      <c r="J158" s="71" t="str">
        <f>IF(G158="","",ROUND(H158*I158+H158,2))</f>
        <v/>
      </c>
      <c r="K158" s="80"/>
      <c r="L158" s="80"/>
      <c r="M158" s="80"/>
      <c r="N158" s="80"/>
      <c r="O158" s="80"/>
      <c r="P158" s="80"/>
      <c r="Q158" s="235">
        <v>6</v>
      </c>
      <c r="R158" s="220"/>
      <c r="S158" s="230">
        <f>Q158*R158</f>
        <v>0</v>
      </c>
      <c r="T158" s="197"/>
      <c r="U158" s="230">
        <f>ROUND(S158*T158+S158,2)</f>
        <v>0</v>
      </c>
      <c r="V158" s="216">
        <v>10</v>
      </c>
      <c r="W158" s="220"/>
      <c r="X158" s="208">
        <f>W158*V158</f>
        <v>0</v>
      </c>
      <c r="Y158" s="197"/>
      <c r="Z158" s="208">
        <f>ROUND(X158+X158*Y158,2)</f>
        <v>0</v>
      </c>
      <c r="AA158" s="224">
        <v>20000</v>
      </c>
      <c r="AB158" s="197"/>
      <c r="AC158" s="199">
        <f>ROUND(AA158+AA158*AB158,2)</f>
        <v>20000</v>
      </c>
    </row>
    <row r="159" spans="1:29" ht="24">
      <c r="A159" s="28" t="s">
        <v>5</v>
      </c>
      <c r="B159" s="53" t="s">
        <v>52</v>
      </c>
      <c r="C159" s="50" t="s">
        <v>110</v>
      </c>
      <c r="D159" s="245"/>
      <c r="E159" s="40">
        <v>1</v>
      </c>
      <c r="F159" s="28">
        <v>2</v>
      </c>
      <c r="G159" s="70"/>
      <c r="H159" s="71" t="str">
        <f>IF(G159="","",F159*G159)</f>
        <v/>
      </c>
      <c r="I159" s="41"/>
      <c r="J159" s="71" t="str">
        <f>IF(G159="","",ROUND(H159*I159+H159,2))</f>
        <v/>
      </c>
      <c r="K159" s="80"/>
      <c r="L159" s="80"/>
      <c r="M159" s="80"/>
      <c r="N159" s="80"/>
      <c r="O159" s="80"/>
      <c r="P159" s="80"/>
      <c r="Q159" s="236"/>
      <c r="R159" s="233"/>
      <c r="S159" s="231"/>
      <c r="T159" s="198"/>
      <c r="U159" s="231"/>
      <c r="V159" s="234"/>
      <c r="W159" s="233"/>
      <c r="X159" s="209"/>
      <c r="Y159" s="198"/>
      <c r="Z159" s="209"/>
      <c r="AA159" s="229"/>
      <c r="AB159" s="198"/>
      <c r="AC159" s="200"/>
    </row>
    <row r="160" spans="1:29" ht="36">
      <c r="A160" s="28" t="s">
        <v>6</v>
      </c>
      <c r="B160" s="53" t="s">
        <v>52</v>
      </c>
      <c r="C160" s="50" t="s">
        <v>251</v>
      </c>
      <c r="D160" s="207"/>
      <c r="E160" s="40">
        <v>1</v>
      </c>
      <c r="F160" s="28">
        <v>2</v>
      </c>
      <c r="G160" s="70"/>
      <c r="H160" s="71" t="str">
        <f>IF(G160="","",F160*G160)</f>
        <v/>
      </c>
      <c r="I160" s="41"/>
      <c r="J160" s="71" t="str">
        <f>IF(G160="","",ROUND(H160*I160+H160,2))</f>
        <v/>
      </c>
      <c r="K160" s="80"/>
      <c r="L160" s="80"/>
      <c r="M160" s="80"/>
      <c r="N160" s="80"/>
      <c r="O160" s="80"/>
      <c r="P160" s="80"/>
      <c r="Q160" s="237"/>
      <c r="R160" s="221"/>
      <c r="S160" s="232"/>
      <c r="T160" s="228"/>
      <c r="U160" s="232"/>
      <c r="V160" s="217"/>
      <c r="W160" s="221"/>
      <c r="X160" s="244"/>
      <c r="Y160" s="228"/>
      <c r="Z160" s="244"/>
      <c r="AA160" s="225"/>
      <c r="AB160" s="228"/>
      <c r="AC160" s="214"/>
    </row>
    <row r="161" spans="1:29">
      <c r="A161" s="202" t="s">
        <v>48</v>
      </c>
      <c r="B161" s="202"/>
      <c r="C161" s="202"/>
      <c r="D161" s="202"/>
      <c r="E161" s="202"/>
      <c r="F161" s="202"/>
      <c r="G161" s="202"/>
      <c r="H161" s="83">
        <f>SUM(H158:H160)</f>
        <v>0</v>
      </c>
      <c r="I161" s="84"/>
      <c r="J161" s="83">
        <f>SUM(J158:J160)</f>
        <v>0</v>
      </c>
      <c r="K161" s="80"/>
      <c r="L161" s="80"/>
      <c r="M161" s="80"/>
      <c r="N161" s="80"/>
      <c r="O161" s="80"/>
      <c r="P161" s="80"/>
      <c r="Q161" s="99"/>
      <c r="R161" s="99"/>
      <c r="S161" s="88">
        <f>SUM(S158)</f>
        <v>0</v>
      </c>
      <c r="T161" s="89"/>
      <c r="U161" s="88">
        <f>SUM(U158)</f>
        <v>0</v>
      </c>
      <c r="V161" s="100"/>
      <c r="W161" s="100"/>
      <c r="X161" s="90">
        <f>SUM(X158)</f>
        <v>0</v>
      </c>
      <c r="Y161" s="91"/>
      <c r="Z161" s="90">
        <f>SUM(Z158)</f>
        <v>0</v>
      </c>
      <c r="AA161" s="92">
        <f>SUM(AA158)</f>
        <v>20000</v>
      </c>
      <c r="AB161" s="78"/>
      <c r="AC161" s="92">
        <f>SUM(AC158)</f>
        <v>20000</v>
      </c>
    </row>
    <row r="162" spans="1:29">
      <c r="A162" s="203" t="s">
        <v>372</v>
      </c>
      <c r="B162" s="203"/>
      <c r="C162" s="10" t="str">
        <f>IF(G160="","",SUM(H161+N161+S161+X161+AA161))</f>
        <v/>
      </c>
    </row>
    <row r="163" spans="1:29">
      <c r="A163" s="204" t="s">
        <v>373</v>
      </c>
      <c r="B163" s="205"/>
      <c r="C163" s="10" t="str">
        <f>IF(G160="","",SUM(J161,P161,U161,Z161,AC161))</f>
        <v/>
      </c>
    </row>
    <row r="165" spans="1:29">
      <c r="A165" s="213" t="s">
        <v>107</v>
      </c>
      <c r="B165" s="213"/>
      <c r="C165" s="213"/>
      <c r="D165" s="213"/>
      <c r="E165" s="213"/>
      <c r="F165" s="213"/>
      <c r="G165" s="213"/>
      <c r="H165" s="213"/>
      <c r="I165" s="213"/>
      <c r="J165" s="213"/>
      <c r="K165" s="213"/>
      <c r="L165" s="213"/>
      <c r="M165" s="213"/>
      <c r="N165" s="213"/>
      <c r="O165" s="213"/>
      <c r="P165" s="213"/>
      <c r="Q165" s="213"/>
      <c r="R165" s="213"/>
      <c r="S165" s="213"/>
      <c r="T165" s="213"/>
      <c r="U165" s="213"/>
      <c r="V165" s="213"/>
      <c r="W165" s="213"/>
      <c r="X165" s="213"/>
      <c r="Y165" s="213"/>
      <c r="Z165" s="213"/>
      <c r="AA165" s="213"/>
      <c r="AB165" s="213"/>
      <c r="AC165" s="213"/>
    </row>
    <row r="166" spans="1:29">
      <c r="A166" s="238" t="s">
        <v>0</v>
      </c>
      <c r="B166" s="239"/>
      <c r="C166" s="239"/>
      <c r="D166" s="239"/>
      <c r="E166" s="240"/>
      <c r="F166" s="238" t="s">
        <v>1</v>
      </c>
      <c r="G166" s="239"/>
      <c r="H166" s="239"/>
      <c r="I166" s="239"/>
      <c r="J166" s="239"/>
      <c r="K166" s="239"/>
      <c r="L166" s="239"/>
      <c r="M166" s="239"/>
      <c r="N166" s="239"/>
      <c r="O166" s="239"/>
      <c r="P166" s="239"/>
      <c r="Q166" s="239"/>
      <c r="R166" s="239"/>
      <c r="S166" s="239"/>
      <c r="T166" s="239"/>
      <c r="U166" s="240"/>
      <c r="V166" s="241" t="s">
        <v>2</v>
      </c>
      <c r="W166" s="242"/>
      <c r="X166" s="242"/>
      <c r="Y166" s="242"/>
      <c r="Z166" s="242"/>
      <c r="AA166" s="242"/>
      <c r="AB166" s="242"/>
      <c r="AC166" s="243"/>
    </row>
    <row r="167" spans="1:29" ht="120">
      <c r="A167" s="11" t="s">
        <v>8</v>
      </c>
      <c r="B167" s="11" t="s">
        <v>9</v>
      </c>
      <c r="C167" s="11" t="s">
        <v>19</v>
      </c>
      <c r="D167" s="11" t="s">
        <v>10</v>
      </c>
      <c r="E167" s="11" t="s">
        <v>20</v>
      </c>
      <c r="F167" s="11" t="s">
        <v>29</v>
      </c>
      <c r="G167" s="12" t="s">
        <v>30</v>
      </c>
      <c r="H167" s="13" t="s">
        <v>31</v>
      </c>
      <c r="I167" s="14" t="s">
        <v>3</v>
      </c>
      <c r="J167" s="13" t="s">
        <v>32</v>
      </c>
      <c r="K167" s="15" t="s">
        <v>34</v>
      </c>
      <c r="L167" s="16" t="s">
        <v>35</v>
      </c>
      <c r="M167" s="15" t="s">
        <v>33</v>
      </c>
      <c r="N167" s="15" t="s">
        <v>37</v>
      </c>
      <c r="O167" s="17" t="s">
        <v>3</v>
      </c>
      <c r="P167" s="18" t="s">
        <v>38</v>
      </c>
      <c r="Q167" s="19" t="s">
        <v>39</v>
      </c>
      <c r="R167" s="20" t="s">
        <v>40</v>
      </c>
      <c r="S167" s="20" t="s">
        <v>41</v>
      </c>
      <c r="T167" s="21" t="s">
        <v>3</v>
      </c>
      <c r="U167" s="20" t="s">
        <v>42</v>
      </c>
      <c r="V167" s="22" t="s">
        <v>11</v>
      </c>
      <c r="W167" s="22" t="s">
        <v>12</v>
      </c>
      <c r="X167" s="22" t="s">
        <v>13</v>
      </c>
      <c r="Y167" s="23" t="s">
        <v>3</v>
      </c>
      <c r="Z167" s="22" t="s">
        <v>14</v>
      </c>
      <c r="AA167" s="24" t="s">
        <v>43</v>
      </c>
      <c r="AB167" s="25" t="s">
        <v>3</v>
      </c>
      <c r="AC167" s="24" t="s">
        <v>44</v>
      </c>
    </row>
    <row r="168" spans="1:29" ht="12" customHeight="1">
      <c r="A168" s="11" t="s">
        <v>285</v>
      </c>
      <c r="B168" s="11" t="s">
        <v>286</v>
      </c>
      <c r="C168" s="11" t="s">
        <v>287</v>
      </c>
      <c r="D168" s="11" t="s">
        <v>288</v>
      </c>
      <c r="E168" s="11" t="s">
        <v>289</v>
      </c>
      <c r="F168" s="11" t="s">
        <v>290</v>
      </c>
      <c r="G168" s="26" t="s">
        <v>291</v>
      </c>
      <c r="H168" s="11" t="s">
        <v>292</v>
      </c>
      <c r="I168" s="27" t="s">
        <v>293</v>
      </c>
      <c r="J168" s="28" t="s">
        <v>294</v>
      </c>
      <c r="K168" s="29" t="s">
        <v>295</v>
      </c>
      <c r="L168" s="30" t="s">
        <v>296</v>
      </c>
      <c r="M168" s="29" t="s">
        <v>297</v>
      </c>
      <c r="N168" s="29" t="s">
        <v>298</v>
      </c>
      <c r="O168" s="31" t="s">
        <v>299</v>
      </c>
      <c r="P168" s="29" t="s">
        <v>300</v>
      </c>
      <c r="Q168" s="32" t="s">
        <v>301</v>
      </c>
      <c r="R168" s="33" t="s">
        <v>302</v>
      </c>
      <c r="S168" s="33" t="s">
        <v>303</v>
      </c>
      <c r="T168" s="34" t="s">
        <v>304</v>
      </c>
      <c r="U168" s="33" t="s">
        <v>305</v>
      </c>
      <c r="V168" s="35" t="s">
        <v>306</v>
      </c>
      <c r="W168" s="35" t="s">
        <v>307</v>
      </c>
      <c r="X168" s="35" t="s">
        <v>308</v>
      </c>
      <c r="Y168" s="36" t="s">
        <v>309</v>
      </c>
      <c r="Z168" s="35" t="s">
        <v>310</v>
      </c>
      <c r="AA168" s="37" t="s">
        <v>311</v>
      </c>
      <c r="AB168" s="38" t="s">
        <v>312</v>
      </c>
      <c r="AC168" s="37" t="s">
        <v>313</v>
      </c>
    </row>
    <row r="169" spans="1:29" ht="12" customHeight="1">
      <c r="A169" s="11">
        <v>1</v>
      </c>
      <c r="B169" s="159" t="s">
        <v>535</v>
      </c>
      <c r="C169" s="159" t="s">
        <v>536</v>
      </c>
      <c r="D169" s="54" t="s">
        <v>537</v>
      </c>
      <c r="E169" s="11">
        <v>2</v>
      </c>
      <c r="F169" s="11">
        <v>4</v>
      </c>
      <c r="G169" s="161"/>
      <c r="H169" s="11" t="str">
        <f t="shared" ref="H169:H175" si="9">IF(G169="","",F169*G169)</f>
        <v/>
      </c>
      <c r="I169" s="183"/>
      <c r="J169" s="28" t="str">
        <f t="shared" ref="J169:J175" si="10">IF(G169="","",ROUND(H169*I169+H169,2))</f>
        <v/>
      </c>
      <c r="K169" s="29"/>
      <c r="L169" s="30"/>
      <c r="M169" s="29"/>
      <c r="N169" s="29"/>
      <c r="O169" s="31"/>
      <c r="P169" s="29"/>
      <c r="Q169" s="283">
        <v>14</v>
      </c>
      <c r="R169" s="226"/>
      <c r="S169" s="230">
        <f>Q169*R169</f>
        <v>0</v>
      </c>
      <c r="T169" s="246"/>
      <c r="U169" s="230">
        <f>ROUND(S169*T169+S169,2)</f>
        <v>0</v>
      </c>
      <c r="V169" s="216">
        <v>10</v>
      </c>
      <c r="W169" s="226"/>
      <c r="X169" s="208">
        <f>V169*W169</f>
        <v>0</v>
      </c>
      <c r="Y169" s="246"/>
      <c r="Z169" s="208">
        <f>ROUND(X169+X169*Y169,2)</f>
        <v>0</v>
      </c>
      <c r="AA169" s="224">
        <v>10000</v>
      </c>
      <c r="AB169" s="246"/>
      <c r="AC169" s="199">
        <f>ROUND(AA169*AB169+AA169,2)</f>
        <v>10000</v>
      </c>
    </row>
    <row r="170" spans="1:29" ht="12" customHeight="1">
      <c r="A170" s="28">
        <v>2</v>
      </c>
      <c r="B170" s="53" t="s">
        <v>538</v>
      </c>
      <c r="C170" s="50" t="s">
        <v>539</v>
      </c>
      <c r="D170" s="54" t="s">
        <v>540</v>
      </c>
      <c r="E170" s="40">
        <v>11</v>
      </c>
      <c r="F170" s="28">
        <v>22</v>
      </c>
      <c r="G170" s="70"/>
      <c r="H170" s="71" t="str">
        <f t="shared" si="9"/>
        <v/>
      </c>
      <c r="I170" s="41"/>
      <c r="J170" s="71" t="str">
        <f t="shared" si="10"/>
        <v/>
      </c>
      <c r="K170" s="42"/>
      <c r="L170" s="42"/>
      <c r="M170" s="42"/>
      <c r="N170" s="42"/>
      <c r="O170" s="42"/>
      <c r="P170" s="42"/>
      <c r="Q170" s="284"/>
      <c r="R170" s="255"/>
      <c r="S170" s="231"/>
      <c r="T170" s="276"/>
      <c r="U170" s="231"/>
      <c r="V170" s="234"/>
      <c r="W170" s="255"/>
      <c r="X170" s="209"/>
      <c r="Y170" s="255"/>
      <c r="Z170" s="209"/>
      <c r="AA170" s="229"/>
      <c r="AB170" s="255"/>
      <c r="AC170" s="200"/>
    </row>
    <row r="171" spans="1:29" ht="12" customHeight="1">
      <c r="A171" s="11">
        <v>3</v>
      </c>
      <c r="B171" s="53" t="s">
        <v>538</v>
      </c>
      <c r="C171" s="50" t="s">
        <v>541</v>
      </c>
      <c r="D171" s="54" t="s">
        <v>540</v>
      </c>
      <c r="E171" s="40">
        <v>9</v>
      </c>
      <c r="F171" s="28">
        <v>18</v>
      </c>
      <c r="G171" s="70"/>
      <c r="H171" s="71" t="str">
        <f t="shared" si="9"/>
        <v/>
      </c>
      <c r="I171" s="41"/>
      <c r="J171" s="71" t="str">
        <f t="shared" si="10"/>
        <v/>
      </c>
      <c r="K171" s="42"/>
      <c r="L171" s="42"/>
      <c r="M171" s="42"/>
      <c r="N171" s="42"/>
      <c r="O171" s="42"/>
      <c r="P171" s="42"/>
      <c r="Q171" s="284"/>
      <c r="R171" s="255"/>
      <c r="S171" s="231"/>
      <c r="T171" s="276"/>
      <c r="U171" s="231"/>
      <c r="V171" s="234"/>
      <c r="W171" s="255"/>
      <c r="X171" s="209"/>
      <c r="Y171" s="255"/>
      <c r="Z171" s="209"/>
      <c r="AA171" s="229"/>
      <c r="AB171" s="255"/>
      <c r="AC171" s="200"/>
    </row>
    <row r="172" spans="1:29" ht="24">
      <c r="A172" s="28">
        <v>4</v>
      </c>
      <c r="B172" s="53" t="s">
        <v>538</v>
      </c>
      <c r="C172" s="50" t="s">
        <v>542</v>
      </c>
      <c r="D172" s="54" t="s">
        <v>540</v>
      </c>
      <c r="E172" s="40">
        <v>6</v>
      </c>
      <c r="F172" s="28">
        <v>12</v>
      </c>
      <c r="G172" s="70"/>
      <c r="H172" s="71" t="str">
        <f t="shared" si="9"/>
        <v/>
      </c>
      <c r="I172" s="41"/>
      <c r="J172" s="71" t="str">
        <f t="shared" si="10"/>
        <v/>
      </c>
      <c r="K172" s="42"/>
      <c r="L172" s="43"/>
      <c r="M172" s="42"/>
      <c r="N172" s="42"/>
      <c r="O172" s="44"/>
      <c r="P172" s="42"/>
      <c r="Q172" s="284"/>
      <c r="R172" s="255"/>
      <c r="S172" s="231"/>
      <c r="T172" s="276"/>
      <c r="U172" s="231"/>
      <c r="V172" s="234"/>
      <c r="W172" s="255"/>
      <c r="X172" s="209"/>
      <c r="Y172" s="255"/>
      <c r="Z172" s="209"/>
      <c r="AA172" s="229"/>
      <c r="AB172" s="255"/>
      <c r="AC172" s="200"/>
    </row>
    <row r="173" spans="1:29" ht="24">
      <c r="A173" s="11">
        <v>5</v>
      </c>
      <c r="B173" s="53" t="s">
        <v>538</v>
      </c>
      <c r="C173" s="50" t="s">
        <v>543</v>
      </c>
      <c r="D173" s="50" t="s">
        <v>540</v>
      </c>
      <c r="E173" s="40">
        <v>2</v>
      </c>
      <c r="F173" s="28">
        <v>4</v>
      </c>
      <c r="G173" s="70"/>
      <c r="H173" s="71" t="str">
        <f t="shared" si="9"/>
        <v/>
      </c>
      <c r="I173" s="41"/>
      <c r="J173" s="71" t="str">
        <f t="shared" si="10"/>
        <v/>
      </c>
      <c r="K173" s="42"/>
      <c r="L173" s="43"/>
      <c r="M173" s="42"/>
      <c r="N173" s="42"/>
      <c r="O173" s="44"/>
      <c r="P173" s="42"/>
      <c r="Q173" s="284"/>
      <c r="R173" s="255"/>
      <c r="S173" s="231"/>
      <c r="T173" s="276"/>
      <c r="U173" s="231"/>
      <c r="V173" s="234"/>
      <c r="W173" s="255"/>
      <c r="X173" s="209"/>
      <c r="Y173" s="255"/>
      <c r="Z173" s="209"/>
      <c r="AA173" s="229"/>
      <c r="AB173" s="255"/>
      <c r="AC173" s="200"/>
    </row>
    <row r="174" spans="1:29" ht="24">
      <c r="A174" s="28">
        <v>6</v>
      </c>
      <c r="B174" s="54" t="s">
        <v>538</v>
      </c>
      <c r="C174" s="50" t="s">
        <v>544</v>
      </c>
      <c r="D174" s="50" t="s">
        <v>540</v>
      </c>
      <c r="E174" s="40">
        <v>4</v>
      </c>
      <c r="F174" s="28">
        <v>8</v>
      </c>
      <c r="G174" s="70"/>
      <c r="H174" s="71" t="str">
        <f t="shared" si="9"/>
        <v/>
      </c>
      <c r="I174" s="41"/>
      <c r="J174" s="71" t="str">
        <f t="shared" si="10"/>
        <v/>
      </c>
      <c r="K174" s="42"/>
      <c r="L174" s="43"/>
      <c r="M174" s="42"/>
      <c r="N174" s="42"/>
      <c r="O174" s="44"/>
      <c r="P174" s="42"/>
      <c r="Q174" s="284"/>
      <c r="R174" s="255"/>
      <c r="S174" s="231"/>
      <c r="T174" s="276"/>
      <c r="U174" s="231"/>
      <c r="V174" s="234"/>
      <c r="W174" s="255"/>
      <c r="X174" s="209"/>
      <c r="Y174" s="255"/>
      <c r="Z174" s="209"/>
      <c r="AA174" s="229"/>
      <c r="AB174" s="255"/>
      <c r="AC174" s="200"/>
    </row>
    <row r="175" spans="1:29" ht="24">
      <c r="A175" s="11">
        <v>7</v>
      </c>
      <c r="B175" s="54" t="s">
        <v>538</v>
      </c>
      <c r="C175" s="50" t="s">
        <v>545</v>
      </c>
      <c r="D175" s="50" t="s">
        <v>540</v>
      </c>
      <c r="E175" s="40">
        <v>2</v>
      </c>
      <c r="F175" s="28">
        <v>4</v>
      </c>
      <c r="G175" s="70"/>
      <c r="H175" s="71" t="str">
        <f t="shared" si="9"/>
        <v/>
      </c>
      <c r="I175" s="41"/>
      <c r="J175" s="71" t="str">
        <f t="shared" si="10"/>
        <v/>
      </c>
      <c r="K175" s="42"/>
      <c r="L175" s="43"/>
      <c r="M175" s="42"/>
      <c r="N175" s="42"/>
      <c r="O175" s="44"/>
      <c r="P175" s="42"/>
      <c r="Q175" s="284"/>
      <c r="R175" s="255"/>
      <c r="S175" s="231"/>
      <c r="T175" s="276"/>
      <c r="U175" s="231"/>
      <c r="V175" s="234"/>
      <c r="W175" s="255"/>
      <c r="X175" s="209"/>
      <c r="Y175" s="255"/>
      <c r="Z175" s="209"/>
      <c r="AA175" s="229"/>
      <c r="AB175" s="255"/>
      <c r="AC175" s="200"/>
    </row>
    <row r="176" spans="1:29">
      <c r="A176" s="28">
        <v>8</v>
      </c>
      <c r="B176" s="53" t="s">
        <v>546</v>
      </c>
      <c r="C176" s="50" t="s">
        <v>547</v>
      </c>
      <c r="D176" s="50" t="s">
        <v>548</v>
      </c>
      <c r="E176" s="40">
        <v>1</v>
      </c>
      <c r="F176" s="28">
        <v>2</v>
      </c>
      <c r="G176" s="70"/>
      <c r="H176" s="71" t="str">
        <f>IF(G176="","",F176*G176)</f>
        <v/>
      </c>
      <c r="I176" s="41"/>
      <c r="J176" s="71" t="str">
        <f>IF(G176="","",ROUND(H176*I176+H176,2))</f>
        <v/>
      </c>
      <c r="K176" s="42"/>
      <c r="L176" s="43"/>
      <c r="M176" s="42"/>
      <c r="N176" s="42"/>
      <c r="O176" s="44"/>
      <c r="P176" s="42"/>
      <c r="Q176" s="285"/>
      <c r="R176" s="227"/>
      <c r="S176" s="232"/>
      <c r="T176" s="260"/>
      <c r="U176" s="232"/>
      <c r="V176" s="217"/>
      <c r="W176" s="227"/>
      <c r="X176" s="244"/>
      <c r="Y176" s="227"/>
      <c r="Z176" s="244"/>
      <c r="AA176" s="225"/>
      <c r="AB176" s="227"/>
      <c r="AC176" s="214"/>
    </row>
    <row r="177" spans="1:29">
      <c r="A177" s="202" t="s">
        <v>48</v>
      </c>
      <c r="B177" s="202"/>
      <c r="C177" s="202"/>
      <c r="D177" s="202"/>
      <c r="E177" s="202"/>
      <c r="F177" s="202"/>
      <c r="G177" s="202"/>
      <c r="H177" s="83">
        <f>SUM(H169:H176)</f>
        <v>0</v>
      </c>
      <c r="I177" s="84"/>
      <c r="J177" s="83">
        <f>SUM(J169:J176)</f>
        <v>0</v>
      </c>
      <c r="K177" s="42"/>
      <c r="L177" s="42"/>
      <c r="M177" s="42"/>
      <c r="N177" s="42"/>
      <c r="O177" s="42"/>
      <c r="P177" s="42"/>
      <c r="Q177" s="45"/>
      <c r="R177" s="45"/>
      <c r="S177" s="88">
        <f>SUM(S169)</f>
        <v>0</v>
      </c>
      <c r="T177" s="89"/>
      <c r="U177" s="88">
        <f>SUM(U169)</f>
        <v>0</v>
      </c>
      <c r="V177" s="46"/>
      <c r="W177" s="46"/>
      <c r="X177" s="90">
        <f>SUM(X169)</f>
        <v>0</v>
      </c>
      <c r="Y177" s="91"/>
      <c r="Z177" s="90">
        <f>SUM(Z169)</f>
        <v>0</v>
      </c>
      <c r="AA177" s="92">
        <f>SUM(AA169)</f>
        <v>10000</v>
      </c>
      <c r="AB177" s="78"/>
      <c r="AC177" s="92">
        <f>SUM(AC169)</f>
        <v>10000</v>
      </c>
    </row>
    <row r="178" spans="1:29">
      <c r="A178" s="203" t="s">
        <v>327</v>
      </c>
      <c r="B178" s="203"/>
      <c r="C178" s="10" t="str">
        <f>IF(G176="","",SUM(H177+N177+S177+X177+AA177))</f>
        <v/>
      </c>
    </row>
    <row r="179" spans="1:29">
      <c r="A179" s="204" t="s">
        <v>328</v>
      </c>
      <c r="B179" s="205"/>
      <c r="C179" s="10" t="str">
        <f>IF(G176="","",SUM(J177,P177,U177,Z177,AC177))</f>
        <v/>
      </c>
    </row>
    <row r="182" spans="1:29">
      <c r="A182" s="213" t="s">
        <v>111</v>
      </c>
      <c r="B182" s="213"/>
      <c r="C182" s="213"/>
      <c r="D182" s="213"/>
      <c r="E182" s="213"/>
      <c r="F182" s="213"/>
      <c r="G182" s="213"/>
      <c r="H182" s="213"/>
      <c r="I182" s="213"/>
      <c r="J182" s="213"/>
      <c r="K182" s="213"/>
      <c r="L182" s="213"/>
      <c r="M182" s="213"/>
      <c r="N182" s="213"/>
      <c r="O182" s="213"/>
      <c r="P182" s="213"/>
      <c r="Q182" s="213"/>
      <c r="R182" s="213"/>
      <c r="S182" s="213"/>
      <c r="T182" s="213"/>
      <c r="U182" s="213"/>
      <c r="V182" s="213"/>
      <c r="W182" s="213"/>
      <c r="X182" s="213"/>
      <c r="Y182" s="213"/>
      <c r="Z182" s="213"/>
      <c r="AA182" s="213"/>
      <c r="AB182" s="213"/>
      <c r="AC182" s="213"/>
    </row>
    <row r="183" spans="1:29">
      <c r="A183" s="202" t="s">
        <v>0</v>
      </c>
      <c r="B183" s="202"/>
      <c r="C183" s="202"/>
      <c r="D183" s="202"/>
      <c r="E183" s="202"/>
      <c r="F183" s="202" t="s">
        <v>1</v>
      </c>
      <c r="G183" s="202"/>
      <c r="H183" s="202"/>
      <c r="I183" s="202"/>
      <c r="J183" s="202"/>
      <c r="K183" s="202"/>
      <c r="L183" s="202"/>
      <c r="M183" s="202"/>
      <c r="N183" s="202"/>
      <c r="O183" s="202"/>
      <c r="P183" s="202"/>
      <c r="Q183" s="202"/>
      <c r="R183" s="202"/>
      <c r="S183" s="202"/>
      <c r="T183" s="202"/>
      <c r="U183" s="202"/>
      <c r="V183" s="201" t="s">
        <v>2</v>
      </c>
      <c r="W183" s="201"/>
      <c r="X183" s="201"/>
      <c r="Y183" s="201"/>
      <c r="Z183" s="201"/>
      <c r="AA183" s="201"/>
      <c r="AB183" s="201"/>
      <c r="AC183" s="201"/>
    </row>
    <row r="184" spans="1:29" ht="120">
      <c r="A184" s="11" t="s">
        <v>8</v>
      </c>
      <c r="B184" s="11" t="s">
        <v>9</v>
      </c>
      <c r="C184" s="11" t="s">
        <v>19</v>
      </c>
      <c r="D184" s="11" t="s">
        <v>10</v>
      </c>
      <c r="E184" s="11" t="s">
        <v>20</v>
      </c>
      <c r="F184" s="11" t="s">
        <v>29</v>
      </c>
      <c r="G184" s="12" t="s">
        <v>30</v>
      </c>
      <c r="H184" s="13" t="s">
        <v>31</v>
      </c>
      <c r="I184" s="14" t="s">
        <v>3</v>
      </c>
      <c r="J184" s="13" t="s">
        <v>32</v>
      </c>
      <c r="K184" s="15" t="s">
        <v>34</v>
      </c>
      <c r="L184" s="16" t="s">
        <v>35</v>
      </c>
      <c r="M184" s="15" t="s">
        <v>33</v>
      </c>
      <c r="N184" s="15" t="s">
        <v>37</v>
      </c>
      <c r="O184" s="17" t="s">
        <v>3</v>
      </c>
      <c r="P184" s="18" t="s">
        <v>38</v>
      </c>
      <c r="Q184" s="19" t="s">
        <v>39</v>
      </c>
      <c r="R184" s="20" t="s">
        <v>40</v>
      </c>
      <c r="S184" s="20" t="s">
        <v>41</v>
      </c>
      <c r="T184" s="21" t="s">
        <v>3</v>
      </c>
      <c r="U184" s="20" t="s">
        <v>42</v>
      </c>
      <c r="V184" s="22" t="s">
        <v>11</v>
      </c>
      <c r="W184" s="22" t="s">
        <v>12</v>
      </c>
      <c r="X184" s="22" t="s">
        <v>13</v>
      </c>
      <c r="Y184" s="23" t="s">
        <v>3</v>
      </c>
      <c r="Z184" s="22" t="s">
        <v>14</v>
      </c>
      <c r="AA184" s="24" t="s">
        <v>43</v>
      </c>
      <c r="AB184" s="25" t="s">
        <v>3</v>
      </c>
      <c r="AC184" s="24" t="s">
        <v>44</v>
      </c>
    </row>
    <row r="185" spans="1:29" ht="12" customHeight="1">
      <c r="A185" s="11" t="s">
        <v>285</v>
      </c>
      <c r="B185" s="11" t="s">
        <v>286</v>
      </c>
      <c r="C185" s="11" t="s">
        <v>287</v>
      </c>
      <c r="D185" s="11" t="s">
        <v>288</v>
      </c>
      <c r="E185" s="11" t="s">
        <v>289</v>
      </c>
      <c r="F185" s="11" t="s">
        <v>290</v>
      </c>
      <c r="G185" s="26" t="s">
        <v>291</v>
      </c>
      <c r="H185" s="11" t="s">
        <v>292</v>
      </c>
      <c r="I185" s="27" t="s">
        <v>293</v>
      </c>
      <c r="J185" s="28" t="s">
        <v>294</v>
      </c>
      <c r="K185" s="29" t="s">
        <v>295</v>
      </c>
      <c r="L185" s="30" t="s">
        <v>296</v>
      </c>
      <c r="M185" s="29" t="s">
        <v>297</v>
      </c>
      <c r="N185" s="29" t="s">
        <v>298</v>
      </c>
      <c r="O185" s="31" t="s">
        <v>299</v>
      </c>
      <c r="P185" s="29" t="s">
        <v>300</v>
      </c>
      <c r="Q185" s="32" t="s">
        <v>301</v>
      </c>
      <c r="R185" s="33" t="s">
        <v>302</v>
      </c>
      <c r="S185" s="33" t="s">
        <v>303</v>
      </c>
      <c r="T185" s="34" t="s">
        <v>304</v>
      </c>
      <c r="U185" s="33" t="s">
        <v>305</v>
      </c>
      <c r="V185" s="35" t="s">
        <v>306</v>
      </c>
      <c r="W185" s="147" t="s">
        <v>307</v>
      </c>
      <c r="X185" s="35" t="s">
        <v>308</v>
      </c>
      <c r="Y185" s="36" t="s">
        <v>309</v>
      </c>
      <c r="Z185" s="35" t="s">
        <v>310</v>
      </c>
      <c r="AA185" s="37" t="s">
        <v>311</v>
      </c>
      <c r="AB185" s="38" t="s">
        <v>312</v>
      </c>
      <c r="AC185" s="37" t="s">
        <v>313</v>
      </c>
    </row>
    <row r="186" spans="1:29" ht="26.25" customHeight="1">
      <c r="A186" s="11">
        <v>1</v>
      </c>
      <c r="B186" s="54" t="s">
        <v>99</v>
      </c>
      <c r="C186" s="50" t="s">
        <v>115</v>
      </c>
      <c r="D186" s="56" t="s">
        <v>116</v>
      </c>
      <c r="E186" s="40">
        <v>1</v>
      </c>
      <c r="F186" s="28">
        <v>2</v>
      </c>
      <c r="G186" s="112"/>
      <c r="H186" s="71" t="str">
        <f>IF(G186="","",F186*G186)</f>
        <v/>
      </c>
      <c r="I186" s="113"/>
      <c r="J186" s="71" t="str">
        <f>IF(G186="","",ROUND(H186*I186+H186,2))</f>
        <v/>
      </c>
      <c r="K186" s="80"/>
      <c r="L186" s="80"/>
      <c r="M186" s="80"/>
      <c r="N186" s="80"/>
      <c r="O186" s="80"/>
      <c r="P186" s="80"/>
      <c r="Q186" s="235">
        <v>2</v>
      </c>
      <c r="R186" s="220"/>
      <c r="S186" s="230">
        <f>Q186*R186</f>
        <v>0</v>
      </c>
      <c r="T186" s="247"/>
      <c r="U186" s="230">
        <f>ROUND(S186*T186+S186,2)</f>
        <v>0</v>
      </c>
      <c r="V186" s="281">
        <v>6</v>
      </c>
      <c r="W186" s="268"/>
      <c r="X186" s="208">
        <f>W186*V186</f>
        <v>0</v>
      </c>
      <c r="Y186" s="247"/>
      <c r="Z186" s="208">
        <f>ROUND(X186+X186*Y186,2)</f>
        <v>0</v>
      </c>
      <c r="AA186" s="224">
        <v>4000</v>
      </c>
      <c r="AB186" s="247"/>
      <c r="AC186" s="199">
        <f>ROUND(AA186+AA186*AB186,2)</f>
        <v>4000</v>
      </c>
    </row>
    <row r="187" spans="1:29">
      <c r="A187" s="28">
        <v>2</v>
      </c>
      <c r="B187" s="53" t="s">
        <v>99</v>
      </c>
      <c r="C187" s="50" t="s">
        <v>401</v>
      </c>
      <c r="D187" s="56" t="s">
        <v>116</v>
      </c>
      <c r="E187" s="40">
        <v>1</v>
      </c>
      <c r="F187" s="28">
        <v>2</v>
      </c>
      <c r="G187" s="70"/>
      <c r="H187" s="71" t="str">
        <f>IF(G187="","",F187*G187)</f>
        <v/>
      </c>
      <c r="I187" s="41"/>
      <c r="J187" s="176" t="str">
        <f>IF(G187="","",ROUND(H187*I187+H187,2))</f>
        <v/>
      </c>
      <c r="K187" s="80"/>
      <c r="L187" s="80"/>
      <c r="M187" s="80"/>
      <c r="N187" s="80"/>
      <c r="O187" s="80"/>
      <c r="P187" s="80"/>
      <c r="Q187" s="237"/>
      <c r="R187" s="221"/>
      <c r="S187" s="232"/>
      <c r="T187" s="248"/>
      <c r="U187" s="232"/>
      <c r="V187" s="282"/>
      <c r="W187" s="268"/>
      <c r="X187" s="244"/>
      <c r="Y187" s="248"/>
      <c r="Z187" s="244"/>
      <c r="AA187" s="225"/>
      <c r="AB187" s="248"/>
      <c r="AC187" s="214"/>
    </row>
    <row r="188" spans="1:29">
      <c r="A188" s="202" t="s">
        <v>48</v>
      </c>
      <c r="B188" s="202"/>
      <c r="C188" s="202"/>
      <c r="D188" s="202"/>
      <c r="E188" s="202"/>
      <c r="F188" s="202"/>
      <c r="G188" s="202"/>
      <c r="H188" s="83">
        <f>SUM(H186:H187)</f>
        <v>0</v>
      </c>
      <c r="I188" s="84"/>
      <c r="J188" s="83">
        <f>SUM(J186:J187)</f>
        <v>0</v>
      </c>
      <c r="K188" s="80"/>
      <c r="L188" s="80"/>
      <c r="M188" s="80"/>
      <c r="N188" s="80"/>
      <c r="O188" s="80"/>
      <c r="P188" s="80"/>
      <c r="Q188" s="99"/>
      <c r="R188" s="99"/>
      <c r="S188" s="88">
        <f>SUM(S187)</f>
        <v>0</v>
      </c>
      <c r="T188" s="89"/>
      <c r="U188" s="88">
        <f>SUM(U187)</f>
        <v>0</v>
      </c>
      <c r="V188" s="100"/>
      <c r="W188" s="100"/>
      <c r="X188" s="90">
        <f>SUM(X187)</f>
        <v>0</v>
      </c>
      <c r="Y188" s="91"/>
      <c r="Z188" s="90">
        <f>SUM(Z187)</f>
        <v>0</v>
      </c>
      <c r="AA188" s="92">
        <f>SUM(AA186)</f>
        <v>4000</v>
      </c>
      <c r="AB188" s="78"/>
      <c r="AC188" s="92">
        <f>SUM(AC186)</f>
        <v>4000</v>
      </c>
    </row>
    <row r="189" spans="1:29">
      <c r="A189" s="203" t="s">
        <v>329</v>
      </c>
      <c r="B189" s="203"/>
      <c r="C189" s="10" t="str">
        <f>IF(G187="","",SUM(H188+N188+S188+X188+AA188))</f>
        <v/>
      </c>
    </row>
    <row r="190" spans="1:29">
      <c r="A190" s="204" t="s">
        <v>330</v>
      </c>
      <c r="B190" s="205"/>
      <c r="C190" s="10" t="str">
        <f>IF(G187="","",SUM(J188,P188,U188,Z188,AC188))</f>
        <v/>
      </c>
    </row>
    <row r="191" spans="1:29" ht="18.75" customHeight="1"/>
    <row r="192" spans="1:29">
      <c r="A192" s="213" t="s">
        <v>374</v>
      </c>
      <c r="B192" s="213"/>
      <c r="C192" s="213"/>
      <c r="D192" s="213"/>
      <c r="E192" s="213"/>
      <c r="F192" s="213"/>
      <c r="G192" s="213"/>
      <c r="H192" s="213"/>
      <c r="I192" s="213"/>
      <c r="J192" s="213"/>
      <c r="K192" s="213"/>
      <c r="L192" s="213"/>
      <c r="M192" s="213"/>
      <c r="N192" s="213"/>
      <c r="O192" s="213"/>
      <c r="P192" s="213"/>
      <c r="Q192" s="213"/>
      <c r="R192" s="213"/>
      <c r="S192" s="213"/>
      <c r="T192" s="213"/>
      <c r="U192" s="213"/>
      <c r="V192" s="213"/>
      <c r="W192" s="213"/>
      <c r="X192" s="213"/>
      <c r="Y192" s="213"/>
      <c r="Z192" s="213"/>
      <c r="AA192" s="213"/>
      <c r="AB192" s="213"/>
      <c r="AC192" s="213"/>
    </row>
    <row r="193" spans="1:29">
      <c r="A193" s="202" t="s">
        <v>0</v>
      </c>
      <c r="B193" s="202"/>
      <c r="C193" s="202"/>
      <c r="D193" s="202"/>
      <c r="E193" s="202"/>
      <c r="F193" s="202" t="s">
        <v>1</v>
      </c>
      <c r="G193" s="202"/>
      <c r="H193" s="202"/>
      <c r="I193" s="202"/>
      <c r="J193" s="202"/>
      <c r="K193" s="202"/>
      <c r="L193" s="202"/>
      <c r="M193" s="202"/>
      <c r="N193" s="202"/>
      <c r="O193" s="202"/>
      <c r="P193" s="202"/>
      <c r="Q193" s="202"/>
      <c r="R193" s="202"/>
      <c r="S193" s="202"/>
      <c r="T193" s="202"/>
      <c r="U193" s="202"/>
      <c r="V193" s="201" t="s">
        <v>2</v>
      </c>
      <c r="W193" s="201"/>
      <c r="X193" s="201"/>
      <c r="Y193" s="201"/>
      <c r="Z193" s="201"/>
      <c r="AA193" s="201"/>
      <c r="AB193" s="201"/>
      <c r="AC193" s="201"/>
    </row>
    <row r="194" spans="1:29" ht="120">
      <c r="A194" s="11" t="s">
        <v>8</v>
      </c>
      <c r="B194" s="11" t="s">
        <v>9</v>
      </c>
      <c r="C194" s="11" t="s">
        <v>19</v>
      </c>
      <c r="D194" s="11" t="s">
        <v>10</v>
      </c>
      <c r="E194" s="11" t="s">
        <v>20</v>
      </c>
      <c r="F194" s="11" t="s">
        <v>29</v>
      </c>
      <c r="G194" s="12" t="s">
        <v>30</v>
      </c>
      <c r="H194" s="13" t="s">
        <v>31</v>
      </c>
      <c r="I194" s="14" t="s">
        <v>3</v>
      </c>
      <c r="J194" s="13" t="s">
        <v>32</v>
      </c>
      <c r="K194" s="15" t="s">
        <v>34</v>
      </c>
      <c r="L194" s="16" t="s">
        <v>35</v>
      </c>
      <c r="M194" s="15" t="s">
        <v>33</v>
      </c>
      <c r="N194" s="15" t="s">
        <v>37</v>
      </c>
      <c r="O194" s="17" t="s">
        <v>3</v>
      </c>
      <c r="P194" s="18" t="s">
        <v>38</v>
      </c>
      <c r="Q194" s="19" t="s">
        <v>39</v>
      </c>
      <c r="R194" s="20" t="s">
        <v>40</v>
      </c>
      <c r="S194" s="20" t="s">
        <v>41</v>
      </c>
      <c r="T194" s="21" t="s">
        <v>3</v>
      </c>
      <c r="U194" s="20" t="s">
        <v>42</v>
      </c>
      <c r="V194" s="22" t="s">
        <v>11</v>
      </c>
      <c r="W194" s="22" t="s">
        <v>12</v>
      </c>
      <c r="X194" s="22" t="s">
        <v>13</v>
      </c>
      <c r="Y194" s="23" t="s">
        <v>3</v>
      </c>
      <c r="Z194" s="22" t="s">
        <v>14</v>
      </c>
      <c r="AA194" s="24" t="s">
        <v>43</v>
      </c>
      <c r="AB194" s="25" t="s">
        <v>3</v>
      </c>
      <c r="AC194" s="24" t="s">
        <v>44</v>
      </c>
    </row>
    <row r="195" spans="1:29" ht="12" customHeight="1">
      <c r="A195" s="11" t="s">
        <v>285</v>
      </c>
      <c r="B195" s="11" t="s">
        <v>286</v>
      </c>
      <c r="C195" s="11" t="s">
        <v>287</v>
      </c>
      <c r="D195" s="11" t="s">
        <v>288</v>
      </c>
      <c r="E195" s="11" t="s">
        <v>289</v>
      </c>
      <c r="F195" s="11" t="s">
        <v>290</v>
      </c>
      <c r="G195" s="26" t="s">
        <v>291</v>
      </c>
      <c r="H195" s="11" t="s">
        <v>292</v>
      </c>
      <c r="I195" s="27" t="s">
        <v>293</v>
      </c>
      <c r="J195" s="28" t="s">
        <v>294</v>
      </c>
      <c r="K195" s="29" t="s">
        <v>295</v>
      </c>
      <c r="L195" s="30" t="s">
        <v>296</v>
      </c>
      <c r="M195" s="29" t="s">
        <v>297</v>
      </c>
      <c r="N195" s="29" t="s">
        <v>298</v>
      </c>
      <c r="O195" s="31" t="s">
        <v>299</v>
      </c>
      <c r="P195" s="29" t="s">
        <v>300</v>
      </c>
      <c r="Q195" s="32" t="s">
        <v>301</v>
      </c>
      <c r="R195" s="33" t="s">
        <v>302</v>
      </c>
      <c r="S195" s="33" t="s">
        <v>303</v>
      </c>
      <c r="T195" s="34" t="s">
        <v>304</v>
      </c>
      <c r="U195" s="33" t="s">
        <v>305</v>
      </c>
      <c r="V195" s="35" t="s">
        <v>306</v>
      </c>
      <c r="W195" s="35" t="s">
        <v>307</v>
      </c>
      <c r="X195" s="35" t="s">
        <v>308</v>
      </c>
      <c r="Y195" s="36" t="s">
        <v>309</v>
      </c>
      <c r="Z195" s="35" t="s">
        <v>310</v>
      </c>
      <c r="AA195" s="37" t="s">
        <v>311</v>
      </c>
      <c r="AB195" s="38" t="s">
        <v>312</v>
      </c>
      <c r="AC195" s="37" t="s">
        <v>313</v>
      </c>
    </row>
    <row r="196" spans="1:29">
      <c r="A196" s="28" t="s">
        <v>4</v>
      </c>
      <c r="B196" s="53" t="s">
        <v>118</v>
      </c>
      <c r="C196" s="50" t="s">
        <v>119</v>
      </c>
      <c r="D196" s="50" t="s">
        <v>120</v>
      </c>
      <c r="E196" s="40">
        <v>2</v>
      </c>
      <c r="F196" s="28">
        <v>4</v>
      </c>
      <c r="G196" s="70"/>
      <c r="H196" s="71" t="str">
        <f t="shared" ref="H196:H202" si="11">IF(G196="","",F196*G196)</f>
        <v/>
      </c>
      <c r="I196" s="41"/>
      <c r="J196" s="71" t="str">
        <f t="shared" ref="J196:J202" si="12">IF(G196="","",ROUND(H196*I196+H196,2))</f>
        <v/>
      </c>
      <c r="K196" s="80"/>
      <c r="L196" s="80"/>
      <c r="M196" s="80"/>
      <c r="N196" s="80"/>
      <c r="O196" s="80"/>
      <c r="P196" s="80"/>
      <c r="Q196" s="274">
        <v>10</v>
      </c>
      <c r="R196" s="268"/>
      <c r="S196" s="269">
        <f>Q196*R196</f>
        <v>0</v>
      </c>
      <c r="T196" s="215"/>
      <c r="U196" s="269">
        <f>ROUND(S196*T196+S196,2)</f>
        <v>0</v>
      </c>
      <c r="V196" s="216">
        <v>10</v>
      </c>
      <c r="W196" s="268"/>
      <c r="X196" s="270">
        <f>W196*V196</f>
        <v>0</v>
      </c>
      <c r="Y196" s="215"/>
      <c r="Z196" s="270">
        <f>ROUND(X196+X196*Y196,2)</f>
        <v>0</v>
      </c>
      <c r="AA196" s="271">
        <v>10000</v>
      </c>
      <c r="AB196" s="215"/>
      <c r="AC196" s="267">
        <f>ROUND(AA196+AA196*AB196,2)</f>
        <v>10000</v>
      </c>
    </row>
    <row r="197" spans="1:29" ht="24">
      <c r="A197" s="28" t="s">
        <v>5</v>
      </c>
      <c r="B197" s="53" t="s">
        <v>549</v>
      </c>
      <c r="C197" s="50" t="s">
        <v>122</v>
      </c>
      <c r="D197" s="50" t="s">
        <v>123</v>
      </c>
      <c r="E197" s="40">
        <v>29</v>
      </c>
      <c r="F197" s="28">
        <v>49</v>
      </c>
      <c r="G197" s="70"/>
      <c r="H197" s="71" t="str">
        <f t="shared" si="11"/>
        <v/>
      </c>
      <c r="I197" s="41"/>
      <c r="J197" s="71" t="str">
        <f t="shared" si="12"/>
        <v/>
      </c>
      <c r="K197" s="80"/>
      <c r="L197" s="80"/>
      <c r="M197" s="80"/>
      <c r="N197" s="80"/>
      <c r="O197" s="80"/>
      <c r="P197" s="80"/>
      <c r="Q197" s="274"/>
      <c r="R197" s="268"/>
      <c r="S197" s="269"/>
      <c r="T197" s="215"/>
      <c r="U197" s="269"/>
      <c r="V197" s="234"/>
      <c r="W197" s="268"/>
      <c r="X197" s="270"/>
      <c r="Y197" s="215"/>
      <c r="Z197" s="270"/>
      <c r="AA197" s="271"/>
      <c r="AB197" s="215"/>
      <c r="AC197" s="267"/>
    </row>
    <row r="198" spans="1:29">
      <c r="A198" s="28" t="s">
        <v>6</v>
      </c>
      <c r="B198" s="53" t="s">
        <v>121</v>
      </c>
      <c r="C198" s="50" t="s">
        <v>124</v>
      </c>
      <c r="D198" s="50" t="s">
        <v>123</v>
      </c>
      <c r="E198" s="40">
        <v>3</v>
      </c>
      <c r="F198" s="189">
        <v>6</v>
      </c>
      <c r="G198" s="70"/>
      <c r="H198" s="71" t="str">
        <f>IF(G198="","",F198*G198)</f>
        <v/>
      </c>
      <c r="I198" s="41"/>
      <c r="J198" s="71" t="str">
        <f>IF(G198="","",ROUND(H198*I198+H198,2))</f>
        <v/>
      </c>
      <c r="K198" s="80"/>
      <c r="L198" s="80"/>
      <c r="M198" s="80"/>
      <c r="N198" s="80"/>
      <c r="O198" s="80"/>
      <c r="P198" s="80"/>
      <c r="Q198" s="274"/>
      <c r="R198" s="268"/>
      <c r="S198" s="269"/>
      <c r="T198" s="215"/>
      <c r="U198" s="269"/>
      <c r="V198" s="234"/>
      <c r="W198" s="268"/>
      <c r="X198" s="270"/>
      <c r="Y198" s="215"/>
      <c r="Z198" s="270"/>
      <c r="AA198" s="271"/>
      <c r="AB198" s="215"/>
      <c r="AC198" s="267"/>
    </row>
    <row r="199" spans="1:29">
      <c r="A199" s="28" t="s">
        <v>7</v>
      </c>
      <c r="B199" s="53" t="s">
        <v>121</v>
      </c>
      <c r="C199" s="50" t="s">
        <v>125</v>
      </c>
      <c r="D199" s="50" t="s">
        <v>123</v>
      </c>
      <c r="E199" s="40">
        <v>2</v>
      </c>
      <c r="F199" s="28">
        <v>4</v>
      </c>
      <c r="G199" s="70"/>
      <c r="H199" s="71" t="str">
        <f>IF(G199="","",F199*G199)</f>
        <v/>
      </c>
      <c r="I199" s="41"/>
      <c r="J199" s="71" t="str">
        <f>IF(G199="","",ROUND(H199*I199+H199,2))</f>
        <v/>
      </c>
      <c r="K199" s="80"/>
      <c r="L199" s="80"/>
      <c r="M199" s="80"/>
      <c r="N199" s="80"/>
      <c r="O199" s="80"/>
      <c r="P199" s="80"/>
      <c r="Q199" s="274"/>
      <c r="R199" s="268"/>
      <c r="S199" s="269"/>
      <c r="T199" s="215"/>
      <c r="U199" s="269"/>
      <c r="V199" s="234"/>
      <c r="W199" s="268"/>
      <c r="X199" s="270"/>
      <c r="Y199" s="215"/>
      <c r="Z199" s="270"/>
      <c r="AA199" s="271"/>
      <c r="AB199" s="215"/>
      <c r="AC199" s="267"/>
    </row>
    <row r="200" spans="1:29" ht="48">
      <c r="A200" s="28" t="s">
        <v>15</v>
      </c>
      <c r="B200" s="53" t="s">
        <v>550</v>
      </c>
      <c r="C200" s="50" t="s">
        <v>551</v>
      </c>
      <c r="D200" s="50" t="s">
        <v>123</v>
      </c>
      <c r="E200" s="40">
        <v>42</v>
      </c>
      <c r="F200" s="28">
        <v>42</v>
      </c>
      <c r="G200" s="70"/>
      <c r="H200" s="71" t="str">
        <f>IF(G200="","",F200*G200)</f>
        <v/>
      </c>
      <c r="I200" s="41"/>
      <c r="J200" s="71" t="str">
        <f>IF(G200="","",ROUND(H200*I200+H200,2))</f>
        <v/>
      </c>
      <c r="K200" s="80"/>
      <c r="L200" s="80"/>
      <c r="M200" s="80"/>
      <c r="N200" s="80"/>
      <c r="O200" s="80"/>
      <c r="P200" s="80"/>
      <c r="Q200" s="274"/>
      <c r="R200" s="268"/>
      <c r="S200" s="269"/>
      <c r="T200" s="215"/>
      <c r="U200" s="269"/>
      <c r="V200" s="234"/>
      <c r="W200" s="268"/>
      <c r="X200" s="270"/>
      <c r="Y200" s="215"/>
      <c r="Z200" s="270"/>
      <c r="AA200" s="271"/>
      <c r="AB200" s="215"/>
      <c r="AC200" s="267"/>
    </row>
    <row r="201" spans="1:29">
      <c r="A201" s="28" t="s">
        <v>16</v>
      </c>
      <c r="B201" s="53" t="s">
        <v>552</v>
      </c>
      <c r="C201" s="50" t="s">
        <v>553</v>
      </c>
      <c r="D201" s="50" t="s">
        <v>123</v>
      </c>
      <c r="E201" s="40">
        <v>16</v>
      </c>
      <c r="F201" s="28">
        <v>32</v>
      </c>
      <c r="G201" s="70"/>
      <c r="H201" s="71" t="str">
        <f t="shared" si="11"/>
        <v/>
      </c>
      <c r="I201" s="41"/>
      <c r="J201" s="71" t="str">
        <f t="shared" si="12"/>
        <v/>
      </c>
      <c r="K201" s="80"/>
      <c r="L201" s="80"/>
      <c r="M201" s="80"/>
      <c r="N201" s="80"/>
      <c r="O201" s="80"/>
      <c r="P201" s="80"/>
      <c r="Q201" s="274"/>
      <c r="R201" s="268"/>
      <c r="S201" s="269"/>
      <c r="T201" s="215"/>
      <c r="U201" s="269"/>
      <c r="V201" s="234"/>
      <c r="W201" s="268"/>
      <c r="X201" s="270"/>
      <c r="Y201" s="215"/>
      <c r="Z201" s="270"/>
      <c r="AA201" s="271"/>
      <c r="AB201" s="215"/>
      <c r="AC201" s="267"/>
    </row>
    <row r="202" spans="1:29">
      <c r="A202" s="28" t="s">
        <v>17</v>
      </c>
      <c r="B202" s="53" t="s">
        <v>121</v>
      </c>
      <c r="C202" s="50" t="s">
        <v>126</v>
      </c>
      <c r="D202" s="50" t="s">
        <v>123</v>
      </c>
      <c r="E202" s="40">
        <v>14</v>
      </c>
      <c r="F202" s="28">
        <v>28</v>
      </c>
      <c r="G202" s="70"/>
      <c r="H202" s="71" t="str">
        <f t="shared" si="11"/>
        <v/>
      </c>
      <c r="I202" s="41"/>
      <c r="J202" s="71" t="str">
        <f t="shared" si="12"/>
        <v/>
      </c>
      <c r="K202" s="80"/>
      <c r="L202" s="80"/>
      <c r="M202" s="80"/>
      <c r="N202" s="80"/>
      <c r="O202" s="80"/>
      <c r="P202" s="80"/>
      <c r="Q202" s="274"/>
      <c r="R202" s="268"/>
      <c r="S202" s="269"/>
      <c r="T202" s="215"/>
      <c r="U202" s="269"/>
      <c r="V202" s="234"/>
      <c r="W202" s="268"/>
      <c r="X202" s="270"/>
      <c r="Y202" s="215"/>
      <c r="Z202" s="270"/>
      <c r="AA202" s="271"/>
      <c r="AB202" s="215"/>
      <c r="AC202" s="267"/>
    </row>
    <row r="203" spans="1:29">
      <c r="A203" s="202" t="s">
        <v>48</v>
      </c>
      <c r="B203" s="202"/>
      <c r="C203" s="202"/>
      <c r="D203" s="202"/>
      <c r="E203" s="202"/>
      <c r="F203" s="202"/>
      <c r="G203" s="202"/>
      <c r="H203" s="83">
        <f>SUM(H196:H202)</f>
        <v>0</v>
      </c>
      <c r="I203" s="84"/>
      <c r="J203" s="83">
        <f>SUM(J196:J202)</f>
        <v>0</v>
      </c>
      <c r="K203" s="80"/>
      <c r="L203" s="80"/>
      <c r="M203" s="80"/>
      <c r="N203" s="80"/>
      <c r="O203" s="80"/>
      <c r="P203" s="80"/>
      <c r="Q203" s="99"/>
      <c r="R203" s="99"/>
      <c r="S203" s="88">
        <f>SUM(S196)</f>
        <v>0</v>
      </c>
      <c r="T203" s="89"/>
      <c r="U203" s="88">
        <f>SUM(U196)</f>
        <v>0</v>
      </c>
      <c r="V203" s="100"/>
      <c r="W203" s="100"/>
      <c r="X203" s="90">
        <f>SUM(X196)</f>
        <v>0</v>
      </c>
      <c r="Y203" s="91"/>
      <c r="Z203" s="90">
        <f>SUM(Z196)</f>
        <v>0</v>
      </c>
      <c r="AA203" s="92">
        <f>SUM(AA196)</f>
        <v>10000</v>
      </c>
      <c r="AB203" s="78"/>
      <c r="AC203" s="92">
        <f>SUM(AC196)</f>
        <v>10000</v>
      </c>
    </row>
    <row r="204" spans="1:29">
      <c r="A204" s="203" t="s">
        <v>375</v>
      </c>
      <c r="B204" s="203"/>
      <c r="C204" s="10" t="str">
        <f>IF(G202="","",SUM(H203+N203+S203+X203+AA203))</f>
        <v/>
      </c>
    </row>
    <row r="205" spans="1:29">
      <c r="A205" s="204" t="s">
        <v>376</v>
      </c>
      <c r="B205" s="205"/>
      <c r="C205" s="10" t="str">
        <f>IF(G202="","",SUM(J203,P203,U203,Z203,AC203))</f>
        <v/>
      </c>
    </row>
    <row r="208" spans="1:29">
      <c r="A208" s="213" t="s">
        <v>114</v>
      </c>
      <c r="B208" s="213"/>
      <c r="C208" s="213"/>
      <c r="D208" s="213"/>
      <c r="E208" s="213"/>
      <c r="F208" s="213"/>
      <c r="G208" s="213"/>
      <c r="H208" s="213"/>
      <c r="I208" s="213"/>
      <c r="J208" s="213"/>
      <c r="K208" s="213"/>
      <c r="L208" s="213"/>
      <c r="M208" s="213"/>
      <c r="N208" s="213"/>
      <c r="O208" s="213"/>
      <c r="P208" s="213"/>
      <c r="Q208" s="213"/>
      <c r="R208" s="213"/>
      <c r="S208" s="213"/>
      <c r="T208" s="213"/>
      <c r="U208" s="213"/>
      <c r="V208" s="213"/>
      <c r="W208" s="213"/>
      <c r="X208" s="213"/>
      <c r="Y208" s="213"/>
      <c r="Z208" s="213"/>
      <c r="AA208" s="213"/>
      <c r="AB208" s="213"/>
      <c r="AC208" s="213"/>
    </row>
    <row r="209" spans="1:29">
      <c r="A209" s="202" t="s">
        <v>0</v>
      </c>
      <c r="B209" s="202"/>
      <c r="C209" s="202"/>
      <c r="D209" s="202"/>
      <c r="E209" s="202"/>
      <c r="F209" s="202" t="s">
        <v>1</v>
      </c>
      <c r="G209" s="202"/>
      <c r="H209" s="202"/>
      <c r="I209" s="202"/>
      <c r="J209" s="202"/>
      <c r="K209" s="202"/>
      <c r="L209" s="202"/>
      <c r="M209" s="202"/>
      <c r="N209" s="202"/>
      <c r="O209" s="202"/>
      <c r="P209" s="202"/>
      <c r="Q209" s="202"/>
      <c r="R209" s="202"/>
      <c r="S209" s="202"/>
      <c r="T209" s="202"/>
      <c r="U209" s="202"/>
      <c r="V209" s="201" t="s">
        <v>2</v>
      </c>
      <c r="W209" s="201"/>
      <c r="X209" s="201"/>
      <c r="Y209" s="201"/>
      <c r="Z209" s="201"/>
      <c r="AA209" s="201"/>
      <c r="AB209" s="201"/>
      <c r="AC209" s="201"/>
    </row>
    <row r="210" spans="1:29" ht="120">
      <c r="A210" s="11" t="s">
        <v>8</v>
      </c>
      <c r="B210" s="11" t="s">
        <v>9</v>
      </c>
      <c r="C210" s="11" t="s">
        <v>19</v>
      </c>
      <c r="D210" s="11" t="s">
        <v>10</v>
      </c>
      <c r="E210" s="11" t="s">
        <v>20</v>
      </c>
      <c r="F210" s="11" t="s">
        <v>29</v>
      </c>
      <c r="G210" s="12" t="s">
        <v>30</v>
      </c>
      <c r="H210" s="13" t="s">
        <v>31</v>
      </c>
      <c r="I210" s="14" t="s">
        <v>3</v>
      </c>
      <c r="J210" s="13" t="s">
        <v>32</v>
      </c>
      <c r="K210" s="15" t="s">
        <v>34</v>
      </c>
      <c r="L210" s="16" t="s">
        <v>35</v>
      </c>
      <c r="M210" s="15" t="s">
        <v>33</v>
      </c>
      <c r="N210" s="15" t="s">
        <v>37</v>
      </c>
      <c r="O210" s="17" t="s">
        <v>3</v>
      </c>
      <c r="P210" s="18" t="s">
        <v>38</v>
      </c>
      <c r="Q210" s="19" t="s">
        <v>39</v>
      </c>
      <c r="R210" s="20" t="s">
        <v>40</v>
      </c>
      <c r="S210" s="20" t="s">
        <v>41</v>
      </c>
      <c r="T210" s="21" t="s">
        <v>3</v>
      </c>
      <c r="U210" s="20" t="s">
        <v>42</v>
      </c>
      <c r="V210" s="22" t="s">
        <v>11</v>
      </c>
      <c r="W210" s="22" t="s">
        <v>12</v>
      </c>
      <c r="X210" s="22" t="s">
        <v>13</v>
      </c>
      <c r="Y210" s="23" t="s">
        <v>3</v>
      </c>
      <c r="Z210" s="22" t="s">
        <v>14</v>
      </c>
      <c r="AA210" s="24" t="s">
        <v>43</v>
      </c>
      <c r="AB210" s="25" t="s">
        <v>3</v>
      </c>
      <c r="AC210" s="24" t="s">
        <v>44</v>
      </c>
    </row>
    <row r="211" spans="1:29" ht="12" customHeight="1">
      <c r="A211" s="11" t="s">
        <v>285</v>
      </c>
      <c r="B211" s="11" t="s">
        <v>286</v>
      </c>
      <c r="C211" s="11" t="s">
        <v>287</v>
      </c>
      <c r="D211" s="11" t="s">
        <v>288</v>
      </c>
      <c r="E211" s="11" t="s">
        <v>289</v>
      </c>
      <c r="F211" s="11" t="s">
        <v>290</v>
      </c>
      <c r="G211" s="26" t="s">
        <v>291</v>
      </c>
      <c r="H211" s="11" t="s">
        <v>292</v>
      </c>
      <c r="I211" s="27" t="s">
        <v>293</v>
      </c>
      <c r="J211" s="28" t="s">
        <v>294</v>
      </c>
      <c r="K211" s="29" t="s">
        <v>295</v>
      </c>
      <c r="L211" s="30" t="s">
        <v>296</v>
      </c>
      <c r="M211" s="29" t="s">
        <v>297</v>
      </c>
      <c r="N211" s="29" t="s">
        <v>298</v>
      </c>
      <c r="O211" s="31" t="s">
        <v>299</v>
      </c>
      <c r="P211" s="29" t="s">
        <v>300</v>
      </c>
      <c r="Q211" s="32" t="s">
        <v>301</v>
      </c>
      <c r="R211" s="33" t="s">
        <v>302</v>
      </c>
      <c r="S211" s="33" t="s">
        <v>303</v>
      </c>
      <c r="T211" s="34" t="s">
        <v>304</v>
      </c>
      <c r="U211" s="33" t="s">
        <v>305</v>
      </c>
      <c r="V211" s="35" t="s">
        <v>306</v>
      </c>
      <c r="W211" s="35" t="s">
        <v>307</v>
      </c>
      <c r="X211" s="35" t="s">
        <v>308</v>
      </c>
      <c r="Y211" s="36" t="s">
        <v>309</v>
      </c>
      <c r="Z211" s="35" t="s">
        <v>310</v>
      </c>
      <c r="AA211" s="37" t="s">
        <v>311</v>
      </c>
      <c r="AB211" s="38" t="s">
        <v>312</v>
      </c>
      <c r="AC211" s="37" t="s">
        <v>313</v>
      </c>
    </row>
    <row r="212" spans="1:29" ht="48">
      <c r="A212" s="28" t="s">
        <v>4</v>
      </c>
      <c r="B212" s="54" t="s">
        <v>131</v>
      </c>
      <c r="C212" s="50" t="s">
        <v>132</v>
      </c>
      <c r="D212" s="56" t="s">
        <v>133</v>
      </c>
      <c r="E212" s="40">
        <v>2</v>
      </c>
      <c r="F212" s="177">
        <v>4</v>
      </c>
      <c r="G212" s="70"/>
      <c r="H212" s="71" t="str">
        <f>IF(G212="","",F212*G212)</f>
        <v/>
      </c>
      <c r="I212" s="41"/>
      <c r="J212" s="71" t="str">
        <f>IF(G212="","",ROUND(H212*I212+H212,2))</f>
        <v/>
      </c>
      <c r="K212" s="80"/>
      <c r="L212" s="80"/>
      <c r="M212" s="80"/>
      <c r="N212" s="80"/>
      <c r="O212" s="80"/>
      <c r="P212" s="80"/>
      <c r="Q212" s="167">
        <v>2</v>
      </c>
      <c r="R212" s="70"/>
      <c r="S212" s="75">
        <f>Q212*R212</f>
        <v>0</v>
      </c>
      <c r="T212" s="41"/>
      <c r="U212" s="75">
        <f>ROUND(S212*T212+S212,2)</f>
        <v>0</v>
      </c>
      <c r="V212" s="174">
        <v>3</v>
      </c>
      <c r="W212" s="70"/>
      <c r="X212" s="76">
        <f>W212*V212</f>
        <v>0</v>
      </c>
      <c r="Y212" s="41"/>
      <c r="Z212" s="76">
        <f>ROUND(X212+X212*Y212,2)</f>
        <v>0</v>
      </c>
      <c r="AA212" s="77">
        <v>2000</v>
      </c>
      <c r="AB212" s="41"/>
      <c r="AC212" s="79">
        <f>ROUND(AA212+AA212*AB212,2)</f>
        <v>2000</v>
      </c>
    </row>
    <row r="213" spans="1:29">
      <c r="A213" s="202" t="s">
        <v>48</v>
      </c>
      <c r="B213" s="202"/>
      <c r="C213" s="202"/>
      <c r="D213" s="202"/>
      <c r="E213" s="202"/>
      <c r="F213" s="202"/>
      <c r="G213" s="202"/>
      <c r="H213" s="83">
        <f>SUM(H212:H212)</f>
        <v>0</v>
      </c>
      <c r="I213" s="84"/>
      <c r="J213" s="83">
        <f>SUM(J212:J212)</f>
        <v>0</v>
      </c>
      <c r="K213" s="80"/>
      <c r="L213" s="80"/>
      <c r="M213" s="80"/>
      <c r="N213" s="80"/>
      <c r="O213" s="80"/>
      <c r="P213" s="80"/>
      <c r="Q213" s="99"/>
      <c r="R213" s="99"/>
      <c r="S213" s="88">
        <f>SUM(S212)</f>
        <v>0</v>
      </c>
      <c r="T213" s="89"/>
      <c r="U213" s="88">
        <f>SUM(U212)</f>
        <v>0</v>
      </c>
      <c r="V213" s="100"/>
      <c r="W213" s="100"/>
      <c r="X213" s="90">
        <f>SUM(X212)</f>
        <v>0</v>
      </c>
      <c r="Y213" s="91"/>
      <c r="Z213" s="90">
        <f>SUM(Z212)</f>
        <v>0</v>
      </c>
      <c r="AA213" s="92">
        <f>SUM(AA212)</f>
        <v>2000</v>
      </c>
      <c r="AB213" s="78"/>
      <c r="AC213" s="92">
        <f>SUM(AC212)</f>
        <v>2000</v>
      </c>
    </row>
    <row r="214" spans="1:29">
      <c r="A214" s="203" t="s">
        <v>331</v>
      </c>
      <c r="B214" s="203"/>
      <c r="C214" s="10" t="str">
        <f>IF(G212="","",SUM(H213+N213+S213+X213+AA213))</f>
        <v/>
      </c>
    </row>
    <row r="215" spans="1:29">
      <c r="A215" s="204" t="s">
        <v>332</v>
      </c>
      <c r="B215" s="205"/>
      <c r="C215" s="10" t="str">
        <f>IF(G212="","",SUM(J213,P213,U213,Z213,AC213))</f>
        <v/>
      </c>
    </row>
    <row r="217" spans="1:29">
      <c r="A217" s="213" t="s">
        <v>117</v>
      </c>
      <c r="B217" s="213"/>
      <c r="C217" s="213"/>
      <c r="D217" s="213"/>
      <c r="E217" s="213"/>
      <c r="F217" s="213"/>
      <c r="G217" s="213"/>
      <c r="H217" s="213"/>
      <c r="I217" s="213"/>
      <c r="J217" s="213"/>
      <c r="K217" s="213"/>
      <c r="L217" s="213"/>
      <c r="M217" s="213"/>
      <c r="N217" s="213"/>
      <c r="O217" s="213"/>
      <c r="P217" s="213"/>
      <c r="Q217" s="213"/>
      <c r="R217" s="213"/>
      <c r="S217" s="213"/>
      <c r="T217" s="213"/>
      <c r="U217" s="213"/>
      <c r="V217" s="213"/>
      <c r="W217" s="213"/>
      <c r="X217" s="213"/>
      <c r="Y217" s="213"/>
      <c r="Z217" s="213"/>
      <c r="AA217" s="213"/>
      <c r="AB217" s="213"/>
      <c r="AC217" s="213"/>
    </row>
    <row r="218" spans="1:29">
      <c r="A218" s="202" t="s">
        <v>0</v>
      </c>
      <c r="B218" s="202"/>
      <c r="C218" s="202"/>
      <c r="D218" s="202"/>
      <c r="E218" s="202"/>
      <c r="F218" s="202" t="s">
        <v>1</v>
      </c>
      <c r="G218" s="202"/>
      <c r="H218" s="202"/>
      <c r="I218" s="202"/>
      <c r="J218" s="202"/>
      <c r="K218" s="202"/>
      <c r="L218" s="202"/>
      <c r="M218" s="202"/>
      <c r="N218" s="202"/>
      <c r="O218" s="202"/>
      <c r="P218" s="202"/>
      <c r="Q218" s="202"/>
      <c r="R218" s="202"/>
      <c r="S218" s="202"/>
      <c r="T218" s="202"/>
      <c r="U218" s="202"/>
      <c r="V218" s="201" t="s">
        <v>2</v>
      </c>
      <c r="W218" s="201"/>
      <c r="X218" s="201"/>
      <c r="Y218" s="201"/>
      <c r="Z218" s="201"/>
      <c r="AA218" s="201"/>
      <c r="AB218" s="201"/>
      <c r="AC218" s="201"/>
    </row>
    <row r="219" spans="1:29" ht="120">
      <c r="A219" s="11" t="s">
        <v>8</v>
      </c>
      <c r="B219" s="11" t="s">
        <v>9</v>
      </c>
      <c r="C219" s="11" t="s">
        <v>19</v>
      </c>
      <c r="D219" s="11" t="s">
        <v>10</v>
      </c>
      <c r="E219" s="11" t="s">
        <v>20</v>
      </c>
      <c r="F219" s="11" t="s">
        <v>29</v>
      </c>
      <c r="G219" s="12" t="s">
        <v>30</v>
      </c>
      <c r="H219" s="13" t="s">
        <v>31</v>
      </c>
      <c r="I219" s="14" t="s">
        <v>3</v>
      </c>
      <c r="J219" s="13" t="s">
        <v>32</v>
      </c>
      <c r="K219" s="15" t="s">
        <v>34</v>
      </c>
      <c r="L219" s="16" t="s">
        <v>35</v>
      </c>
      <c r="M219" s="15" t="s">
        <v>33</v>
      </c>
      <c r="N219" s="15" t="s">
        <v>37</v>
      </c>
      <c r="O219" s="17" t="s">
        <v>3</v>
      </c>
      <c r="P219" s="18" t="s">
        <v>38</v>
      </c>
      <c r="Q219" s="19" t="s">
        <v>58</v>
      </c>
      <c r="R219" s="20" t="s">
        <v>61</v>
      </c>
      <c r="S219" s="20" t="s">
        <v>276</v>
      </c>
      <c r="T219" s="21" t="s">
        <v>3</v>
      </c>
      <c r="U219" s="20" t="s">
        <v>277</v>
      </c>
      <c r="V219" s="22" t="s">
        <v>11</v>
      </c>
      <c r="W219" s="22" t="s">
        <v>12</v>
      </c>
      <c r="X219" s="22" t="s">
        <v>13</v>
      </c>
      <c r="Y219" s="23" t="s">
        <v>3</v>
      </c>
      <c r="Z219" s="22" t="s">
        <v>14</v>
      </c>
      <c r="AA219" s="24" t="s">
        <v>43</v>
      </c>
      <c r="AB219" s="25" t="s">
        <v>3</v>
      </c>
      <c r="AC219" s="24" t="s">
        <v>44</v>
      </c>
    </row>
    <row r="220" spans="1:29" ht="12" customHeight="1">
      <c r="A220" s="11" t="s">
        <v>285</v>
      </c>
      <c r="B220" s="11" t="s">
        <v>286</v>
      </c>
      <c r="C220" s="11" t="s">
        <v>287</v>
      </c>
      <c r="D220" s="11" t="s">
        <v>288</v>
      </c>
      <c r="E220" s="11" t="s">
        <v>289</v>
      </c>
      <c r="F220" s="11" t="s">
        <v>290</v>
      </c>
      <c r="G220" s="26" t="s">
        <v>291</v>
      </c>
      <c r="H220" s="11" t="s">
        <v>292</v>
      </c>
      <c r="I220" s="27" t="s">
        <v>293</v>
      </c>
      <c r="J220" s="28" t="s">
        <v>294</v>
      </c>
      <c r="K220" s="29" t="s">
        <v>295</v>
      </c>
      <c r="L220" s="30" t="s">
        <v>296</v>
      </c>
      <c r="M220" s="29" t="s">
        <v>297</v>
      </c>
      <c r="N220" s="29" t="s">
        <v>298</v>
      </c>
      <c r="O220" s="31" t="s">
        <v>299</v>
      </c>
      <c r="P220" s="29" t="s">
        <v>300</v>
      </c>
      <c r="Q220" s="32" t="s">
        <v>301</v>
      </c>
      <c r="R220" s="33" t="s">
        <v>302</v>
      </c>
      <c r="S220" s="33" t="s">
        <v>303</v>
      </c>
      <c r="T220" s="34" t="s">
        <v>304</v>
      </c>
      <c r="U220" s="33" t="s">
        <v>305</v>
      </c>
      <c r="V220" s="35" t="s">
        <v>306</v>
      </c>
      <c r="W220" s="35" t="s">
        <v>307</v>
      </c>
      <c r="X220" s="35" t="s">
        <v>308</v>
      </c>
      <c r="Y220" s="36" t="s">
        <v>309</v>
      </c>
      <c r="Z220" s="35" t="s">
        <v>310</v>
      </c>
      <c r="AA220" s="37" t="s">
        <v>311</v>
      </c>
      <c r="AB220" s="38" t="s">
        <v>312</v>
      </c>
      <c r="AC220" s="37" t="s">
        <v>313</v>
      </c>
    </row>
    <row r="221" spans="1:29" ht="24">
      <c r="A221" s="28" t="s">
        <v>4</v>
      </c>
      <c r="B221" s="54" t="s">
        <v>554</v>
      </c>
      <c r="C221" s="50" t="s">
        <v>555</v>
      </c>
      <c r="D221" s="56" t="s">
        <v>556</v>
      </c>
      <c r="E221" s="40">
        <v>2</v>
      </c>
      <c r="F221" s="177">
        <v>4</v>
      </c>
      <c r="G221" s="70"/>
      <c r="H221" s="71" t="str">
        <f>IF(G221="","",F221*G221)</f>
        <v/>
      </c>
      <c r="I221" s="41"/>
      <c r="J221" s="71" t="str">
        <f>IF(G221="","",ROUND(H221*I221+H221,2))</f>
        <v/>
      </c>
      <c r="K221" s="80"/>
      <c r="L221" s="80"/>
      <c r="M221" s="80"/>
      <c r="N221" s="80"/>
      <c r="O221" s="80"/>
      <c r="P221" s="80"/>
      <c r="Q221" s="167">
        <v>4</v>
      </c>
      <c r="R221" s="70"/>
      <c r="S221" s="75">
        <f>Q221*R221</f>
        <v>0</v>
      </c>
      <c r="T221" s="41"/>
      <c r="U221" s="75">
        <f>ROUND(S221*T221+S221,2)</f>
        <v>0</v>
      </c>
      <c r="V221" s="174">
        <v>5</v>
      </c>
      <c r="W221" s="70"/>
      <c r="X221" s="76">
        <f>W221*V221</f>
        <v>0</v>
      </c>
      <c r="Y221" s="41"/>
      <c r="Z221" s="76">
        <f>ROUND(X221+X221*Y221,2)</f>
        <v>0</v>
      </c>
      <c r="AA221" s="77">
        <v>10000</v>
      </c>
      <c r="AB221" s="41"/>
      <c r="AC221" s="79">
        <f>ROUND(AA221+AA221*AB221,2)</f>
        <v>10000</v>
      </c>
    </row>
    <row r="222" spans="1:29">
      <c r="A222" s="202" t="s">
        <v>48</v>
      </c>
      <c r="B222" s="202"/>
      <c r="C222" s="202"/>
      <c r="D222" s="202"/>
      <c r="E222" s="202"/>
      <c r="F222" s="202"/>
      <c r="G222" s="202"/>
      <c r="H222" s="83">
        <f>SUM(H221:H221)</f>
        <v>0</v>
      </c>
      <c r="I222" s="84"/>
      <c r="J222" s="83">
        <f>SUM(J221:J221)</f>
        <v>0</v>
      </c>
      <c r="K222" s="80"/>
      <c r="L222" s="80"/>
      <c r="M222" s="80"/>
      <c r="N222" s="80"/>
      <c r="O222" s="80"/>
      <c r="P222" s="80"/>
      <c r="Q222" s="99"/>
      <c r="R222" s="99"/>
      <c r="S222" s="88">
        <f>SUM(S221)</f>
        <v>0</v>
      </c>
      <c r="T222" s="89"/>
      <c r="U222" s="88">
        <f>SUM(U221)</f>
        <v>0</v>
      </c>
      <c r="V222" s="100"/>
      <c r="W222" s="100"/>
      <c r="X222" s="90">
        <f>SUM(X221)</f>
        <v>0</v>
      </c>
      <c r="Y222" s="91"/>
      <c r="Z222" s="90">
        <f>SUM(Z221)</f>
        <v>0</v>
      </c>
      <c r="AA222" s="92">
        <f>SUM(AA221)</f>
        <v>10000</v>
      </c>
      <c r="AB222" s="78"/>
      <c r="AC222" s="92">
        <f>SUM(AC221)</f>
        <v>10000</v>
      </c>
    </row>
    <row r="223" spans="1:29">
      <c r="A223" s="203" t="s">
        <v>333</v>
      </c>
      <c r="B223" s="203"/>
      <c r="C223" s="10" t="str">
        <f>IF(G221="","",SUM(H222+N222+S222+X222+AA222))</f>
        <v/>
      </c>
    </row>
    <row r="224" spans="1:29">
      <c r="A224" s="204" t="s">
        <v>334</v>
      </c>
      <c r="B224" s="205"/>
      <c r="C224" s="10" t="str">
        <f>IF(G221="","",SUM(J222,P222,U222,Z222,AC222))</f>
        <v/>
      </c>
    </row>
    <row r="227" spans="1:29">
      <c r="A227" s="213" t="s">
        <v>127</v>
      </c>
      <c r="B227" s="213"/>
      <c r="C227" s="213"/>
      <c r="D227" s="213"/>
      <c r="E227" s="213"/>
      <c r="F227" s="213"/>
      <c r="G227" s="213"/>
      <c r="H227" s="213"/>
      <c r="I227" s="213"/>
      <c r="J227" s="213"/>
      <c r="K227" s="213"/>
      <c r="L227" s="213"/>
      <c r="M227" s="213"/>
      <c r="N227" s="213"/>
      <c r="O227" s="213"/>
      <c r="P227" s="213"/>
      <c r="Q227" s="213"/>
      <c r="R227" s="213"/>
      <c r="S227" s="213"/>
      <c r="T227" s="213"/>
      <c r="U227" s="213"/>
      <c r="V227" s="213"/>
      <c r="W227" s="213"/>
      <c r="X227" s="213"/>
      <c r="Y227" s="213"/>
      <c r="Z227" s="213"/>
      <c r="AA227" s="213"/>
      <c r="AB227" s="213"/>
      <c r="AC227" s="213"/>
    </row>
    <row r="228" spans="1:29">
      <c r="A228" s="202" t="s">
        <v>0</v>
      </c>
      <c r="B228" s="202"/>
      <c r="C228" s="202"/>
      <c r="D228" s="202"/>
      <c r="E228" s="202"/>
      <c r="F228" s="202" t="s">
        <v>1</v>
      </c>
      <c r="G228" s="202"/>
      <c r="H228" s="202"/>
      <c r="I228" s="202"/>
      <c r="J228" s="202"/>
      <c r="K228" s="202"/>
      <c r="L228" s="202"/>
      <c r="M228" s="202"/>
      <c r="N228" s="202"/>
      <c r="O228" s="202"/>
      <c r="P228" s="202"/>
      <c r="Q228" s="202"/>
      <c r="R228" s="202"/>
      <c r="S228" s="202"/>
      <c r="T228" s="202"/>
      <c r="U228" s="202"/>
      <c r="V228" s="201" t="s">
        <v>2</v>
      </c>
      <c r="W228" s="201"/>
      <c r="X228" s="201"/>
      <c r="Y228" s="201"/>
      <c r="Z228" s="201"/>
      <c r="AA228" s="201"/>
      <c r="AB228" s="201"/>
      <c r="AC228" s="201"/>
    </row>
    <row r="229" spans="1:29" ht="120">
      <c r="A229" s="11" t="s">
        <v>8</v>
      </c>
      <c r="B229" s="11" t="s">
        <v>9</v>
      </c>
      <c r="C229" s="11" t="s">
        <v>19</v>
      </c>
      <c r="D229" s="11" t="s">
        <v>10</v>
      </c>
      <c r="E229" s="11" t="s">
        <v>20</v>
      </c>
      <c r="F229" s="11" t="s">
        <v>29</v>
      </c>
      <c r="G229" s="12" t="s">
        <v>30</v>
      </c>
      <c r="H229" s="13" t="s">
        <v>31</v>
      </c>
      <c r="I229" s="14" t="s">
        <v>3</v>
      </c>
      <c r="J229" s="13" t="s">
        <v>32</v>
      </c>
      <c r="K229" s="15" t="s">
        <v>34</v>
      </c>
      <c r="L229" s="16" t="s">
        <v>35</v>
      </c>
      <c r="M229" s="15" t="s">
        <v>33</v>
      </c>
      <c r="N229" s="15" t="s">
        <v>37</v>
      </c>
      <c r="O229" s="17" t="s">
        <v>3</v>
      </c>
      <c r="P229" s="18" t="s">
        <v>38</v>
      </c>
      <c r="Q229" s="19" t="s">
        <v>39</v>
      </c>
      <c r="R229" s="20" t="s">
        <v>40</v>
      </c>
      <c r="S229" s="20" t="s">
        <v>41</v>
      </c>
      <c r="T229" s="21" t="s">
        <v>3</v>
      </c>
      <c r="U229" s="20" t="s">
        <v>42</v>
      </c>
      <c r="V229" s="22" t="s">
        <v>11</v>
      </c>
      <c r="W229" s="22" t="s">
        <v>12</v>
      </c>
      <c r="X229" s="22" t="s">
        <v>13</v>
      </c>
      <c r="Y229" s="23" t="s">
        <v>3</v>
      </c>
      <c r="Z229" s="22" t="s">
        <v>14</v>
      </c>
      <c r="AA229" s="24" t="s">
        <v>43</v>
      </c>
      <c r="AB229" s="25" t="s">
        <v>3</v>
      </c>
      <c r="AC229" s="24" t="s">
        <v>44</v>
      </c>
    </row>
    <row r="230" spans="1:29" ht="12" customHeight="1">
      <c r="A230" s="11" t="s">
        <v>285</v>
      </c>
      <c r="B230" s="11" t="s">
        <v>286</v>
      </c>
      <c r="C230" s="11" t="s">
        <v>287</v>
      </c>
      <c r="D230" s="11" t="s">
        <v>288</v>
      </c>
      <c r="E230" s="11" t="s">
        <v>289</v>
      </c>
      <c r="F230" s="11" t="s">
        <v>290</v>
      </c>
      <c r="G230" s="26" t="s">
        <v>291</v>
      </c>
      <c r="H230" s="11" t="s">
        <v>292</v>
      </c>
      <c r="I230" s="27" t="s">
        <v>293</v>
      </c>
      <c r="J230" s="28" t="s">
        <v>294</v>
      </c>
      <c r="K230" s="29" t="s">
        <v>295</v>
      </c>
      <c r="L230" s="30" t="s">
        <v>296</v>
      </c>
      <c r="M230" s="29" t="s">
        <v>297</v>
      </c>
      <c r="N230" s="29" t="s">
        <v>298</v>
      </c>
      <c r="O230" s="31" t="s">
        <v>299</v>
      </c>
      <c r="P230" s="29" t="s">
        <v>300</v>
      </c>
      <c r="Q230" s="32" t="s">
        <v>301</v>
      </c>
      <c r="R230" s="33" t="s">
        <v>302</v>
      </c>
      <c r="S230" s="33" t="s">
        <v>303</v>
      </c>
      <c r="T230" s="34" t="s">
        <v>304</v>
      </c>
      <c r="U230" s="33" t="s">
        <v>305</v>
      </c>
      <c r="V230" s="35" t="s">
        <v>306</v>
      </c>
      <c r="W230" s="35" t="s">
        <v>307</v>
      </c>
      <c r="X230" s="35" t="s">
        <v>308</v>
      </c>
      <c r="Y230" s="36" t="s">
        <v>309</v>
      </c>
      <c r="Z230" s="35" t="s">
        <v>310</v>
      </c>
      <c r="AA230" s="37" t="s">
        <v>311</v>
      </c>
      <c r="AB230" s="38" t="s">
        <v>312</v>
      </c>
      <c r="AC230" s="37" t="s">
        <v>313</v>
      </c>
    </row>
    <row r="231" spans="1:29" ht="57.75" customHeight="1">
      <c r="A231" s="249" t="s">
        <v>4</v>
      </c>
      <c r="B231" s="263" t="s">
        <v>557</v>
      </c>
      <c r="C231" s="206" t="s">
        <v>558</v>
      </c>
      <c r="D231" s="206" t="s">
        <v>559</v>
      </c>
      <c r="E231" s="253">
        <v>3</v>
      </c>
      <c r="F231" s="249">
        <v>6</v>
      </c>
      <c r="G231" s="220"/>
      <c r="H231" s="251" t="str">
        <f>IF(G231="","",F231*G231)</f>
        <v/>
      </c>
      <c r="I231" s="197"/>
      <c r="J231" s="251" t="str">
        <f>IF(G231="","",ROUND(H231*I231+H231,2))</f>
        <v/>
      </c>
      <c r="K231" s="15" t="s">
        <v>562</v>
      </c>
      <c r="L231" s="15">
        <v>6</v>
      </c>
      <c r="M231" s="160"/>
      <c r="N231" s="15" t="str">
        <f t="shared" ref="N231:N242" si="13">IF(M231="","",L231*M231)</f>
        <v/>
      </c>
      <c r="O231" s="160"/>
      <c r="P231" s="15" t="str">
        <f t="shared" ref="P231:P242" si="14">IF(M231="","",ROUND(N231*O231+N231,2))</f>
        <v/>
      </c>
      <c r="Q231" s="235">
        <v>14</v>
      </c>
      <c r="R231" s="220"/>
      <c r="S231" s="230">
        <f>Q231*R231</f>
        <v>0</v>
      </c>
      <c r="T231" s="197"/>
      <c r="U231" s="230">
        <f>ROUND(S231*T231+S231,2)</f>
        <v>0</v>
      </c>
      <c r="V231" s="216">
        <v>10</v>
      </c>
      <c r="W231" s="220"/>
      <c r="X231" s="208">
        <f>W231*V231</f>
        <v>0</v>
      </c>
      <c r="Y231" s="197"/>
      <c r="Z231" s="208">
        <f>ROUND(X231+X231*Y231,2)</f>
        <v>0</v>
      </c>
      <c r="AA231" s="224">
        <v>30000</v>
      </c>
      <c r="AB231" s="197"/>
      <c r="AC231" s="199">
        <f>ROUND(AA231+AA231*AB231,2)</f>
        <v>30000</v>
      </c>
    </row>
    <row r="232" spans="1:29" ht="60">
      <c r="A232" s="262"/>
      <c r="B232" s="264"/>
      <c r="C232" s="245"/>
      <c r="D232" s="245"/>
      <c r="E232" s="266"/>
      <c r="F232" s="262"/>
      <c r="G232" s="233"/>
      <c r="H232" s="261"/>
      <c r="I232" s="198"/>
      <c r="J232" s="261"/>
      <c r="K232" s="15" t="s">
        <v>563</v>
      </c>
      <c r="L232" s="15">
        <v>6</v>
      </c>
      <c r="M232" s="160"/>
      <c r="N232" s="15" t="str">
        <f t="shared" si="13"/>
        <v/>
      </c>
      <c r="O232" s="160"/>
      <c r="P232" s="15" t="str">
        <f t="shared" si="14"/>
        <v/>
      </c>
      <c r="Q232" s="236"/>
      <c r="R232" s="233"/>
      <c r="S232" s="231"/>
      <c r="T232" s="198"/>
      <c r="U232" s="231"/>
      <c r="V232" s="234"/>
      <c r="W232" s="233"/>
      <c r="X232" s="209"/>
      <c r="Y232" s="198"/>
      <c r="Z232" s="209"/>
      <c r="AA232" s="229"/>
      <c r="AB232" s="198"/>
      <c r="AC232" s="200"/>
    </row>
    <row r="233" spans="1:29" ht="48">
      <c r="A233" s="262"/>
      <c r="B233" s="264"/>
      <c r="C233" s="245"/>
      <c r="D233" s="245"/>
      <c r="E233" s="266"/>
      <c r="F233" s="262"/>
      <c r="G233" s="233"/>
      <c r="H233" s="261"/>
      <c r="I233" s="198"/>
      <c r="J233" s="261"/>
      <c r="K233" s="15" t="s">
        <v>564</v>
      </c>
      <c r="L233" s="15">
        <v>3</v>
      </c>
      <c r="M233" s="160"/>
      <c r="N233" s="15" t="str">
        <f t="shared" si="13"/>
        <v/>
      </c>
      <c r="O233" s="160"/>
      <c r="P233" s="15" t="str">
        <f t="shared" si="14"/>
        <v/>
      </c>
      <c r="Q233" s="236"/>
      <c r="R233" s="233"/>
      <c r="S233" s="231"/>
      <c r="T233" s="198"/>
      <c r="U233" s="231"/>
      <c r="V233" s="234"/>
      <c r="W233" s="233"/>
      <c r="X233" s="209"/>
      <c r="Y233" s="198"/>
      <c r="Z233" s="209"/>
      <c r="AA233" s="229"/>
      <c r="AB233" s="198"/>
      <c r="AC233" s="200"/>
    </row>
    <row r="234" spans="1:29" ht="33.75" customHeight="1">
      <c r="A234" s="250"/>
      <c r="B234" s="265"/>
      <c r="C234" s="207"/>
      <c r="D234" s="207"/>
      <c r="E234" s="254"/>
      <c r="F234" s="250"/>
      <c r="G234" s="221"/>
      <c r="H234" s="252"/>
      <c r="I234" s="228"/>
      <c r="J234" s="252"/>
      <c r="K234" s="15" t="s">
        <v>565</v>
      </c>
      <c r="L234" s="15">
        <v>3</v>
      </c>
      <c r="M234" s="160"/>
      <c r="N234" s="15" t="str">
        <f t="shared" si="13"/>
        <v/>
      </c>
      <c r="O234" s="160"/>
      <c r="P234" s="15" t="str">
        <f t="shared" si="14"/>
        <v/>
      </c>
      <c r="Q234" s="236"/>
      <c r="R234" s="233"/>
      <c r="S234" s="231"/>
      <c r="T234" s="198"/>
      <c r="U234" s="231"/>
      <c r="V234" s="234"/>
      <c r="W234" s="233"/>
      <c r="X234" s="209"/>
      <c r="Y234" s="198"/>
      <c r="Z234" s="209"/>
      <c r="AA234" s="229"/>
      <c r="AB234" s="198"/>
      <c r="AC234" s="200"/>
    </row>
    <row r="235" spans="1:29" ht="60" customHeight="1">
      <c r="A235" s="249" t="s">
        <v>5</v>
      </c>
      <c r="B235" s="263" t="s">
        <v>557</v>
      </c>
      <c r="C235" s="206" t="s">
        <v>560</v>
      </c>
      <c r="D235" s="206" t="s">
        <v>559</v>
      </c>
      <c r="E235" s="253">
        <v>1</v>
      </c>
      <c r="F235" s="249">
        <v>4</v>
      </c>
      <c r="G235" s="220"/>
      <c r="H235" s="251" t="str">
        <f>IF(G235="","",F235*G235)</f>
        <v/>
      </c>
      <c r="I235" s="197"/>
      <c r="J235" s="251" t="str">
        <f>IF(G235="","",ROUND(H235*I235+H235,2))</f>
        <v/>
      </c>
      <c r="K235" s="15" t="s">
        <v>566</v>
      </c>
      <c r="L235" s="15">
        <v>1</v>
      </c>
      <c r="M235" s="160"/>
      <c r="N235" s="15" t="str">
        <f t="shared" si="13"/>
        <v/>
      </c>
      <c r="O235" s="160"/>
      <c r="P235" s="15" t="str">
        <f t="shared" si="14"/>
        <v/>
      </c>
      <c r="Q235" s="236"/>
      <c r="R235" s="233"/>
      <c r="S235" s="231"/>
      <c r="T235" s="198"/>
      <c r="U235" s="231"/>
      <c r="V235" s="234"/>
      <c r="W235" s="233"/>
      <c r="X235" s="209"/>
      <c r="Y235" s="198"/>
      <c r="Z235" s="209"/>
      <c r="AA235" s="229"/>
      <c r="AB235" s="198"/>
      <c r="AC235" s="200"/>
    </row>
    <row r="236" spans="1:29" ht="48">
      <c r="A236" s="262"/>
      <c r="B236" s="264"/>
      <c r="C236" s="245"/>
      <c r="D236" s="245"/>
      <c r="E236" s="266"/>
      <c r="F236" s="262"/>
      <c r="G236" s="233"/>
      <c r="H236" s="261"/>
      <c r="I236" s="198"/>
      <c r="J236" s="261"/>
      <c r="K236" s="15" t="s">
        <v>567</v>
      </c>
      <c r="L236" s="15">
        <v>1</v>
      </c>
      <c r="M236" s="160"/>
      <c r="N236" s="15" t="str">
        <f t="shared" si="13"/>
        <v/>
      </c>
      <c r="O236" s="160"/>
      <c r="P236" s="15" t="str">
        <f t="shared" si="14"/>
        <v/>
      </c>
      <c r="Q236" s="236"/>
      <c r="R236" s="233"/>
      <c r="S236" s="231"/>
      <c r="T236" s="198"/>
      <c r="U236" s="231"/>
      <c r="V236" s="234"/>
      <c r="W236" s="233"/>
      <c r="X236" s="209"/>
      <c r="Y236" s="198"/>
      <c r="Z236" s="209"/>
      <c r="AA236" s="229"/>
      <c r="AB236" s="198"/>
      <c r="AC236" s="200"/>
    </row>
    <row r="237" spans="1:29" ht="48">
      <c r="A237" s="262"/>
      <c r="B237" s="264"/>
      <c r="C237" s="245"/>
      <c r="D237" s="245"/>
      <c r="E237" s="266"/>
      <c r="F237" s="262"/>
      <c r="G237" s="233"/>
      <c r="H237" s="261"/>
      <c r="I237" s="198"/>
      <c r="J237" s="261"/>
      <c r="K237" s="15" t="s">
        <v>564</v>
      </c>
      <c r="L237" s="15">
        <v>1</v>
      </c>
      <c r="M237" s="160"/>
      <c r="N237" s="15" t="str">
        <f t="shared" si="13"/>
        <v/>
      </c>
      <c r="O237" s="160"/>
      <c r="P237" s="15" t="str">
        <f t="shared" si="14"/>
        <v/>
      </c>
      <c r="Q237" s="236"/>
      <c r="R237" s="233"/>
      <c r="S237" s="231"/>
      <c r="T237" s="198"/>
      <c r="U237" s="231"/>
      <c r="V237" s="234"/>
      <c r="W237" s="233"/>
      <c r="X237" s="209"/>
      <c r="Y237" s="198"/>
      <c r="Z237" s="209"/>
      <c r="AA237" s="229"/>
      <c r="AB237" s="198"/>
      <c r="AC237" s="200"/>
    </row>
    <row r="238" spans="1:29" ht="30" customHeight="1">
      <c r="A238" s="250"/>
      <c r="B238" s="265"/>
      <c r="C238" s="207"/>
      <c r="D238" s="207"/>
      <c r="E238" s="254"/>
      <c r="F238" s="250"/>
      <c r="G238" s="221"/>
      <c r="H238" s="252"/>
      <c r="I238" s="228"/>
      <c r="J238" s="252"/>
      <c r="K238" s="15" t="s">
        <v>565</v>
      </c>
      <c r="L238" s="15">
        <v>1</v>
      </c>
      <c r="M238" s="160"/>
      <c r="N238" s="15" t="str">
        <f t="shared" si="13"/>
        <v/>
      </c>
      <c r="O238" s="160"/>
      <c r="P238" s="15" t="str">
        <f t="shared" si="14"/>
        <v/>
      </c>
      <c r="Q238" s="236"/>
      <c r="R238" s="233"/>
      <c r="S238" s="231"/>
      <c r="T238" s="198"/>
      <c r="U238" s="231"/>
      <c r="V238" s="234"/>
      <c r="W238" s="233"/>
      <c r="X238" s="209"/>
      <c r="Y238" s="198"/>
      <c r="Z238" s="209"/>
      <c r="AA238" s="229"/>
      <c r="AB238" s="198"/>
      <c r="AC238" s="200"/>
    </row>
    <row r="239" spans="1:29" ht="62.25" customHeight="1">
      <c r="A239" s="249" t="s">
        <v>6</v>
      </c>
      <c r="B239" s="263" t="s">
        <v>557</v>
      </c>
      <c r="C239" s="206" t="s">
        <v>561</v>
      </c>
      <c r="D239" s="206" t="s">
        <v>559</v>
      </c>
      <c r="E239" s="253">
        <v>1</v>
      </c>
      <c r="F239" s="249">
        <v>4</v>
      </c>
      <c r="G239" s="220"/>
      <c r="H239" s="251" t="str">
        <f>IF(G239="","",F239*G239)</f>
        <v/>
      </c>
      <c r="I239" s="197"/>
      <c r="J239" s="251" t="str">
        <f>IF(G239="","",ROUND(H239*I239+H239,2))</f>
        <v/>
      </c>
      <c r="K239" s="15" t="s">
        <v>566</v>
      </c>
      <c r="L239" s="15">
        <v>1</v>
      </c>
      <c r="M239" s="160"/>
      <c r="N239" s="15" t="str">
        <f t="shared" si="13"/>
        <v/>
      </c>
      <c r="O239" s="160"/>
      <c r="P239" s="15" t="str">
        <f t="shared" si="14"/>
        <v/>
      </c>
      <c r="Q239" s="236"/>
      <c r="R239" s="233"/>
      <c r="S239" s="231"/>
      <c r="T239" s="198"/>
      <c r="U239" s="231"/>
      <c r="V239" s="234"/>
      <c r="W239" s="233"/>
      <c r="X239" s="209"/>
      <c r="Y239" s="198"/>
      <c r="Z239" s="209"/>
      <c r="AA239" s="229"/>
      <c r="AB239" s="198"/>
      <c r="AC239" s="200"/>
    </row>
    <row r="240" spans="1:29" ht="52.5" customHeight="1">
      <c r="A240" s="262"/>
      <c r="B240" s="264"/>
      <c r="C240" s="245"/>
      <c r="D240" s="245"/>
      <c r="E240" s="266"/>
      <c r="F240" s="262"/>
      <c r="G240" s="233"/>
      <c r="H240" s="261"/>
      <c r="I240" s="198"/>
      <c r="J240" s="261"/>
      <c r="K240" s="15" t="s">
        <v>567</v>
      </c>
      <c r="L240" s="15">
        <v>1</v>
      </c>
      <c r="M240" s="160"/>
      <c r="N240" s="15" t="str">
        <f t="shared" si="13"/>
        <v/>
      </c>
      <c r="O240" s="160"/>
      <c r="P240" s="15" t="str">
        <f t="shared" si="14"/>
        <v/>
      </c>
      <c r="Q240" s="236"/>
      <c r="R240" s="233"/>
      <c r="S240" s="231"/>
      <c r="T240" s="198"/>
      <c r="U240" s="231"/>
      <c r="V240" s="234"/>
      <c r="W240" s="233"/>
      <c r="X240" s="209"/>
      <c r="Y240" s="198"/>
      <c r="Z240" s="209"/>
      <c r="AA240" s="229"/>
      <c r="AB240" s="198"/>
      <c r="AC240" s="200"/>
    </row>
    <row r="241" spans="1:29" ht="52.5" customHeight="1">
      <c r="A241" s="262"/>
      <c r="B241" s="264"/>
      <c r="C241" s="245"/>
      <c r="D241" s="245"/>
      <c r="E241" s="266"/>
      <c r="F241" s="262"/>
      <c r="G241" s="233"/>
      <c r="H241" s="261"/>
      <c r="I241" s="198"/>
      <c r="J241" s="261"/>
      <c r="K241" s="15" t="s">
        <v>564</v>
      </c>
      <c r="L241" s="15">
        <v>1</v>
      </c>
      <c r="M241" s="160"/>
      <c r="N241" s="15" t="str">
        <f t="shared" si="13"/>
        <v/>
      </c>
      <c r="O241" s="160"/>
      <c r="P241" s="15" t="str">
        <f t="shared" si="14"/>
        <v/>
      </c>
      <c r="Q241" s="236"/>
      <c r="R241" s="233"/>
      <c r="S241" s="231"/>
      <c r="T241" s="198"/>
      <c r="U241" s="231"/>
      <c r="V241" s="234"/>
      <c r="W241" s="233"/>
      <c r="X241" s="209"/>
      <c r="Y241" s="198"/>
      <c r="Z241" s="209"/>
      <c r="AA241" s="229"/>
      <c r="AB241" s="198"/>
      <c r="AC241" s="200"/>
    </row>
    <row r="242" spans="1:29" ht="29.25" customHeight="1">
      <c r="A242" s="250"/>
      <c r="B242" s="265"/>
      <c r="C242" s="207"/>
      <c r="D242" s="207"/>
      <c r="E242" s="254"/>
      <c r="F242" s="250"/>
      <c r="G242" s="221"/>
      <c r="H242" s="252"/>
      <c r="I242" s="228"/>
      <c r="J242" s="252"/>
      <c r="K242" s="15" t="s">
        <v>565</v>
      </c>
      <c r="L242" s="15">
        <v>1</v>
      </c>
      <c r="M242" s="160"/>
      <c r="N242" s="15" t="str">
        <f t="shared" si="13"/>
        <v/>
      </c>
      <c r="O242" s="160"/>
      <c r="P242" s="15" t="str">
        <f t="shared" si="14"/>
        <v/>
      </c>
      <c r="Q242" s="237"/>
      <c r="R242" s="221"/>
      <c r="S242" s="232"/>
      <c r="T242" s="228"/>
      <c r="U242" s="232"/>
      <c r="V242" s="217"/>
      <c r="W242" s="221"/>
      <c r="X242" s="244"/>
      <c r="Y242" s="228"/>
      <c r="Z242" s="244"/>
      <c r="AA242" s="225"/>
      <c r="AB242" s="228"/>
      <c r="AC242" s="214"/>
    </row>
    <row r="243" spans="1:29">
      <c r="A243" s="202" t="s">
        <v>48</v>
      </c>
      <c r="B243" s="202"/>
      <c r="C243" s="202"/>
      <c r="D243" s="202"/>
      <c r="E243" s="202"/>
      <c r="F243" s="202"/>
      <c r="G243" s="202"/>
      <c r="H243" s="83">
        <f>SUM(H231:H239)</f>
        <v>0</v>
      </c>
      <c r="I243" s="84"/>
      <c r="J243" s="83">
        <f>SUM(J231:J239)</f>
        <v>0</v>
      </c>
      <c r="K243" s="80"/>
      <c r="L243" s="80"/>
      <c r="M243" s="80"/>
      <c r="N243" s="160">
        <f>SUM(N231:N242)</f>
        <v>0</v>
      </c>
      <c r="O243" s="160"/>
      <c r="P243" s="160">
        <f>SUM(P231:P242)</f>
        <v>0</v>
      </c>
      <c r="Q243" s="99"/>
      <c r="R243" s="99"/>
      <c r="S243" s="88">
        <f>SUM(S231)</f>
        <v>0</v>
      </c>
      <c r="T243" s="89"/>
      <c r="U243" s="88">
        <f>SUM(U231)</f>
        <v>0</v>
      </c>
      <c r="V243" s="100"/>
      <c r="W243" s="100"/>
      <c r="X243" s="90">
        <f>SUM(X231)</f>
        <v>0</v>
      </c>
      <c r="Y243" s="91"/>
      <c r="Z243" s="90">
        <f>SUM(Z231)</f>
        <v>0</v>
      </c>
      <c r="AA243" s="92">
        <f>SUM(AA231)</f>
        <v>30000</v>
      </c>
      <c r="AB243" s="78"/>
      <c r="AC243" s="92">
        <f>SUM(AC231)</f>
        <v>30000</v>
      </c>
    </row>
    <row r="244" spans="1:29">
      <c r="A244" s="203" t="s">
        <v>335</v>
      </c>
      <c r="B244" s="203"/>
      <c r="C244" s="10" t="str">
        <f>IF(G239="","",SUM(H243+N243+S243+X243+AA243))</f>
        <v/>
      </c>
    </row>
    <row r="245" spans="1:29">
      <c r="A245" s="204" t="s">
        <v>336</v>
      </c>
      <c r="B245" s="205"/>
      <c r="C245" s="10" t="str">
        <f>IF(G239="","",SUM(J243,P243,U243,Z243,AC243))</f>
        <v/>
      </c>
    </row>
    <row r="248" spans="1:29">
      <c r="A248" s="213" t="s">
        <v>130</v>
      </c>
      <c r="B248" s="213"/>
      <c r="C248" s="213"/>
      <c r="D248" s="213"/>
      <c r="E248" s="213"/>
      <c r="F248" s="213"/>
      <c r="G248" s="213"/>
      <c r="H248" s="213"/>
      <c r="I248" s="213"/>
      <c r="J248" s="213"/>
      <c r="K248" s="213"/>
      <c r="L248" s="213"/>
      <c r="M248" s="213"/>
      <c r="N248" s="213"/>
      <c r="O248" s="213"/>
      <c r="P248" s="213"/>
      <c r="Q248" s="213"/>
      <c r="R248" s="213"/>
      <c r="S248" s="213"/>
      <c r="T248" s="213"/>
      <c r="U248" s="213"/>
      <c r="V248" s="213"/>
      <c r="W248" s="213"/>
      <c r="X248" s="213"/>
      <c r="Y248" s="213"/>
      <c r="Z248" s="213"/>
      <c r="AA248" s="213"/>
      <c r="AB248" s="213"/>
      <c r="AC248" s="213"/>
    </row>
    <row r="249" spans="1:29">
      <c r="A249" s="202" t="s">
        <v>0</v>
      </c>
      <c r="B249" s="202"/>
      <c r="C249" s="202"/>
      <c r="D249" s="202"/>
      <c r="E249" s="202"/>
      <c r="F249" s="202" t="s">
        <v>1</v>
      </c>
      <c r="G249" s="202"/>
      <c r="H249" s="202"/>
      <c r="I249" s="202"/>
      <c r="J249" s="202"/>
      <c r="K249" s="202"/>
      <c r="L249" s="202"/>
      <c r="M249" s="202"/>
      <c r="N249" s="202"/>
      <c r="O249" s="202"/>
      <c r="P249" s="202"/>
      <c r="Q249" s="202"/>
      <c r="R249" s="202"/>
      <c r="S249" s="202"/>
      <c r="T249" s="202"/>
      <c r="U249" s="202"/>
      <c r="V249" s="201" t="s">
        <v>2</v>
      </c>
      <c r="W249" s="201"/>
      <c r="X249" s="201"/>
      <c r="Y249" s="201"/>
      <c r="Z249" s="201"/>
      <c r="AA249" s="201"/>
      <c r="AB249" s="201"/>
      <c r="AC249" s="201"/>
    </row>
    <row r="250" spans="1:29" ht="120">
      <c r="A250" s="11" t="s">
        <v>8</v>
      </c>
      <c r="B250" s="11" t="s">
        <v>9</v>
      </c>
      <c r="C250" s="11" t="s">
        <v>19</v>
      </c>
      <c r="D250" s="11" t="s">
        <v>10</v>
      </c>
      <c r="E250" s="11" t="s">
        <v>20</v>
      </c>
      <c r="F250" s="11" t="s">
        <v>29</v>
      </c>
      <c r="G250" s="12" t="s">
        <v>30</v>
      </c>
      <c r="H250" s="13" t="s">
        <v>31</v>
      </c>
      <c r="I250" s="14" t="s">
        <v>3</v>
      </c>
      <c r="J250" s="13" t="s">
        <v>32</v>
      </c>
      <c r="K250" s="15" t="s">
        <v>34</v>
      </c>
      <c r="L250" s="16" t="s">
        <v>35</v>
      </c>
      <c r="M250" s="15" t="s">
        <v>33</v>
      </c>
      <c r="N250" s="15" t="s">
        <v>37</v>
      </c>
      <c r="O250" s="17" t="s">
        <v>3</v>
      </c>
      <c r="P250" s="18" t="s">
        <v>38</v>
      </c>
      <c r="Q250" s="19" t="s">
        <v>39</v>
      </c>
      <c r="R250" s="20" t="s">
        <v>40</v>
      </c>
      <c r="S250" s="20" t="s">
        <v>41</v>
      </c>
      <c r="T250" s="21" t="s">
        <v>3</v>
      </c>
      <c r="U250" s="20" t="s">
        <v>42</v>
      </c>
      <c r="V250" s="22" t="s">
        <v>11</v>
      </c>
      <c r="W250" s="22" t="s">
        <v>12</v>
      </c>
      <c r="X250" s="22" t="s">
        <v>13</v>
      </c>
      <c r="Y250" s="23" t="s">
        <v>3</v>
      </c>
      <c r="Z250" s="22" t="s">
        <v>14</v>
      </c>
      <c r="AA250" s="24" t="s">
        <v>43</v>
      </c>
      <c r="AB250" s="25" t="s">
        <v>3</v>
      </c>
      <c r="AC250" s="24" t="s">
        <v>44</v>
      </c>
    </row>
    <row r="251" spans="1:29" ht="12" customHeight="1">
      <c r="A251" s="11" t="s">
        <v>285</v>
      </c>
      <c r="B251" s="11" t="s">
        <v>286</v>
      </c>
      <c r="C251" s="11" t="s">
        <v>287</v>
      </c>
      <c r="D251" s="11" t="s">
        <v>288</v>
      </c>
      <c r="E251" s="11" t="s">
        <v>289</v>
      </c>
      <c r="F251" s="11" t="s">
        <v>290</v>
      </c>
      <c r="G251" s="26" t="s">
        <v>291</v>
      </c>
      <c r="H251" s="11" t="s">
        <v>292</v>
      </c>
      <c r="I251" s="27" t="s">
        <v>293</v>
      </c>
      <c r="J251" s="28" t="s">
        <v>294</v>
      </c>
      <c r="K251" s="29" t="s">
        <v>295</v>
      </c>
      <c r="L251" s="30" t="s">
        <v>296</v>
      </c>
      <c r="M251" s="29" t="s">
        <v>297</v>
      </c>
      <c r="N251" s="29" t="s">
        <v>298</v>
      </c>
      <c r="O251" s="31" t="s">
        <v>299</v>
      </c>
      <c r="P251" s="29" t="s">
        <v>300</v>
      </c>
      <c r="Q251" s="32" t="s">
        <v>301</v>
      </c>
      <c r="R251" s="33" t="s">
        <v>302</v>
      </c>
      <c r="S251" s="33" t="s">
        <v>303</v>
      </c>
      <c r="T251" s="34" t="s">
        <v>304</v>
      </c>
      <c r="U251" s="33" t="s">
        <v>305</v>
      </c>
      <c r="V251" s="35" t="s">
        <v>306</v>
      </c>
      <c r="W251" s="35" t="s">
        <v>307</v>
      </c>
      <c r="X251" s="35" t="s">
        <v>308</v>
      </c>
      <c r="Y251" s="36" t="s">
        <v>309</v>
      </c>
      <c r="Z251" s="35" t="s">
        <v>310</v>
      </c>
      <c r="AA251" s="37" t="s">
        <v>311</v>
      </c>
      <c r="AB251" s="38" t="s">
        <v>312</v>
      </c>
      <c r="AC251" s="37" t="s">
        <v>313</v>
      </c>
    </row>
    <row r="252" spans="1:29">
      <c r="A252" s="28" t="s">
        <v>4</v>
      </c>
      <c r="B252" s="54" t="s">
        <v>138</v>
      </c>
      <c r="C252" s="50" t="s">
        <v>139</v>
      </c>
      <c r="D252" s="56" t="s">
        <v>140</v>
      </c>
      <c r="E252" s="40">
        <v>8</v>
      </c>
      <c r="F252" s="189">
        <v>16</v>
      </c>
      <c r="G252" s="70"/>
      <c r="H252" s="71" t="str">
        <f>IF(G252="","",F252*G252)</f>
        <v/>
      </c>
      <c r="I252" s="41"/>
      <c r="J252" s="71" t="str">
        <f>IF(G252="","",ROUND(H252*I252+H252,2))</f>
        <v/>
      </c>
      <c r="K252" s="80"/>
      <c r="L252" s="80"/>
      <c r="M252" s="80"/>
      <c r="N252" s="80"/>
      <c r="O252" s="80"/>
      <c r="P252" s="80"/>
      <c r="Q252" s="167">
        <v>1</v>
      </c>
      <c r="R252" s="70"/>
      <c r="S252" s="75">
        <f>Q252*R252</f>
        <v>0</v>
      </c>
      <c r="T252" s="41"/>
      <c r="U252" s="75">
        <f>ROUND(S252*T252+S252,2)</f>
        <v>0</v>
      </c>
      <c r="V252" s="174">
        <v>5</v>
      </c>
      <c r="W252" s="70"/>
      <c r="X252" s="76">
        <f>W252*V252</f>
        <v>0</v>
      </c>
      <c r="Y252" s="41"/>
      <c r="Z252" s="76">
        <f>ROUND(X252+X252*Y252,2)</f>
        <v>0</v>
      </c>
      <c r="AA252" s="77">
        <v>10000</v>
      </c>
      <c r="AB252" s="41"/>
      <c r="AC252" s="79">
        <f>ROUND(AA252+AA252*AB252,2)</f>
        <v>10000</v>
      </c>
    </row>
    <row r="253" spans="1:29">
      <c r="A253" s="202" t="s">
        <v>48</v>
      </c>
      <c r="B253" s="202"/>
      <c r="C253" s="202"/>
      <c r="D253" s="202"/>
      <c r="E253" s="202"/>
      <c r="F253" s="202"/>
      <c r="G253" s="202"/>
      <c r="H253" s="83">
        <f>SUM(H252:H252)</f>
        <v>0</v>
      </c>
      <c r="I253" s="84"/>
      <c r="J253" s="83">
        <f>SUM(J252:J252)</f>
        <v>0</v>
      </c>
      <c r="K253" s="80"/>
      <c r="L253" s="80"/>
      <c r="M253" s="80"/>
      <c r="N253" s="80"/>
      <c r="O253" s="80"/>
      <c r="P253" s="80"/>
      <c r="Q253" s="99"/>
      <c r="R253" s="99"/>
      <c r="S253" s="88">
        <f>SUM(S252)</f>
        <v>0</v>
      </c>
      <c r="T253" s="89"/>
      <c r="U253" s="88">
        <f>SUM(U252)</f>
        <v>0</v>
      </c>
      <c r="V253" s="100"/>
      <c r="W253" s="100"/>
      <c r="X253" s="90">
        <f>SUM(X252)</f>
        <v>0</v>
      </c>
      <c r="Y253" s="91"/>
      <c r="Z253" s="90">
        <f>SUM(Z252)</f>
        <v>0</v>
      </c>
      <c r="AA253" s="92">
        <f>SUM(AA252)</f>
        <v>10000</v>
      </c>
      <c r="AB253" s="78"/>
      <c r="AC253" s="92">
        <f>SUM(AC252)</f>
        <v>10000</v>
      </c>
    </row>
    <row r="254" spans="1:29" ht="12" customHeight="1">
      <c r="A254" s="203" t="s">
        <v>372</v>
      </c>
      <c r="B254" s="203"/>
      <c r="C254" s="10" t="str">
        <f>IF(G252="","",SUM(H253+N253+S253+X253+AA253))</f>
        <v/>
      </c>
    </row>
    <row r="255" spans="1:29" ht="12" customHeight="1">
      <c r="A255" s="204" t="s">
        <v>373</v>
      </c>
      <c r="B255" s="205"/>
      <c r="C255" s="10" t="str">
        <f>IF(G252="","",SUM(J253,P253,U253,Z253,AC253))</f>
        <v/>
      </c>
    </row>
    <row r="258" spans="1:29">
      <c r="A258" s="213" t="s">
        <v>377</v>
      </c>
      <c r="B258" s="213"/>
      <c r="C258" s="213"/>
      <c r="D258" s="213"/>
      <c r="E258" s="213"/>
      <c r="F258" s="213"/>
      <c r="G258" s="213"/>
      <c r="H258" s="213"/>
      <c r="I258" s="213"/>
      <c r="J258" s="213"/>
      <c r="K258" s="213"/>
      <c r="L258" s="213"/>
      <c r="M258" s="213"/>
      <c r="N258" s="213"/>
      <c r="O258" s="213"/>
      <c r="P258" s="213"/>
      <c r="Q258" s="213"/>
      <c r="R258" s="213"/>
      <c r="S258" s="213"/>
      <c r="T258" s="213"/>
      <c r="U258" s="213"/>
      <c r="V258" s="213"/>
      <c r="W258" s="213"/>
      <c r="X258" s="213"/>
      <c r="Y258" s="213"/>
      <c r="Z258" s="213"/>
      <c r="AA258" s="213"/>
      <c r="AB258" s="213"/>
      <c r="AC258" s="213"/>
    </row>
    <row r="259" spans="1:29">
      <c r="A259" s="238" t="s">
        <v>0</v>
      </c>
      <c r="B259" s="239"/>
      <c r="C259" s="239"/>
      <c r="D259" s="239"/>
      <c r="E259" s="240"/>
      <c r="F259" s="238" t="s">
        <v>1</v>
      </c>
      <c r="G259" s="239"/>
      <c r="H259" s="239"/>
      <c r="I259" s="239"/>
      <c r="J259" s="239"/>
      <c r="K259" s="239"/>
      <c r="L259" s="239"/>
      <c r="M259" s="239"/>
      <c r="N259" s="239"/>
      <c r="O259" s="239"/>
      <c r="P259" s="239"/>
      <c r="Q259" s="239"/>
      <c r="R259" s="239"/>
      <c r="S259" s="239"/>
      <c r="T259" s="239"/>
      <c r="U259" s="240"/>
      <c r="V259" s="241" t="s">
        <v>2</v>
      </c>
      <c r="W259" s="242"/>
      <c r="X259" s="242"/>
      <c r="Y259" s="242"/>
      <c r="Z259" s="242"/>
      <c r="AA259" s="242"/>
      <c r="AB259" s="242"/>
      <c r="AC259" s="243"/>
    </row>
    <row r="260" spans="1:29" ht="120">
      <c r="A260" s="11" t="s">
        <v>8</v>
      </c>
      <c r="B260" s="11" t="s">
        <v>9</v>
      </c>
      <c r="C260" s="11" t="s">
        <v>19</v>
      </c>
      <c r="D260" s="11" t="s">
        <v>10</v>
      </c>
      <c r="E260" s="11" t="s">
        <v>20</v>
      </c>
      <c r="F260" s="11" t="s">
        <v>29</v>
      </c>
      <c r="G260" s="12" t="s">
        <v>30</v>
      </c>
      <c r="H260" s="13" t="s">
        <v>31</v>
      </c>
      <c r="I260" s="14" t="s">
        <v>3</v>
      </c>
      <c r="J260" s="13" t="s">
        <v>32</v>
      </c>
      <c r="K260" s="15" t="s">
        <v>34</v>
      </c>
      <c r="L260" s="16" t="s">
        <v>35</v>
      </c>
      <c r="M260" s="15" t="s">
        <v>33</v>
      </c>
      <c r="N260" s="15" t="s">
        <v>37</v>
      </c>
      <c r="O260" s="17" t="s">
        <v>3</v>
      </c>
      <c r="P260" s="18" t="s">
        <v>38</v>
      </c>
      <c r="Q260" s="19" t="s">
        <v>39</v>
      </c>
      <c r="R260" s="20" t="s">
        <v>40</v>
      </c>
      <c r="S260" s="20" t="s">
        <v>41</v>
      </c>
      <c r="T260" s="21" t="s">
        <v>3</v>
      </c>
      <c r="U260" s="20" t="s">
        <v>42</v>
      </c>
      <c r="V260" s="22" t="s">
        <v>11</v>
      </c>
      <c r="W260" s="22" t="s">
        <v>12</v>
      </c>
      <c r="X260" s="22" t="s">
        <v>13</v>
      </c>
      <c r="Y260" s="23" t="s">
        <v>3</v>
      </c>
      <c r="Z260" s="22" t="s">
        <v>14</v>
      </c>
      <c r="AA260" s="24" t="s">
        <v>43</v>
      </c>
      <c r="AB260" s="25" t="s">
        <v>3</v>
      </c>
      <c r="AC260" s="24" t="s">
        <v>44</v>
      </c>
    </row>
    <row r="261" spans="1:29" ht="12" customHeight="1">
      <c r="A261" s="11" t="s">
        <v>285</v>
      </c>
      <c r="B261" s="11" t="s">
        <v>286</v>
      </c>
      <c r="C261" s="11" t="s">
        <v>287</v>
      </c>
      <c r="D261" s="11" t="s">
        <v>288</v>
      </c>
      <c r="E261" s="11" t="s">
        <v>289</v>
      </c>
      <c r="F261" s="11" t="s">
        <v>290</v>
      </c>
      <c r="G261" s="26" t="s">
        <v>291</v>
      </c>
      <c r="H261" s="11" t="s">
        <v>292</v>
      </c>
      <c r="I261" s="27" t="s">
        <v>293</v>
      </c>
      <c r="J261" s="28" t="s">
        <v>294</v>
      </c>
      <c r="K261" s="29" t="s">
        <v>295</v>
      </c>
      <c r="L261" s="30" t="s">
        <v>296</v>
      </c>
      <c r="M261" s="29" t="s">
        <v>297</v>
      </c>
      <c r="N261" s="29" t="s">
        <v>298</v>
      </c>
      <c r="O261" s="31" t="s">
        <v>299</v>
      </c>
      <c r="P261" s="29" t="s">
        <v>300</v>
      </c>
      <c r="Q261" s="32" t="s">
        <v>301</v>
      </c>
      <c r="R261" s="33" t="s">
        <v>302</v>
      </c>
      <c r="S261" s="33" t="s">
        <v>303</v>
      </c>
      <c r="T261" s="34" t="s">
        <v>304</v>
      </c>
      <c r="U261" s="33" t="s">
        <v>305</v>
      </c>
      <c r="V261" s="35" t="s">
        <v>306</v>
      </c>
      <c r="W261" s="35" t="s">
        <v>307</v>
      </c>
      <c r="X261" s="35" t="s">
        <v>308</v>
      </c>
      <c r="Y261" s="36" t="s">
        <v>309</v>
      </c>
      <c r="Z261" s="35" t="s">
        <v>310</v>
      </c>
      <c r="AA261" s="37" t="s">
        <v>311</v>
      </c>
      <c r="AB261" s="38" t="s">
        <v>312</v>
      </c>
      <c r="AC261" s="37" t="s">
        <v>313</v>
      </c>
    </row>
    <row r="262" spans="1:29" ht="12" customHeight="1">
      <c r="A262" s="11" t="s">
        <v>4</v>
      </c>
      <c r="B262" s="159" t="s">
        <v>141</v>
      </c>
      <c r="C262" s="159" t="s">
        <v>568</v>
      </c>
      <c r="D262" s="206" t="s">
        <v>569</v>
      </c>
      <c r="E262" s="11">
        <v>1</v>
      </c>
      <c r="F262" s="11">
        <v>2</v>
      </c>
      <c r="G262" s="161"/>
      <c r="H262" s="11" t="str">
        <f t="shared" ref="H262:H267" si="15">IF(G262="","",F262*G262)</f>
        <v/>
      </c>
      <c r="I262" s="162"/>
      <c r="J262" s="28" t="str">
        <f t="shared" ref="J262:J267" si="16">IF(G262="","",ROUND(H262*I262+H262,2))</f>
        <v/>
      </c>
      <c r="K262" s="29"/>
      <c r="L262" s="30"/>
      <c r="M262" s="29"/>
      <c r="N262" s="29"/>
      <c r="O262" s="31"/>
      <c r="P262" s="29"/>
      <c r="Q262" s="283">
        <v>9</v>
      </c>
      <c r="R262" s="226"/>
      <c r="S262" s="230">
        <f>Q262*R262</f>
        <v>0</v>
      </c>
      <c r="T262" s="246"/>
      <c r="U262" s="230">
        <f>ROUND(S262*T262+S262,2)</f>
        <v>0</v>
      </c>
      <c r="V262" s="216">
        <v>10</v>
      </c>
      <c r="W262" s="226"/>
      <c r="X262" s="208">
        <f>V262*W262</f>
        <v>0</v>
      </c>
      <c r="Y262" s="246"/>
      <c r="Z262" s="208">
        <f>ROUND(X262*Y262+X262,2)</f>
        <v>0</v>
      </c>
      <c r="AA262" s="224">
        <v>10000</v>
      </c>
      <c r="AB262" s="246"/>
      <c r="AC262" s="199">
        <f>ROUND(AA262*AB262+AA262,2)</f>
        <v>10000</v>
      </c>
    </row>
    <row r="263" spans="1:29" ht="12" customHeight="1">
      <c r="A263" s="28" t="s">
        <v>5</v>
      </c>
      <c r="B263" s="53" t="s">
        <v>570</v>
      </c>
      <c r="C263" s="50" t="s">
        <v>571</v>
      </c>
      <c r="D263" s="245"/>
      <c r="E263" s="40">
        <v>3</v>
      </c>
      <c r="F263" s="28">
        <v>6</v>
      </c>
      <c r="G263" s="70"/>
      <c r="H263" s="71" t="str">
        <f t="shared" si="15"/>
        <v/>
      </c>
      <c r="I263" s="41"/>
      <c r="J263" s="71" t="str">
        <f t="shared" si="16"/>
        <v/>
      </c>
      <c r="K263" s="42"/>
      <c r="L263" s="42"/>
      <c r="M263" s="42"/>
      <c r="N263" s="42"/>
      <c r="O263" s="42"/>
      <c r="P263" s="42"/>
      <c r="Q263" s="284"/>
      <c r="R263" s="255"/>
      <c r="S263" s="231"/>
      <c r="T263" s="255"/>
      <c r="U263" s="231"/>
      <c r="V263" s="234"/>
      <c r="W263" s="255"/>
      <c r="X263" s="209"/>
      <c r="Y263" s="255"/>
      <c r="Z263" s="209"/>
      <c r="AA263" s="229"/>
      <c r="AB263" s="255"/>
      <c r="AC263" s="200"/>
    </row>
    <row r="264" spans="1:29" ht="12" customHeight="1">
      <c r="A264" s="11" t="s">
        <v>6</v>
      </c>
      <c r="B264" s="53" t="s">
        <v>570</v>
      </c>
      <c r="C264" s="50" t="s">
        <v>572</v>
      </c>
      <c r="D264" s="207"/>
      <c r="E264" s="40">
        <v>1</v>
      </c>
      <c r="F264" s="28">
        <v>2</v>
      </c>
      <c r="G264" s="70"/>
      <c r="H264" s="71" t="str">
        <f t="shared" si="15"/>
        <v/>
      </c>
      <c r="I264" s="41"/>
      <c r="J264" s="71" t="str">
        <f t="shared" si="16"/>
        <v/>
      </c>
      <c r="K264" s="42"/>
      <c r="L264" s="42"/>
      <c r="M264" s="42"/>
      <c r="N264" s="42"/>
      <c r="O264" s="42"/>
      <c r="P264" s="42"/>
      <c r="Q264" s="284"/>
      <c r="R264" s="255"/>
      <c r="S264" s="231"/>
      <c r="T264" s="255"/>
      <c r="U264" s="231"/>
      <c r="V264" s="234"/>
      <c r="W264" s="255"/>
      <c r="X264" s="209"/>
      <c r="Y264" s="255"/>
      <c r="Z264" s="209"/>
      <c r="AA264" s="229"/>
      <c r="AB264" s="255"/>
      <c r="AC264" s="200"/>
    </row>
    <row r="265" spans="1:29">
      <c r="A265" s="28" t="s">
        <v>7</v>
      </c>
      <c r="B265" s="53" t="s">
        <v>142</v>
      </c>
      <c r="C265" s="50" t="s">
        <v>573</v>
      </c>
      <c r="D265" s="206" t="s">
        <v>574</v>
      </c>
      <c r="E265" s="40">
        <v>2</v>
      </c>
      <c r="F265" s="28">
        <v>4</v>
      </c>
      <c r="G265" s="70"/>
      <c r="H265" s="71" t="str">
        <f t="shared" si="15"/>
        <v/>
      </c>
      <c r="I265" s="41"/>
      <c r="J265" s="71" t="str">
        <f t="shared" si="16"/>
        <v/>
      </c>
      <c r="K265" s="42"/>
      <c r="L265" s="43"/>
      <c r="M265" s="42"/>
      <c r="N265" s="42"/>
      <c r="O265" s="44"/>
      <c r="P265" s="42"/>
      <c r="Q265" s="284"/>
      <c r="R265" s="255"/>
      <c r="S265" s="231"/>
      <c r="T265" s="255"/>
      <c r="U265" s="231"/>
      <c r="V265" s="234"/>
      <c r="W265" s="255"/>
      <c r="X265" s="209"/>
      <c r="Y265" s="255"/>
      <c r="Z265" s="209"/>
      <c r="AA265" s="229"/>
      <c r="AB265" s="255"/>
      <c r="AC265" s="200"/>
    </row>
    <row r="266" spans="1:29">
      <c r="A266" s="11" t="s">
        <v>15</v>
      </c>
      <c r="B266" s="54" t="s">
        <v>142</v>
      </c>
      <c r="C266" s="50" t="s">
        <v>575</v>
      </c>
      <c r="D266" s="245"/>
      <c r="E266" s="40">
        <v>2</v>
      </c>
      <c r="F266" s="28">
        <v>4</v>
      </c>
      <c r="G266" s="70"/>
      <c r="H266" s="71" t="str">
        <f t="shared" si="15"/>
        <v/>
      </c>
      <c r="I266" s="41"/>
      <c r="J266" s="71" t="str">
        <f t="shared" si="16"/>
        <v/>
      </c>
      <c r="K266" s="42"/>
      <c r="L266" s="43"/>
      <c r="M266" s="42"/>
      <c r="N266" s="42"/>
      <c r="O266" s="44"/>
      <c r="P266" s="42"/>
      <c r="Q266" s="284"/>
      <c r="R266" s="255"/>
      <c r="S266" s="231"/>
      <c r="T266" s="255"/>
      <c r="U266" s="231"/>
      <c r="V266" s="234"/>
      <c r="W266" s="255"/>
      <c r="X266" s="209"/>
      <c r="Y266" s="255"/>
      <c r="Z266" s="209"/>
      <c r="AA266" s="229"/>
      <c r="AB266" s="255"/>
      <c r="AC266" s="200"/>
    </row>
    <row r="267" spans="1:29" ht="24">
      <c r="A267" s="28" t="s">
        <v>16</v>
      </c>
      <c r="B267" s="53" t="s">
        <v>142</v>
      </c>
      <c r="C267" s="50" t="s">
        <v>576</v>
      </c>
      <c r="D267" s="207"/>
      <c r="E267" s="40">
        <v>2</v>
      </c>
      <c r="F267" s="28">
        <v>4</v>
      </c>
      <c r="G267" s="70"/>
      <c r="H267" s="71" t="str">
        <f t="shared" si="15"/>
        <v/>
      </c>
      <c r="I267" s="41"/>
      <c r="J267" s="71" t="str">
        <f t="shared" si="16"/>
        <v/>
      </c>
      <c r="K267" s="42"/>
      <c r="L267" s="43"/>
      <c r="M267" s="42"/>
      <c r="N267" s="42"/>
      <c r="O267" s="44"/>
      <c r="P267" s="42"/>
      <c r="Q267" s="285"/>
      <c r="R267" s="227"/>
      <c r="S267" s="232"/>
      <c r="T267" s="227"/>
      <c r="U267" s="232"/>
      <c r="V267" s="217"/>
      <c r="W267" s="227"/>
      <c r="X267" s="244"/>
      <c r="Y267" s="227"/>
      <c r="Z267" s="244"/>
      <c r="AA267" s="225"/>
      <c r="AB267" s="227"/>
      <c r="AC267" s="214"/>
    </row>
    <row r="268" spans="1:29">
      <c r="A268" s="202" t="s">
        <v>48</v>
      </c>
      <c r="B268" s="202"/>
      <c r="C268" s="202"/>
      <c r="D268" s="202"/>
      <c r="E268" s="202"/>
      <c r="F268" s="202"/>
      <c r="G268" s="202"/>
      <c r="H268" s="83">
        <f>SUM(H262:H267)</f>
        <v>0</v>
      </c>
      <c r="I268" s="84"/>
      <c r="J268" s="83">
        <f>SUM(J262:J267)</f>
        <v>0</v>
      </c>
      <c r="K268" s="42"/>
      <c r="L268" s="42"/>
      <c r="M268" s="42"/>
      <c r="N268" s="42"/>
      <c r="O268" s="42"/>
      <c r="P268" s="42"/>
      <c r="Q268" s="45"/>
      <c r="R268" s="45"/>
      <c r="S268" s="88">
        <f>SUM(S262)</f>
        <v>0</v>
      </c>
      <c r="T268" s="89"/>
      <c r="U268" s="88">
        <f>SUM(U262)</f>
        <v>0</v>
      </c>
      <c r="V268" s="46"/>
      <c r="W268" s="46"/>
      <c r="X268" s="90">
        <f>SUM(X262)</f>
        <v>0</v>
      </c>
      <c r="Y268" s="91"/>
      <c r="Z268" s="90">
        <f>SUM(Z262)</f>
        <v>0</v>
      </c>
      <c r="AA268" s="92">
        <f>SUM(AA262)</f>
        <v>10000</v>
      </c>
      <c r="AB268" s="78"/>
      <c r="AC268" s="92">
        <f>SUM(AC262)</f>
        <v>10000</v>
      </c>
    </row>
    <row r="269" spans="1:29">
      <c r="A269" s="203" t="s">
        <v>378</v>
      </c>
      <c r="B269" s="203"/>
      <c r="C269" s="10" t="str">
        <f>IF(G267="","",SUM(H268+N268+S268+X268+AA268))</f>
        <v/>
      </c>
    </row>
    <row r="270" spans="1:29">
      <c r="A270" s="204" t="s">
        <v>379</v>
      </c>
      <c r="B270" s="205"/>
      <c r="C270" s="10" t="str">
        <f>IF(G267="","",SUM(J268,P268,U268,Z268,AC268))</f>
        <v/>
      </c>
    </row>
    <row r="273" spans="1:29">
      <c r="A273" s="213" t="s">
        <v>380</v>
      </c>
      <c r="B273" s="213"/>
      <c r="C273" s="213"/>
      <c r="D273" s="213"/>
      <c r="E273" s="213"/>
      <c r="F273" s="213"/>
      <c r="G273" s="213"/>
      <c r="H273" s="213"/>
      <c r="I273" s="213"/>
      <c r="J273" s="213"/>
      <c r="K273" s="213"/>
      <c r="L273" s="213"/>
      <c r="M273" s="213"/>
      <c r="N273" s="213"/>
      <c r="O273" s="213"/>
      <c r="P273" s="213"/>
      <c r="Q273" s="213"/>
      <c r="R273" s="213"/>
      <c r="S273" s="213"/>
      <c r="T273" s="213"/>
      <c r="U273" s="213"/>
      <c r="V273" s="213"/>
      <c r="W273" s="213"/>
      <c r="X273" s="213"/>
      <c r="Y273" s="213"/>
      <c r="Z273" s="213"/>
      <c r="AA273" s="213"/>
      <c r="AB273" s="213"/>
      <c r="AC273" s="213"/>
    </row>
    <row r="274" spans="1:29">
      <c r="A274" s="238" t="s">
        <v>0</v>
      </c>
      <c r="B274" s="239"/>
      <c r="C274" s="239"/>
      <c r="D274" s="239"/>
      <c r="E274" s="240"/>
      <c r="F274" s="238" t="s">
        <v>1</v>
      </c>
      <c r="G274" s="239"/>
      <c r="H274" s="239"/>
      <c r="I274" s="239"/>
      <c r="J274" s="239"/>
      <c r="K274" s="239"/>
      <c r="L274" s="239"/>
      <c r="M274" s="239"/>
      <c r="N274" s="239"/>
      <c r="O274" s="239"/>
      <c r="P274" s="239"/>
      <c r="Q274" s="239"/>
      <c r="R274" s="239"/>
      <c r="S274" s="239"/>
      <c r="T274" s="239"/>
      <c r="U274" s="240"/>
      <c r="V274" s="241" t="s">
        <v>2</v>
      </c>
      <c r="W274" s="242"/>
      <c r="X274" s="242"/>
      <c r="Y274" s="242"/>
      <c r="Z274" s="242"/>
      <c r="AA274" s="242"/>
      <c r="AB274" s="242"/>
      <c r="AC274" s="243"/>
    </row>
    <row r="275" spans="1:29" ht="120">
      <c r="A275" s="11" t="s">
        <v>8</v>
      </c>
      <c r="B275" s="11" t="s">
        <v>9</v>
      </c>
      <c r="C275" s="11" t="s">
        <v>19</v>
      </c>
      <c r="D275" s="11" t="s">
        <v>10</v>
      </c>
      <c r="E275" s="11" t="s">
        <v>20</v>
      </c>
      <c r="F275" s="11" t="s">
        <v>29</v>
      </c>
      <c r="G275" s="12" t="s">
        <v>30</v>
      </c>
      <c r="H275" s="13" t="s">
        <v>31</v>
      </c>
      <c r="I275" s="14" t="s">
        <v>3</v>
      </c>
      <c r="J275" s="13" t="s">
        <v>32</v>
      </c>
      <c r="K275" s="15" t="s">
        <v>34</v>
      </c>
      <c r="L275" s="16" t="s">
        <v>35</v>
      </c>
      <c r="M275" s="15" t="s">
        <v>33</v>
      </c>
      <c r="N275" s="15" t="s">
        <v>37</v>
      </c>
      <c r="O275" s="17" t="s">
        <v>3</v>
      </c>
      <c r="P275" s="18" t="s">
        <v>38</v>
      </c>
      <c r="Q275" s="19" t="s">
        <v>39</v>
      </c>
      <c r="R275" s="20" t="s">
        <v>40</v>
      </c>
      <c r="S275" s="20" t="s">
        <v>41</v>
      </c>
      <c r="T275" s="21" t="s">
        <v>3</v>
      </c>
      <c r="U275" s="20" t="s">
        <v>42</v>
      </c>
      <c r="V275" s="22" t="s">
        <v>11</v>
      </c>
      <c r="W275" s="22" t="s">
        <v>12</v>
      </c>
      <c r="X275" s="22" t="s">
        <v>13</v>
      </c>
      <c r="Y275" s="23" t="s">
        <v>3</v>
      </c>
      <c r="Z275" s="22" t="s">
        <v>14</v>
      </c>
      <c r="AA275" s="24" t="s">
        <v>43</v>
      </c>
      <c r="AB275" s="25" t="s">
        <v>3</v>
      </c>
      <c r="AC275" s="24" t="s">
        <v>44</v>
      </c>
    </row>
    <row r="276" spans="1:29" ht="12" customHeight="1">
      <c r="A276" s="11" t="s">
        <v>285</v>
      </c>
      <c r="B276" s="11" t="s">
        <v>286</v>
      </c>
      <c r="C276" s="11" t="s">
        <v>287</v>
      </c>
      <c r="D276" s="11" t="s">
        <v>288</v>
      </c>
      <c r="E276" s="11" t="s">
        <v>289</v>
      </c>
      <c r="F276" s="11" t="s">
        <v>290</v>
      </c>
      <c r="G276" s="26" t="s">
        <v>291</v>
      </c>
      <c r="H276" s="11" t="s">
        <v>292</v>
      </c>
      <c r="I276" s="27" t="s">
        <v>293</v>
      </c>
      <c r="J276" s="28" t="s">
        <v>294</v>
      </c>
      <c r="K276" s="29" t="s">
        <v>295</v>
      </c>
      <c r="L276" s="30" t="s">
        <v>296</v>
      </c>
      <c r="M276" s="29" t="s">
        <v>297</v>
      </c>
      <c r="N276" s="29" t="s">
        <v>298</v>
      </c>
      <c r="O276" s="31" t="s">
        <v>299</v>
      </c>
      <c r="P276" s="29" t="s">
        <v>300</v>
      </c>
      <c r="Q276" s="32" t="s">
        <v>301</v>
      </c>
      <c r="R276" s="33" t="s">
        <v>302</v>
      </c>
      <c r="S276" s="33" t="s">
        <v>303</v>
      </c>
      <c r="T276" s="34" t="s">
        <v>304</v>
      </c>
      <c r="U276" s="33" t="s">
        <v>305</v>
      </c>
      <c r="V276" s="35" t="s">
        <v>306</v>
      </c>
      <c r="W276" s="35" t="s">
        <v>307</v>
      </c>
      <c r="X276" s="35" t="s">
        <v>308</v>
      </c>
      <c r="Y276" s="36" t="s">
        <v>309</v>
      </c>
      <c r="Z276" s="35" t="s">
        <v>310</v>
      </c>
      <c r="AA276" s="37" t="s">
        <v>311</v>
      </c>
      <c r="AB276" s="38" t="s">
        <v>312</v>
      </c>
      <c r="AC276" s="37" t="s">
        <v>313</v>
      </c>
    </row>
    <row r="277" spans="1:29" ht="12" customHeight="1">
      <c r="A277" s="11" t="s">
        <v>4</v>
      </c>
      <c r="B277" s="159" t="s">
        <v>131</v>
      </c>
      <c r="C277" s="159" t="s">
        <v>578</v>
      </c>
      <c r="D277" s="206" t="s">
        <v>586</v>
      </c>
      <c r="E277" s="11">
        <v>12</v>
      </c>
      <c r="F277" s="11">
        <v>12</v>
      </c>
      <c r="G277" s="161"/>
      <c r="H277" s="13" t="str">
        <f t="shared" ref="H277:H285" si="17">IF(G277="","",F277*G277)</f>
        <v/>
      </c>
      <c r="I277" s="183"/>
      <c r="J277" s="13" t="str">
        <f t="shared" ref="J277:J285" si="18">IF(G277="","",ROUND(H277*I277+H277,2))</f>
        <v/>
      </c>
      <c r="K277" s="29"/>
      <c r="L277" s="30"/>
      <c r="M277" s="162"/>
      <c r="N277" s="30" t="str">
        <f t="shared" ref="N277:N286" si="19">IF(M277="","",L277*M277)</f>
        <v/>
      </c>
      <c r="O277" s="162"/>
      <c r="P277" s="30" t="str">
        <f t="shared" ref="P277:P286" si="20">IF(M277="","",ROUND(N277*O277+N277,2))</f>
        <v/>
      </c>
      <c r="Q277" s="283">
        <v>10</v>
      </c>
      <c r="R277" s="226"/>
      <c r="S277" s="230">
        <f>Q277*R277</f>
        <v>0</v>
      </c>
      <c r="T277" s="246"/>
      <c r="U277" s="230">
        <f>ROUND(S277*T277+S277,2)</f>
        <v>0</v>
      </c>
      <c r="V277" s="278">
        <v>10</v>
      </c>
      <c r="W277" s="226"/>
      <c r="X277" s="208">
        <f>V277*W277</f>
        <v>0</v>
      </c>
      <c r="Y277" s="246"/>
      <c r="Z277" s="208">
        <f>ROUND(X277*Y277+X277,2)</f>
        <v>0</v>
      </c>
      <c r="AA277" s="224">
        <v>30000</v>
      </c>
      <c r="AB277" s="246"/>
      <c r="AC277" s="199">
        <f>ROUND(AA277*AB277+AA277,2)</f>
        <v>30000</v>
      </c>
    </row>
    <row r="278" spans="1:29" ht="12" customHeight="1">
      <c r="A278" s="28" t="s">
        <v>5</v>
      </c>
      <c r="B278" s="53" t="s">
        <v>143</v>
      </c>
      <c r="C278" s="50" t="s">
        <v>579</v>
      </c>
      <c r="D278" s="245"/>
      <c r="E278" s="40">
        <v>12</v>
      </c>
      <c r="F278" s="28">
        <v>12</v>
      </c>
      <c r="G278" s="161"/>
      <c r="H278" s="13" t="str">
        <f t="shared" si="17"/>
        <v/>
      </c>
      <c r="I278" s="183"/>
      <c r="J278" s="13" t="str">
        <f t="shared" si="18"/>
        <v/>
      </c>
      <c r="K278" s="29"/>
      <c r="L278" s="30"/>
      <c r="M278" s="70"/>
      <c r="N278" s="30" t="str">
        <f t="shared" si="19"/>
        <v/>
      </c>
      <c r="O278" s="70"/>
      <c r="P278" s="30" t="str">
        <f t="shared" si="20"/>
        <v/>
      </c>
      <c r="Q278" s="284"/>
      <c r="R278" s="255"/>
      <c r="S278" s="231"/>
      <c r="T278" s="255"/>
      <c r="U278" s="231"/>
      <c r="V278" s="279"/>
      <c r="W278" s="255"/>
      <c r="X278" s="209"/>
      <c r="Y278" s="255"/>
      <c r="Z278" s="209"/>
      <c r="AA278" s="229"/>
      <c r="AB278" s="255"/>
      <c r="AC278" s="200"/>
    </row>
    <row r="279" spans="1:29" ht="36">
      <c r="A279" s="249">
        <v>3</v>
      </c>
      <c r="B279" s="263" t="s">
        <v>580</v>
      </c>
      <c r="C279" s="206" t="s">
        <v>581</v>
      </c>
      <c r="D279" s="245"/>
      <c r="E279" s="253">
        <v>1</v>
      </c>
      <c r="F279" s="249">
        <v>1</v>
      </c>
      <c r="G279" s="258"/>
      <c r="H279" s="256" t="str">
        <f t="shared" si="17"/>
        <v/>
      </c>
      <c r="I279" s="246"/>
      <c r="J279" s="256" t="str">
        <f t="shared" si="18"/>
        <v/>
      </c>
      <c r="K279" s="163" t="s">
        <v>587</v>
      </c>
      <c r="L279" s="30">
        <v>1</v>
      </c>
      <c r="M279" s="70"/>
      <c r="N279" s="30" t="str">
        <f t="shared" si="19"/>
        <v/>
      </c>
      <c r="O279" s="70"/>
      <c r="P279" s="30" t="str">
        <f t="shared" si="20"/>
        <v/>
      </c>
      <c r="Q279" s="284"/>
      <c r="R279" s="255"/>
      <c r="S279" s="231"/>
      <c r="T279" s="255"/>
      <c r="U279" s="231"/>
      <c r="V279" s="279"/>
      <c r="W279" s="255"/>
      <c r="X279" s="209"/>
      <c r="Y279" s="255"/>
      <c r="Z279" s="209"/>
      <c r="AA279" s="229"/>
      <c r="AB279" s="255"/>
      <c r="AC279" s="200"/>
    </row>
    <row r="280" spans="1:29" ht="36">
      <c r="A280" s="250"/>
      <c r="B280" s="265"/>
      <c r="C280" s="207"/>
      <c r="D280" s="245"/>
      <c r="E280" s="254"/>
      <c r="F280" s="250"/>
      <c r="G280" s="259"/>
      <c r="H280" s="257"/>
      <c r="I280" s="260"/>
      <c r="J280" s="257"/>
      <c r="K280" s="163" t="s">
        <v>588</v>
      </c>
      <c r="L280" s="30">
        <v>1</v>
      </c>
      <c r="M280" s="70"/>
      <c r="N280" s="30" t="str">
        <f t="shared" si="19"/>
        <v/>
      </c>
      <c r="O280" s="70"/>
      <c r="P280" s="30" t="str">
        <f t="shared" si="20"/>
        <v/>
      </c>
      <c r="Q280" s="284"/>
      <c r="R280" s="255"/>
      <c r="S280" s="231"/>
      <c r="T280" s="255"/>
      <c r="U280" s="231"/>
      <c r="V280" s="279"/>
      <c r="W280" s="255"/>
      <c r="X280" s="209"/>
      <c r="Y280" s="255"/>
      <c r="Z280" s="209"/>
      <c r="AA280" s="229"/>
      <c r="AB280" s="255"/>
      <c r="AC280" s="200"/>
    </row>
    <row r="281" spans="1:29" ht="36">
      <c r="A281" s="272">
        <v>4</v>
      </c>
      <c r="B281" s="263" t="s">
        <v>580</v>
      </c>
      <c r="C281" s="206" t="s">
        <v>582</v>
      </c>
      <c r="D281" s="245"/>
      <c r="E281" s="253">
        <v>3</v>
      </c>
      <c r="F281" s="249">
        <v>3</v>
      </c>
      <c r="G281" s="258"/>
      <c r="H281" s="256" t="str">
        <f t="shared" si="17"/>
        <v/>
      </c>
      <c r="I281" s="246"/>
      <c r="J281" s="256" t="str">
        <f t="shared" si="18"/>
        <v/>
      </c>
      <c r="K281" s="163" t="s">
        <v>587</v>
      </c>
      <c r="L281" s="30">
        <v>3</v>
      </c>
      <c r="M281" s="70"/>
      <c r="N281" s="30" t="str">
        <f t="shared" si="19"/>
        <v/>
      </c>
      <c r="O281" s="70"/>
      <c r="P281" s="30" t="str">
        <f t="shared" si="20"/>
        <v/>
      </c>
      <c r="Q281" s="284"/>
      <c r="R281" s="255"/>
      <c r="S281" s="231"/>
      <c r="T281" s="255"/>
      <c r="U281" s="231"/>
      <c r="V281" s="279"/>
      <c r="W281" s="255"/>
      <c r="X281" s="209"/>
      <c r="Y281" s="255"/>
      <c r="Z281" s="209"/>
      <c r="AA281" s="229"/>
      <c r="AB281" s="255"/>
      <c r="AC281" s="200"/>
    </row>
    <row r="282" spans="1:29" ht="36">
      <c r="A282" s="273"/>
      <c r="B282" s="265"/>
      <c r="C282" s="207"/>
      <c r="D282" s="245"/>
      <c r="E282" s="254"/>
      <c r="F282" s="250"/>
      <c r="G282" s="259"/>
      <c r="H282" s="257"/>
      <c r="I282" s="260"/>
      <c r="J282" s="257"/>
      <c r="K282" s="163" t="s">
        <v>588</v>
      </c>
      <c r="L282" s="30">
        <v>3</v>
      </c>
      <c r="M282" s="70"/>
      <c r="N282" s="30" t="str">
        <f t="shared" si="19"/>
        <v/>
      </c>
      <c r="O282" s="70"/>
      <c r="P282" s="30" t="str">
        <f t="shared" si="20"/>
        <v/>
      </c>
      <c r="Q282" s="284"/>
      <c r="R282" s="255"/>
      <c r="S282" s="231"/>
      <c r="T282" s="255"/>
      <c r="U282" s="231"/>
      <c r="V282" s="279"/>
      <c r="W282" s="255"/>
      <c r="X282" s="209"/>
      <c r="Y282" s="255"/>
      <c r="Z282" s="209"/>
      <c r="AA282" s="229"/>
      <c r="AB282" s="255"/>
      <c r="AC282" s="200"/>
    </row>
    <row r="283" spans="1:29" ht="36">
      <c r="A283" s="249">
        <v>5</v>
      </c>
      <c r="B283" s="263" t="s">
        <v>580</v>
      </c>
      <c r="C283" s="206" t="s">
        <v>583</v>
      </c>
      <c r="D283" s="245"/>
      <c r="E283" s="253">
        <v>3</v>
      </c>
      <c r="F283" s="249">
        <v>3</v>
      </c>
      <c r="G283" s="258"/>
      <c r="H283" s="256" t="str">
        <f t="shared" si="17"/>
        <v/>
      </c>
      <c r="I283" s="246"/>
      <c r="J283" s="256" t="str">
        <f t="shared" si="18"/>
        <v/>
      </c>
      <c r="K283" s="163" t="s">
        <v>587</v>
      </c>
      <c r="L283" s="30">
        <v>1</v>
      </c>
      <c r="M283" s="70"/>
      <c r="N283" s="30" t="str">
        <f t="shared" si="19"/>
        <v/>
      </c>
      <c r="O283" s="70"/>
      <c r="P283" s="30" t="str">
        <f t="shared" si="20"/>
        <v/>
      </c>
      <c r="Q283" s="284"/>
      <c r="R283" s="255"/>
      <c r="S283" s="231"/>
      <c r="T283" s="255"/>
      <c r="U283" s="231"/>
      <c r="V283" s="279"/>
      <c r="W283" s="255"/>
      <c r="X283" s="209"/>
      <c r="Y283" s="255"/>
      <c r="Z283" s="209"/>
      <c r="AA283" s="229"/>
      <c r="AB283" s="255"/>
      <c r="AC283" s="200"/>
    </row>
    <row r="284" spans="1:29" ht="36">
      <c r="A284" s="250"/>
      <c r="B284" s="265"/>
      <c r="C284" s="207"/>
      <c r="D284" s="245"/>
      <c r="E284" s="254"/>
      <c r="F284" s="250"/>
      <c r="G284" s="259"/>
      <c r="H284" s="257"/>
      <c r="I284" s="260"/>
      <c r="J284" s="257"/>
      <c r="K284" s="163" t="s">
        <v>588</v>
      </c>
      <c r="L284" s="30">
        <v>1</v>
      </c>
      <c r="M284" s="70"/>
      <c r="N284" s="30" t="str">
        <f t="shared" si="19"/>
        <v/>
      </c>
      <c r="O284" s="70"/>
      <c r="P284" s="30" t="str">
        <f t="shared" si="20"/>
        <v/>
      </c>
      <c r="Q284" s="284"/>
      <c r="R284" s="255"/>
      <c r="S284" s="231"/>
      <c r="T284" s="255"/>
      <c r="U284" s="231"/>
      <c r="V284" s="279"/>
      <c r="W284" s="255"/>
      <c r="X284" s="209"/>
      <c r="Y284" s="255"/>
      <c r="Z284" s="209"/>
      <c r="AA284" s="229"/>
      <c r="AB284" s="255"/>
      <c r="AC284" s="200"/>
    </row>
    <row r="285" spans="1:29" ht="36">
      <c r="A285" s="272">
        <v>6</v>
      </c>
      <c r="B285" s="206" t="s">
        <v>584</v>
      </c>
      <c r="C285" s="206" t="s">
        <v>585</v>
      </c>
      <c r="D285" s="245"/>
      <c r="E285" s="253">
        <v>2</v>
      </c>
      <c r="F285" s="249">
        <v>2</v>
      </c>
      <c r="G285" s="258"/>
      <c r="H285" s="256" t="str">
        <f t="shared" si="17"/>
        <v/>
      </c>
      <c r="I285" s="246"/>
      <c r="J285" s="256" t="str">
        <f t="shared" si="18"/>
        <v/>
      </c>
      <c r="K285" s="163" t="s">
        <v>587</v>
      </c>
      <c r="L285" s="30">
        <v>2</v>
      </c>
      <c r="M285" s="70"/>
      <c r="N285" s="30" t="str">
        <f t="shared" si="19"/>
        <v/>
      </c>
      <c r="O285" s="70"/>
      <c r="P285" s="30" t="str">
        <f t="shared" si="20"/>
        <v/>
      </c>
      <c r="Q285" s="284"/>
      <c r="R285" s="255"/>
      <c r="S285" s="231"/>
      <c r="T285" s="255"/>
      <c r="U285" s="231"/>
      <c r="V285" s="279"/>
      <c r="W285" s="255"/>
      <c r="X285" s="209"/>
      <c r="Y285" s="255"/>
      <c r="Z285" s="209"/>
      <c r="AA285" s="229"/>
      <c r="AB285" s="255"/>
      <c r="AC285" s="200"/>
    </row>
    <row r="286" spans="1:29" ht="36">
      <c r="A286" s="273"/>
      <c r="B286" s="207"/>
      <c r="C286" s="207"/>
      <c r="D286" s="207"/>
      <c r="E286" s="254"/>
      <c r="F286" s="250"/>
      <c r="G286" s="259"/>
      <c r="H286" s="257"/>
      <c r="I286" s="260"/>
      <c r="J286" s="257"/>
      <c r="K286" s="163" t="s">
        <v>589</v>
      </c>
      <c r="L286" s="30">
        <v>2</v>
      </c>
      <c r="M286" s="70"/>
      <c r="N286" s="30" t="str">
        <f t="shared" si="19"/>
        <v/>
      </c>
      <c r="O286" s="70"/>
      <c r="P286" s="30" t="str">
        <f t="shared" si="20"/>
        <v/>
      </c>
      <c r="Q286" s="285"/>
      <c r="R286" s="227"/>
      <c r="S286" s="232"/>
      <c r="T286" s="227"/>
      <c r="U286" s="232"/>
      <c r="V286" s="280"/>
      <c r="W286" s="227"/>
      <c r="X286" s="244"/>
      <c r="Y286" s="227"/>
      <c r="Z286" s="244"/>
      <c r="AA286" s="225"/>
      <c r="AB286" s="227"/>
      <c r="AC286" s="214"/>
    </row>
    <row r="287" spans="1:29">
      <c r="A287" s="202" t="s">
        <v>48</v>
      </c>
      <c r="B287" s="202"/>
      <c r="C287" s="202"/>
      <c r="D287" s="202"/>
      <c r="E287" s="202"/>
      <c r="F287" s="202"/>
      <c r="G287" s="202"/>
      <c r="H287" s="83">
        <f>SUM(H278:H285)</f>
        <v>0</v>
      </c>
      <c r="I287" s="84"/>
      <c r="J287" s="83">
        <f>SUM(J278:J285)</f>
        <v>0</v>
      </c>
      <c r="K287" s="42"/>
      <c r="L287" s="42"/>
      <c r="M287" s="42"/>
      <c r="N287" s="160">
        <f>SUM(N275:N286)</f>
        <v>0</v>
      </c>
      <c r="O287" s="42"/>
      <c r="P287" s="160">
        <f>SUM(P275:P286)</f>
        <v>0</v>
      </c>
      <c r="Q287" s="45"/>
      <c r="R287" s="45"/>
      <c r="S287" s="88">
        <f>SUM(S277)</f>
        <v>0</v>
      </c>
      <c r="T287" s="89"/>
      <c r="U287" s="88">
        <f>SUM(U277)</f>
        <v>0</v>
      </c>
      <c r="V287" s="46"/>
      <c r="W287" s="46"/>
      <c r="X287" s="90">
        <f>SUM(X277)</f>
        <v>0</v>
      </c>
      <c r="Y287" s="91"/>
      <c r="Z287" s="90">
        <f>SUM(Z277)</f>
        <v>0</v>
      </c>
      <c r="AA287" s="92">
        <f>SUM(AA277)</f>
        <v>30000</v>
      </c>
      <c r="AB287" s="78"/>
      <c r="AC287" s="92">
        <f>SUM(AC277)</f>
        <v>30000</v>
      </c>
    </row>
    <row r="288" spans="1:29">
      <c r="A288" s="203" t="s">
        <v>381</v>
      </c>
      <c r="B288" s="203"/>
      <c r="C288" s="10" t="str">
        <f>IF(G286="","",SUM(H287+N287+S287+X287+AA287))</f>
        <v/>
      </c>
    </row>
    <row r="289" spans="1:29">
      <c r="A289" s="204" t="s">
        <v>382</v>
      </c>
      <c r="B289" s="205"/>
      <c r="C289" s="10" t="str">
        <f>IF(G286="","",SUM(J287,P287,U287,Z287,AC287))</f>
        <v/>
      </c>
    </row>
    <row r="292" spans="1:29">
      <c r="A292" s="213" t="s">
        <v>137</v>
      </c>
      <c r="B292" s="213"/>
      <c r="C292" s="213"/>
      <c r="D292" s="213"/>
      <c r="E292" s="213"/>
      <c r="F292" s="213"/>
      <c r="G292" s="213"/>
      <c r="H292" s="213"/>
      <c r="I292" s="213"/>
      <c r="J292" s="213"/>
      <c r="K292" s="213"/>
      <c r="L292" s="213"/>
      <c r="M292" s="213"/>
      <c r="N292" s="213"/>
      <c r="O292" s="213"/>
      <c r="P292" s="213"/>
      <c r="Q292" s="213"/>
      <c r="R292" s="213"/>
      <c r="S292" s="213"/>
      <c r="T292" s="213"/>
      <c r="U292" s="213"/>
      <c r="V292" s="213"/>
      <c r="W292" s="213"/>
      <c r="X292" s="213"/>
      <c r="Y292" s="213"/>
      <c r="Z292" s="213"/>
      <c r="AA292" s="213"/>
      <c r="AB292" s="213"/>
      <c r="AC292" s="213"/>
    </row>
    <row r="293" spans="1:29">
      <c r="A293" s="202" t="s">
        <v>0</v>
      </c>
      <c r="B293" s="202"/>
      <c r="C293" s="202"/>
      <c r="D293" s="202"/>
      <c r="E293" s="202"/>
      <c r="F293" s="202" t="s">
        <v>1</v>
      </c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1" t="s">
        <v>2</v>
      </c>
      <c r="W293" s="201"/>
      <c r="X293" s="201"/>
      <c r="Y293" s="201"/>
      <c r="Z293" s="201"/>
      <c r="AA293" s="201"/>
      <c r="AB293" s="201"/>
      <c r="AC293" s="201"/>
    </row>
    <row r="294" spans="1:29" ht="120">
      <c r="A294" s="11" t="s">
        <v>8</v>
      </c>
      <c r="B294" s="11" t="s">
        <v>9</v>
      </c>
      <c r="C294" s="11" t="s">
        <v>19</v>
      </c>
      <c r="D294" s="11" t="s">
        <v>10</v>
      </c>
      <c r="E294" s="11" t="s">
        <v>20</v>
      </c>
      <c r="F294" s="11" t="s">
        <v>29</v>
      </c>
      <c r="G294" s="12" t="s">
        <v>30</v>
      </c>
      <c r="H294" s="13" t="s">
        <v>31</v>
      </c>
      <c r="I294" s="14" t="s">
        <v>3</v>
      </c>
      <c r="J294" s="13" t="s">
        <v>32</v>
      </c>
      <c r="K294" s="15" t="s">
        <v>34</v>
      </c>
      <c r="L294" s="16" t="s">
        <v>35</v>
      </c>
      <c r="M294" s="15" t="s">
        <v>33</v>
      </c>
      <c r="N294" s="15" t="s">
        <v>37</v>
      </c>
      <c r="O294" s="17" t="s">
        <v>3</v>
      </c>
      <c r="P294" s="18" t="s">
        <v>38</v>
      </c>
      <c r="Q294" s="19" t="s">
        <v>39</v>
      </c>
      <c r="R294" s="20" t="s">
        <v>40</v>
      </c>
      <c r="S294" s="20" t="s">
        <v>41</v>
      </c>
      <c r="T294" s="21" t="s">
        <v>3</v>
      </c>
      <c r="U294" s="20" t="s">
        <v>42</v>
      </c>
      <c r="V294" s="22" t="s">
        <v>11</v>
      </c>
      <c r="W294" s="22" t="s">
        <v>12</v>
      </c>
      <c r="X294" s="22" t="s">
        <v>13</v>
      </c>
      <c r="Y294" s="23" t="s">
        <v>3</v>
      </c>
      <c r="Z294" s="22" t="s">
        <v>14</v>
      </c>
      <c r="AA294" s="24" t="s">
        <v>43</v>
      </c>
      <c r="AB294" s="25" t="s">
        <v>3</v>
      </c>
      <c r="AC294" s="24" t="s">
        <v>44</v>
      </c>
    </row>
    <row r="295" spans="1:29" ht="12" customHeight="1">
      <c r="A295" s="11" t="s">
        <v>285</v>
      </c>
      <c r="B295" s="11" t="s">
        <v>286</v>
      </c>
      <c r="C295" s="11" t="s">
        <v>287</v>
      </c>
      <c r="D295" s="11" t="s">
        <v>288</v>
      </c>
      <c r="E295" s="11" t="s">
        <v>289</v>
      </c>
      <c r="F295" s="11" t="s">
        <v>290</v>
      </c>
      <c r="G295" s="26" t="s">
        <v>291</v>
      </c>
      <c r="H295" s="11" t="s">
        <v>292</v>
      </c>
      <c r="I295" s="27" t="s">
        <v>293</v>
      </c>
      <c r="J295" s="28" t="s">
        <v>294</v>
      </c>
      <c r="K295" s="29" t="s">
        <v>295</v>
      </c>
      <c r="L295" s="30" t="s">
        <v>296</v>
      </c>
      <c r="M295" s="29" t="s">
        <v>297</v>
      </c>
      <c r="N295" s="29" t="s">
        <v>298</v>
      </c>
      <c r="O295" s="31" t="s">
        <v>299</v>
      </c>
      <c r="P295" s="29" t="s">
        <v>300</v>
      </c>
      <c r="Q295" s="32" t="s">
        <v>301</v>
      </c>
      <c r="R295" s="33" t="s">
        <v>302</v>
      </c>
      <c r="S295" s="33" t="s">
        <v>303</v>
      </c>
      <c r="T295" s="34" t="s">
        <v>304</v>
      </c>
      <c r="U295" s="33" t="s">
        <v>305</v>
      </c>
      <c r="V295" s="35" t="s">
        <v>306</v>
      </c>
      <c r="W295" s="35" t="s">
        <v>307</v>
      </c>
      <c r="X295" s="35" t="s">
        <v>308</v>
      </c>
      <c r="Y295" s="36" t="s">
        <v>309</v>
      </c>
      <c r="Z295" s="35" t="s">
        <v>310</v>
      </c>
      <c r="AA295" s="37" t="s">
        <v>311</v>
      </c>
      <c r="AB295" s="38" t="s">
        <v>312</v>
      </c>
      <c r="AC295" s="37" t="s">
        <v>313</v>
      </c>
    </row>
    <row r="296" spans="1:29">
      <c r="A296" s="28" t="s">
        <v>4</v>
      </c>
      <c r="B296" s="65" t="s">
        <v>131</v>
      </c>
      <c r="C296" s="50" t="s">
        <v>145</v>
      </c>
      <c r="D296" s="206" t="s">
        <v>146</v>
      </c>
      <c r="E296" s="40">
        <v>23</v>
      </c>
      <c r="F296" s="189">
        <v>46</v>
      </c>
      <c r="G296" s="70"/>
      <c r="H296" s="71" t="str">
        <f>IF(G296="","",F296*G296)</f>
        <v/>
      </c>
      <c r="I296" s="41"/>
      <c r="J296" s="71" t="str">
        <f>IF(G296="","",ROUND(H296*I296+H296,2))</f>
        <v/>
      </c>
      <c r="K296" s="80"/>
      <c r="L296" s="80"/>
      <c r="M296" s="80"/>
      <c r="N296" s="80"/>
      <c r="O296" s="80"/>
      <c r="P296" s="80"/>
      <c r="Q296" s="235">
        <v>6</v>
      </c>
      <c r="R296" s="220"/>
      <c r="S296" s="230">
        <f>Q296*R296</f>
        <v>0</v>
      </c>
      <c r="T296" s="197"/>
      <c r="U296" s="230">
        <f>ROUND(S296*T296+S296,2)</f>
        <v>0</v>
      </c>
      <c r="V296" s="216">
        <v>10</v>
      </c>
      <c r="W296" s="220"/>
      <c r="X296" s="208">
        <f>V296*W296</f>
        <v>0</v>
      </c>
      <c r="Y296" s="197"/>
      <c r="Z296" s="208">
        <f>ROUND(X296+X296*Y296,2)</f>
        <v>0</v>
      </c>
      <c r="AA296" s="224">
        <v>10000</v>
      </c>
      <c r="AB296" s="197"/>
      <c r="AC296" s="199">
        <f>ROUND(AA296+AA296*AB296,2)</f>
        <v>10000</v>
      </c>
    </row>
    <row r="297" spans="1:29">
      <c r="A297" s="28" t="s">
        <v>5</v>
      </c>
      <c r="B297" s="53" t="s">
        <v>148</v>
      </c>
      <c r="C297" s="50" t="s">
        <v>147</v>
      </c>
      <c r="D297" s="245"/>
      <c r="E297" s="40">
        <v>23</v>
      </c>
      <c r="F297" s="189">
        <v>46</v>
      </c>
      <c r="G297" s="70"/>
      <c r="H297" s="71" t="str">
        <f>IF(G297="","",F297*G297)</f>
        <v/>
      </c>
      <c r="I297" s="41"/>
      <c r="J297" s="71" t="str">
        <f>IF(G297="","",ROUND(H297*I297+H297,2))</f>
        <v/>
      </c>
      <c r="K297" s="98"/>
      <c r="L297" s="98"/>
      <c r="M297" s="98"/>
      <c r="N297" s="98"/>
      <c r="O297" s="98"/>
      <c r="P297" s="98"/>
      <c r="Q297" s="236"/>
      <c r="R297" s="233"/>
      <c r="S297" s="231"/>
      <c r="T297" s="198"/>
      <c r="U297" s="231"/>
      <c r="V297" s="234"/>
      <c r="W297" s="233"/>
      <c r="X297" s="209"/>
      <c r="Y297" s="198"/>
      <c r="Z297" s="209"/>
      <c r="AA297" s="229"/>
      <c r="AB297" s="198"/>
      <c r="AC297" s="200"/>
    </row>
    <row r="298" spans="1:29" ht="24">
      <c r="A298" s="57" t="s">
        <v>6</v>
      </c>
      <c r="B298" s="58" t="s">
        <v>149</v>
      </c>
      <c r="C298" s="56" t="s">
        <v>150</v>
      </c>
      <c r="D298" s="245"/>
      <c r="E298" s="59">
        <v>3</v>
      </c>
      <c r="F298" s="191">
        <v>6</v>
      </c>
      <c r="G298" s="70"/>
      <c r="H298" s="71" t="str">
        <f>IF(G298="","",F298*G298)</f>
        <v/>
      </c>
      <c r="I298" s="41"/>
      <c r="J298" s="71" t="str">
        <f>IF(G298="","",ROUND(H298*I298+H298,2))</f>
        <v/>
      </c>
      <c r="K298" s="98"/>
      <c r="L298" s="98"/>
      <c r="M298" s="98"/>
      <c r="N298" s="98"/>
      <c r="O298" s="98"/>
      <c r="P298" s="98"/>
      <c r="Q298" s="236"/>
      <c r="R298" s="233"/>
      <c r="S298" s="231"/>
      <c r="T298" s="198"/>
      <c r="U298" s="231"/>
      <c r="V298" s="234"/>
      <c r="W298" s="233"/>
      <c r="X298" s="209"/>
      <c r="Y298" s="198"/>
      <c r="Z298" s="209"/>
      <c r="AA298" s="229"/>
      <c r="AB298" s="198"/>
      <c r="AC298" s="200"/>
    </row>
    <row r="299" spans="1:29">
      <c r="A299" s="202" t="s">
        <v>48</v>
      </c>
      <c r="B299" s="202"/>
      <c r="C299" s="202"/>
      <c r="D299" s="202"/>
      <c r="E299" s="202"/>
      <c r="F299" s="202"/>
      <c r="G299" s="202"/>
      <c r="H299" s="83">
        <f>SUM(H296:H298)</f>
        <v>0</v>
      </c>
      <c r="I299" s="84"/>
      <c r="J299" s="83">
        <f>SUM(J296:J298)</f>
        <v>0</v>
      </c>
      <c r="K299" s="102"/>
      <c r="L299" s="102"/>
      <c r="M299" s="106"/>
      <c r="N299" s="80"/>
      <c r="O299" s="80"/>
      <c r="P299" s="80"/>
      <c r="Q299" s="108"/>
      <c r="R299" s="99"/>
      <c r="S299" s="88">
        <f>SUM(S296)</f>
        <v>0</v>
      </c>
      <c r="T299" s="89"/>
      <c r="U299" s="88">
        <f>SUM(U296)</f>
        <v>0</v>
      </c>
      <c r="V299" s="100"/>
      <c r="W299" s="100"/>
      <c r="X299" s="90">
        <f>SUM(X296)</f>
        <v>0</v>
      </c>
      <c r="Y299" s="91"/>
      <c r="Z299" s="90">
        <f>SUM(Z296)</f>
        <v>0</v>
      </c>
      <c r="AA299" s="92">
        <f>SUM(AA296)</f>
        <v>10000</v>
      </c>
      <c r="AB299" s="78"/>
      <c r="AC299" s="92">
        <f>SUM(AC296)</f>
        <v>10000</v>
      </c>
    </row>
    <row r="300" spans="1:29">
      <c r="A300" s="203" t="s">
        <v>337</v>
      </c>
      <c r="B300" s="203"/>
      <c r="C300" s="10" t="str">
        <f>IF(G298="","",SUM(H299+N299+S299+X299+AA299))</f>
        <v/>
      </c>
    </row>
    <row r="301" spans="1:29">
      <c r="A301" s="204" t="s">
        <v>338</v>
      </c>
      <c r="B301" s="205"/>
      <c r="C301" s="10" t="str">
        <f>IF(G298="","",SUM(J299,P299,U299,Z299,AC299))</f>
        <v/>
      </c>
    </row>
    <row r="302" spans="1:29" ht="10.5" customHeight="1"/>
    <row r="303" spans="1:29" ht="10.5" customHeight="1"/>
    <row r="304" spans="1:29">
      <c r="A304" s="213" t="s">
        <v>383</v>
      </c>
      <c r="B304" s="213"/>
      <c r="C304" s="213"/>
      <c r="D304" s="213"/>
      <c r="E304" s="213"/>
      <c r="F304" s="213"/>
      <c r="G304" s="213"/>
      <c r="H304" s="213"/>
      <c r="I304" s="213"/>
      <c r="J304" s="213"/>
      <c r="K304" s="213"/>
      <c r="L304" s="213"/>
      <c r="M304" s="213"/>
      <c r="N304" s="213"/>
      <c r="O304" s="213"/>
      <c r="P304" s="213"/>
      <c r="Q304" s="213"/>
      <c r="R304" s="213"/>
      <c r="S304" s="213"/>
      <c r="T304" s="213"/>
      <c r="U304" s="213"/>
      <c r="V304" s="213"/>
      <c r="W304" s="213"/>
      <c r="X304" s="213"/>
      <c r="Y304" s="213"/>
      <c r="Z304" s="213"/>
      <c r="AA304" s="213"/>
      <c r="AB304" s="213"/>
      <c r="AC304" s="213"/>
    </row>
    <row r="305" spans="1:29">
      <c r="A305" s="202" t="s">
        <v>0</v>
      </c>
      <c r="B305" s="202"/>
      <c r="C305" s="202"/>
      <c r="D305" s="202"/>
      <c r="E305" s="202"/>
      <c r="F305" s="202" t="s">
        <v>1</v>
      </c>
      <c r="G305" s="202"/>
      <c r="H305" s="202"/>
      <c r="I305" s="202"/>
      <c r="J305" s="202"/>
      <c r="K305" s="202"/>
      <c r="L305" s="202"/>
      <c r="M305" s="202"/>
      <c r="N305" s="202"/>
      <c r="O305" s="202"/>
      <c r="P305" s="202"/>
      <c r="Q305" s="202"/>
      <c r="R305" s="202"/>
      <c r="S305" s="202"/>
      <c r="T305" s="202"/>
      <c r="U305" s="202"/>
      <c r="V305" s="201" t="s">
        <v>2</v>
      </c>
      <c r="W305" s="201"/>
      <c r="X305" s="201"/>
      <c r="Y305" s="201"/>
      <c r="Z305" s="201"/>
      <c r="AA305" s="201"/>
      <c r="AB305" s="201"/>
      <c r="AC305" s="201"/>
    </row>
    <row r="306" spans="1:29" ht="120">
      <c r="A306" s="11" t="s">
        <v>8</v>
      </c>
      <c r="B306" s="11" t="s">
        <v>9</v>
      </c>
      <c r="C306" s="11" t="s">
        <v>19</v>
      </c>
      <c r="D306" s="11" t="s">
        <v>10</v>
      </c>
      <c r="E306" s="11" t="s">
        <v>20</v>
      </c>
      <c r="F306" s="11" t="s">
        <v>29</v>
      </c>
      <c r="G306" s="12" t="s">
        <v>30</v>
      </c>
      <c r="H306" s="13" t="s">
        <v>31</v>
      </c>
      <c r="I306" s="14" t="s">
        <v>3</v>
      </c>
      <c r="J306" s="13" t="s">
        <v>32</v>
      </c>
      <c r="K306" s="15" t="s">
        <v>34</v>
      </c>
      <c r="L306" s="16" t="s">
        <v>35</v>
      </c>
      <c r="M306" s="15" t="s">
        <v>33</v>
      </c>
      <c r="N306" s="15" t="s">
        <v>37</v>
      </c>
      <c r="O306" s="17" t="s">
        <v>3</v>
      </c>
      <c r="P306" s="18" t="s">
        <v>38</v>
      </c>
      <c r="Q306" s="19" t="s">
        <v>39</v>
      </c>
      <c r="R306" s="20" t="s">
        <v>40</v>
      </c>
      <c r="S306" s="20" t="s">
        <v>41</v>
      </c>
      <c r="T306" s="21" t="s">
        <v>3</v>
      </c>
      <c r="U306" s="20" t="s">
        <v>42</v>
      </c>
      <c r="V306" s="22" t="s">
        <v>11</v>
      </c>
      <c r="W306" s="22" t="s">
        <v>12</v>
      </c>
      <c r="X306" s="22" t="s">
        <v>13</v>
      </c>
      <c r="Y306" s="23" t="s">
        <v>3</v>
      </c>
      <c r="Z306" s="22" t="s">
        <v>14</v>
      </c>
      <c r="AA306" s="24" t="s">
        <v>43</v>
      </c>
      <c r="AB306" s="25" t="s">
        <v>3</v>
      </c>
      <c r="AC306" s="24" t="s">
        <v>44</v>
      </c>
    </row>
    <row r="307" spans="1:29" ht="12" customHeight="1">
      <c r="A307" s="11" t="s">
        <v>285</v>
      </c>
      <c r="B307" s="11" t="s">
        <v>286</v>
      </c>
      <c r="C307" s="11" t="s">
        <v>287</v>
      </c>
      <c r="D307" s="11" t="s">
        <v>288</v>
      </c>
      <c r="E307" s="11" t="s">
        <v>289</v>
      </c>
      <c r="F307" s="11" t="s">
        <v>290</v>
      </c>
      <c r="G307" s="26" t="s">
        <v>291</v>
      </c>
      <c r="H307" s="11" t="s">
        <v>292</v>
      </c>
      <c r="I307" s="27" t="s">
        <v>293</v>
      </c>
      <c r="J307" s="28" t="s">
        <v>294</v>
      </c>
      <c r="K307" s="29" t="s">
        <v>295</v>
      </c>
      <c r="L307" s="30" t="s">
        <v>296</v>
      </c>
      <c r="M307" s="29" t="s">
        <v>297</v>
      </c>
      <c r="N307" s="29" t="s">
        <v>298</v>
      </c>
      <c r="O307" s="31" t="s">
        <v>299</v>
      </c>
      <c r="P307" s="29" t="s">
        <v>300</v>
      </c>
      <c r="Q307" s="32" t="s">
        <v>301</v>
      </c>
      <c r="R307" s="33" t="s">
        <v>302</v>
      </c>
      <c r="S307" s="33" t="s">
        <v>303</v>
      </c>
      <c r="T307" s="34" t="s">
        <v>304</v>
      </c>
      <c r="U307" s="33" t="s">
        <v>305</v>
      </c>
      <c r="V307" s="35" t="s">
        <v>306</v>
      </c>
      <c r="W307" s="35" t="s">
        <v>307</v>
      </c>
      <c r="X307" s="35" t="s">
        <v>308</v>
      </c>
      <c r="Y307" s="36" t="s">
        <v>309</v>
      </c>
      <c r="Z307" s="35" t="s">
        <v>310</v>
      </c>
      <c r="AA307" s="37" t="s">
        <v>311</v>
      </c>
      <c r="AB307" s="38" t="s">
        <v>312</v>
      </c>
      <c r="AC307" s="37" t="s">
        <v>313</v>
      </c>
    </row>
    <row r="308" spans="1:29" ht="24">
      <c r="A308" s="28" t="s">
        <v>4</v>
      </c>
      <c r="B308" s="54" t="s">
        <v>590</v>
      </c>
      <c r="C308" s="50" t="s">
        <v>591</v>
      </c>
      <c r="D308" s="56" t="s">
        <v>592</v>
      </c>
      <c r="E308" s="40">
        <v>3</v>
      </c>
      <c r="F308" s="28">
        <v>6</v>
      </c>
      <c r="G308" s="70"/>
      <c r="H308" s="71" t="str">
        <f>IF(G308="","",F308*G308)</f>
        <v/>
      </c>
      <c r="I308" s="41"/>
      <c r="J308" s="71" t="str">
        <f>IF(G308="","",ROUND(H308*I308+H308,2))</f>
        <v/>
      </c>
      <c r="K308" s="80"/>
      <c r="L308" s="80"/>
      <c r="M308" s="80"/>
      <c r="N308" s="80"/>
      <c r="O308" s="80"/>
      <c r="P308" s="80"/>
      <c r="Q308" s="167">
        <v>2</v>
      </c>
      <c r="R308" s="70"/>
      <c r="S308" s="75">
        <f>Q308*R308</f>
        <v>0</v>
      </c>
      <c r="T308" s="41"/>
      <c r="U308" s="75">
        <f>ROUND(S308*T308+S308,2)</f>
        <v>0</v>
      </c>
      <c r="V308" s="174">
        <v>5</v>
      </c>
      <c r="W308" s="70"/>
      <c r="X308" s="76">
        <f>W308*V308</f>
        <v>0</v>
      </c>
      <c r="Y308" s="41"/>
      <c r="Z308" s="76">
        <f>ROUND(X308+X308*Y308,2)</f>
        <v>0</v>
      </c>
      <c r="AA308" s="77">
        <v>10000</v>
      </c>
      <c r="AB308" s="41"/>
      <c r="AC308" s="79">
        <f>ROUND(AA308+AA308*AB308,2)</f>
        <v>10000</v>
      </c>
    </row>
    <row r="309" spans="1:29">
      <c r="A309" s="202" t="s">
        <v>48</v>
      </c>
      <c r="B309" s="202"/>
      <c r="C309" s="202"/>
      <c r="D309" s="202"/>
      <c r="E309" s="202"/>
      <c r="F309" s="202"/>
      <c r="G309" s="202"/>
      <c r="H309" s="83">
        <f>SUM(H308:H308)</f>
        <v>0</v>
      </c>
      <c r="I309" s="84"/>
      <c r="J309" s="83">
        <f>SUM(J308:J308)</f>
        <v>0</v>
      </c>
      <c r="K309" s="80"/>
      <c r="L309" s="80"/>
      <c r="M309" s="80"/>
      <c r="N309" s="80"/>
      <c r="O309" s="80"/>
      <c r="P309" s="80"/>
      <c r="Q309" s="99"/>
      <c r="R309" s="99"/>
      <c r="S309" s="88">
        <f>SUM(S308)</f>
        <v>0</v>
      </c>
      <c r="T309" s="89"/>
      <c r="U309" s="88">
        <f>SUM(U308)</f>
        <v>0</v>
      </c>
      <c r="V309" s="100"/>
      <c r="W309" s="100"/>
      <c r="X309" s="90">
        <f>SUM(X308)</f>
        <v>0</v>
      </c>
      <c r="Y309" s="91"/>
      <c r="Z309" s="90">
        <f>SUM(Z308)</f>
        <v>0</v>
      </c>
      <c r="AA309" s="92">
        <f>SUM(AA308)</f>
        <v>10000</v>
      </c>
      <c r="AB309" s="78"/>
      <c r="AC309" s="92">
        <f>SUM(AC308)</f>
        <v>10000</v>
      </c>
    </row>
    <row r="310" spans="1:29" ht="12" customHeight="1">
      <c r="A310" s="203" t="s">
        <v>384</v>
      </c>
      <c r="B310" s="203"/>
      <c r="C310" s="10" t="str">
        <f>IF(G308="","",SUM(H309+N309+S309+X309+AA309))</f>
        <v/>
      </c>
    </row>
    <row r="311" spans="1:29" ht="12" customHeight="1">
      <c r="A311" s="204" t="s">
        <v>385</v>
      </c>
      <c r="B311" s="205"/>
      <c r="C311" s="10" t="str">
        <f>IF(G308="","",SUM(J309,P309,U309,Z309,AC309))</f>
        <v/>
      </c>
    </row>
    <row r="312" spans="1:29" ht="10.5" customHeight="1"/>
    <row r="313" spans="1:29">
      <c r="A313" s="213" t="s">
        <v>386</v>
      </c>
      <c r="B313" s="213"/>
      <c r="C313" s="213"/>
      <c r="D313" s="213"/>
      <c r="E313" s="213"/>
      <c r="F313" s="213"/>
      <c r="G313" s="213"/>
      <c r="H313" s="213"/>
      <c r="I313" s="213"/>
      <c r="J313" s="213"/>
      <c r="K313" s="213"/>
      <c r="L313" s="213"/>
      <c r="M313" s="213"/>
      <c r="N313" s="213"/>
      <c r="O313" s="213"/>
      <c r="P313" s="213"/>
      <c r="Q313" s="213"/>
      <c r="R313" s="213"/>
      <c r="S313" s="213"/>
      <c r="T313" s="213"/>
      <c r="U313" s="213"/>
      <c r="V313" s="213"/>
      <c r="W313" s="213"/>
      <c r="X313" s="213"/>
      <c r="Y313" s="213"/>
      <c r="Z313" s="213"/>
      <c r="AA313" s="213"/>
      <c r="AB313" s="213"/>
      <c r="AC313" s="213"/>
    </row>
    <row r="314" spans="1:29">
      <c r="A314" s="202" t="s">
        <v>0</v>
      </c>
      <c r="B314" s="202"/>
      <c r="C314" s="202"/>
      <c r="D314" s="202"/>
      <c r="E314" s="202"/>
      <c r="F314" s="202" t="s">
        <v>1</v>
      </c>
      <c r="G314" s="202"/>
      <c r="H314" s="202"/>
      <c r="I314" s="202"/>
      <c r="J314" s="202"/>
      <c r="K314" s="202"/>
      <c r="L314" s="202"/>
      <c r="M314" s="202"/>
      <c r="N314" s="202"/>
      <c r="O314" s="202"/>
      <c r="P314" s="202"/>
      <c r="Q314" s="202"/>
      <c r="R314" s="202"/>
      <c r="S314" s="202"/>
      <c r="T314" s="202"/>
      <c r="U314" s="202"/>
      <c r="V314" s="201" t="s">
        <v>2</v>
      </c>
      <c r="W314" s="201"/>
      <c r="X314" s="201"/>
      <c r="Y314" s="201"/>
      <c r="Z314" s="201"/>
      <c r="AA314" s="201"/>
      <c r="AB314" s="201"/>
      <c r="AC314" s="201"/>
    </row>
    <row r="315" spans="1:29" ht="120">
      <c r="A315" s="11" t="s">
        <v>8</v>
      </c>
      <c r="B315" s="11" t="s">
        <v>9</v>
      </c>
      <c r="C315" s="11" t="s">
        <v>19</v>
      </c>
      <c r="D315" s="11" t="s">
        <v>10</v>
      </c>
      <c r="E315" s="11" t="s">
        <v>20</v>
      </c>
      <c r="F315" s="11" t="s">
        <v>29</v>
      </c>
      <c r="G315" s="12" t="s">
        <v>30</v>
      </c>
      <c r="H315" s="13" t="s">
        <v>31</v>
      </c>
      <c r="I315" s="14" t="s">
        <v>3</v>
      </c>
      <c r="J315" s="13" t="s">
        <v>32</v>
      </c>
      <c r="K315" s="15" t="s">
        <v>34</v>
      </c>
      <c r="L315" s="16" t="s">
        <v>35</v>
      </c>
      <c r="M315" s="15" t="s">
        <v>33</v>
      </c>
      <c r="N315" s="15" t="s">
        <v>37</v>
      </c>
      <c r="O315" s="17" t="s">
        <v>3</v>
      </c>
      <c r="P315" s="18" t="s">
        <v>38</v>
      </c>
      <c r="Q315" s="19" t="s">
        <v>39</v>
      </c>
      <c r="R315" s="20" t="s">
        <v>40</v>
      </c>
      <c r="S315" s="20" t="s">
        <v>41</v>
      </c>
      <c r="T315" s="21" t="s">
        <v>3</v>
      </c>
      <c r="U315" s="20" t="s">
        <v>42</v>
      </c>
      <c r="V315" s="22" t="s">
        <v>11</v>
      </c>
      <c r="W315" s="22" t="s">
        <v>12</v>
      </c>
      <c r="X315" s="22" t="s">
        <v>13</v>
      </c>
      <c r="Y315" s="23" t="s">
        <v>3</v>
      </c>
      <c r="Z315" s="22" t="s">
        <v>14</v>
      </c>
      <c r="AA315" s="24" t="s">
        <v>43</v>
      </c>
      <c r="AB315" s="25" t="s">
        <v>3</v>
      </c>
      <c r="AC315" s="24" t="s">
        <v>44</v>
      </c>
    </row>
    <row r="316" spans="1:29" ht="12" customHeight="1">
      <c r="A316" s="11" t="s">
        <v>285</v>
      </c>
      <c r="B316" s="11" t="s">
        <v>286</v>
      </c>
      <c r="C316" s="11" t="s">
        <v>287</v>
      </c>
      <c r="D316" s="11" t="s">
        <v>288</v>
      </c>
      <c r="E316" s="11" t="s">
        <v>289</v>
      </c>
      <c r="F316" s="11" t="s">
        <v>290</v>
      </c>
      <c r="G316" s="26" t="s">
        <v>291</v>
      </c>
      <c r="H316" s="11" t="s">
        <v>292</v>
      </c>
      <c r="I316" s="27" t="s">
        <v>293</v>
      </c>
      <c r="J316" s="28" t="s">
        <v>294</v>
      </c>
      <c r="K316" s="29" t="s">
        <v>295</v>
      </c>
      <c r="L316" s="30" t="s">
        <v>296</v>
      </c>
      <c r="M316" s="29" t="s">
        <v>297</v>
      </c>
      <c r="N316" s="29" t="s">
        <v>298</v>
      </c>
      <c r="O316" s="31" t="s">
        <v>299</v>
      </c>
      <c r="P316" s="29" t="s">
        <v>300</v>
      </c>
      <c r="Q316" s="32" t="s">
        <v>301</v>
      </c>
      <c r="R316" s="33" t="s">
        <v>302</v>
      </c>
      <c r="S316" s="33" t="s">
        <v>303</v>
      </c>
      <c r="T316" s="34" t="s">
        <v>304</v>
      </c>
      <c r="U316" s="33" t="s">
        <v>305</v>
      </c>
      <c r="V316" s="35" t="s">
        <v>306</v>
      </c>
      <c r="W316" s="35" t="s">
        <v>307</v>
      </c>
      <c r="X316" s="35" t="s">
        <v>308</v>
      </c>
      <c r="Y316" s="36" t="s">
        <v>309</v>
      </c>
      <c r="Z316" s="35" t="s">
        <v>310</v>
      </c>
      <c r="AA316" s="37" t="s">
        <v>311</v>
      </c>
      <c r="AB316" s="38" t="s">
        <v>312</v>
      </c>
      <c r="AC316" s="37" t="s">
        <v>313</v>
      </c>
    </row>
    <row r="317" spans="1:29" ht="24">
      <c r="A317" s="28" t="s">
        <v>4</v>
      </c>
      <c r="B317" s="54" t="s">
        <v>142</v>
      </c>
      <c r="C317" s="50" t="s">
        <v>152</v>
      </c>
      <c r="D317" s="56" t="s">
        <v>153</v>
      </c>
      <c r="E317" s="40">
        <v>1</v>
      </c>
      <c r="F317" s="28">
        <v>2</v>
      </c>
      <c r="G317" s="70"/>
      <c r="H317" s="71" t="str">
        <f>IF(G317="","",F317*G317)</f>
        <v/>
      </c>
      <c r="I317" s="41"/>
      <c r="J317" s="71" t="str">
        <f>IF(G317="","",ROUND(H317*I317+H317,2))</f>
        <v/>
      </c>
      <c r="K317" s="80"/>
      <c r="L317" s="80"/>
      <c r="M317" s="80"/>
      <c r="N317" s="80"/>
      <c r="O317" s="80"/>
      <c r="P317" s="80"/>
      <c r="Q317" s="167">
        <v>2</v>
      </c>
      <c r="R317" s="70"/>
      <c r="S317" s="75">
        <f>Q317*R317</f>
        <v>0</v>
      </c>
      <c r="T317" s="41"/>
      <c r="U317" s="75">
        <f>ROUND(S317*T317+S317,2)</f>
        <v>0</v>
      </c>
      <c r="V317" s="174">
        <v>2</v>
      </c>
      <c r="W317" s="70"/>
      <c r="X317" s="76">
        <f>W317*V317</f>
        <v>0</v>
      </c>
      <c r="Y317" s="41"/>
      <c r="Z317" s="76">
        <f>ROUND(X317+X317*Y317,2)</f>
        <v>0</v>
      </c>
      <c r="AA317" s="77">
        <v>5000</v>
      </c>
      <c r="AB317" s="41"/>
      <c r="AC317" s="79">
        <f>ROUND(AA317+AA317*AB317,2)</f>
        <v>5000</v>
      </c>
    </row>
    <row r="318" spans="1:29">
      <c r="A318" s="202" t="s">
        <v>48</v>
      </c>
      <c r="B318" s="202"/>
      <c r="C318" s="202"/>
      <c r="D318" s="202"/>
      <c r="E318" s="202"/>
      <c r="F318" s="202"/>
      <c r="G318" s="202"/>
      <c r="H318" s="83">
        <f>SUM(H317:H317)</f>
        <v>0</v>
      </c>
      <c r="I318" s="84"/>
      <c r="J318" s="83">
        <f>SUM(J317:J317)</f>
        <v>0</v>
      </c>
      <c r="K318" s="80"/>
      <c r="L318" s="80"/>
      <c r="M318" s="80"/>
      <c r="N318" s="80"/>
      <c r="O318" s="80"/>
      <c r="P318" s="80"/>
      <c r="Q318" s="99"/>
      <c r="R318" s="99"/>
      <c r="S318" s="88">
        <f>SUM(S317)</f>
        <v>0</v>
      </c>
      <c r="T318" s="89"/>
      <c r="U318" s="88">
        <f>SUM(U317)</f>
        <v>0</v>
      </c>
      <c r="V318" s="100"/>
      <c r="W318" s="100"/>
      <c r="X318" s="90">
        <f>SUM(X317)</f>
        <v>0</v>
      </c>
      <c r="Y318" s="91"/>
      <c r="Z318" s="90">
        <f>SUM(Z317)</f>
        <v>0</v>
      </c>
      <c r="AA318" s="92">
        <f>SUM(AA317)</f>
        <v>5000</v>
      </c>
      <c r="AB318" s="78"/>
      <c r="AC318" s="92">
        <f>SUM(AC317)</f>
        <v>5000</v>
      </c>
    </row>
    <row r="319" spans="1:29">
      <c r="A319" s="203" t="s">
        <v>387</v>
      </c>
      <c r="B319" s="203"/>
      <c r="C319" s="10" t="str">
        <f>IF(G317="","",SUM(H318+N318+S318+X318+AA318))</f>
        <v/>
      </c>
    </row>
    <row r="320" spans="1:29">
      <c r="A320" s="204" t="s">
        <v>388</v>
      </c>
      <c r="B320" s="205"/>
      <c r="C320" s="10" t="str">
        <f>IF(G317="","",SUM(J318,P318,U318,Z318,AC318))</f>
        <v/>
      </c>
    </row>
    <row r="321" spans="1:29">
      <c r="A321" s="156"/>
      <c r="B321" s="156"/>
      <c r="C321" s="158"/>
    </row>
    <row r="322" spans="1:29">
      <c r="A322" s="156"/>
      <c r="B322" s="156"/>
      <c r="C322" s="158"/>
    </row>
    <row r="323" spans="1:29">
      <c r="A323" s="213" t="s">
        <v>144</v>
      </c>
      <c r="B323" s="213"/>
      <c r="C323" s="213"/>
      <c r="D323" s="213"/>
      <c r="E323" s="213"/>
      <c r="F323" s="213"/>
      <c r="G323" s="213"/>
      <c r="H323" s="213"/>
      <c r="I323" s="213"/>
      <c r="J323" s="213"/>
      <c r="K323" s="213"/>
      <c r="L323" s="213"/>
      <c r="M323" s="213"/>
      <c r="N323" s="213"/>
      <c r="O323" s="213"/>
      <c r="P323" s="213"/>
      <c r="Q323" s="213"/>
      <c r="R323" s="213"/>
      <c r="S323" s="213"/>
      <c r="T323" s="213"/>
      <c r="U323" s="213"/>
      <c r="V323" s="213"/>
      <c r="W323" s="213"/>
      <c r="X323" s="213"/>
      <c r="Y323" s="213"/>
      <c r="Z323" s="213"/>
      <c r="AA323" s="213"/>
      <c r="AB323" s="213"/>
      <c r="AC323" s="213"/>
    </row>
    <row r="324" spans="1:29">
      <c r="A324" s="202" t="s">
        <v>0</v>
      </c>
      <c r="B324" s="202"/>
      <c r="C324" s="202"/>
      <c r="D324" s="202"/>
      <c r="E324" s="202"/>
      <c r="F324" s="202" t="s">
        <v>1</v>
      </c>
      <c r="G324" s="202"/>
      <c r="H324" s="202"/>
      <c r="I324" s="202"/>
      <c r="J324" s="202"/>
      <c r="K324" s="202"/>
      <c r="L324" s="202"/>
      <c r="M324" s="202"/>
      <c r="N324" s="202"/>
      <c r="O324" s="202"/>
      <c r="P324" s="202"/>
      <c r="Q324" s="202"/>
      <c r="R324" s="202"/>
      <c r="S324" s="202"/>
      <c r="T324" s="202"/>
      <c r="U324" s="202"/>
      <c r="V324" s="201" t="s">
        <v>2</v>
      </c>
      <c r="W324" s="201"/>
      <c r="X324" s="201"/>
      <c r="Y324" s="201"/>
      <c r="Z324" s="201"/>
      <c r="AA324" s="201"/>
      <c r="AB324" s="201"/>
      <c r="AC324" s="201"/>
    </row>
    <row r="325" spans="1:29" ht="120">
      <c r="A325" s="11" t="s">
        <v>8</v>
      </c>
      <c r="B325" s="11" t="s">
        <v>9</v>
      </c>
      <c r="C325" s="11" t="s">
        <v>19</v>
      </c>
      <c r="D325" s="11" t="s">
        <v>10</v>
      </c>
      <c r="E325" s="11" t="s">
        <v>20</v>
      </c>
      <c r="F325" s="11" t="s">
        <v>29</v>
      </c>
      <c r="G325" s="12" t="s">
        <v>30</v>
      </c>
      <c r="H325" s="13" t="s">
        <v>31</v>
      </c>
      <c r="I325" s="14" t="s">
        <v>3</v>
      </c>
      <c r="J325" s="13" t="s">
        <v>32</v>
      </c>
      <c r="K325" s="15" t="s">
        <v>34</v>
      </c>
      <c r="L325" s="16" t="s">
        <v>35</v>
      </c>
      <c r="M325" s="15" t="s">
        <v>33</v>
      </c>
      <c r="N325" s="15" t="s">
        <v>37</v>
      </c>
      <c r="O325" s="17" t="s">
        <v>3</v>
      </c>
      <c r="P325" s="18" t="s">
        <v>38</v>
      </c>
      <c r="Q325" s="19" t="s">
        <v>39</v>
      </c>
      <c r="R325" s="20" t="s">
        <v>40</v>
      </c>
      <c r="S325" s="20" t="s">
        <v>41</v>
      </c>
      <c r="T325" s="21" t="s">
        <v>3</v>
      </c>
      <c r="U325" s="20" t="s">
        <v>42</v>
      </c>
      <c r="V325" s="22" t="s">
        <v>11</v>
      </c>
      <c r="W325" s="22" t="s">
        <v>12</v>
      </c>
      <c r="X325" s="22" t="s">
        <v>13</v>
      </c>
      <c r="Y325" s="23" t="s">
        <v>3</v>
      </c>
      <c r="Z325" s="22" t="s">
        <v>14</v>
      </c>
      <c r="AA325" s="24" t="s">
        <v>43</v>
      </c>
      <c r="AB325" s="25" t="s">
        <v>3</v>
      </c>
      <c r="AC325" s="24" t="s">
        <v>44</v>
      </c>
    </row>
    <row r="326" spans="1:29" ht="12" customHeight="1">
      <c r="A326" s="11" t="s">
        <v>285</v>
      </c>
      <c r="B326" s="11" t="s">
        <v>286</v>
      </c>
      <c r="C326" s="11" t="s">
        <v>287</v>
      </c>
      <c r="D326" s="11" t="s">
        <v>288</v>
      </c>
      <c r="E326" s="11" t="s">
        <v>289</v>
      </c>
      <c r="F326" s="11" t="s">
        <v>290</v>
      </c>
      <c r="G326" s="26" t="s">
        <v>291</v>
      </c>
      <c r="H326" s="11" t="s">
        <v>292</v>
      </c>
      <c r="I326" s="27" t="s">
        <v>293</v>
      </c>
      <c r="J326" s="28" t="s">
        <v>294</v>
      </c>
      <c r="K326" s="29" t="s">
        <v>295</v>
      </c>
      <c r="L326" s="30" t="s">
        <v>296</v>
      </c>
      <c r="M326" s="29" t="s">
        <v>297</v>
      </c>
      <c r="N326" s="29" t="s">
        <v>298</v>
      </c>
      <c r="O326" s="31" t="s">
        <v>299</v>
      </c>
      <c r="P326" s="29" t="s">
        <v>300</v>
      </c>
      <c r="Q326" s="32" t="s">
        <v>301</v>
      </c>
      <c r="R326" s="33" t="s">
        <v>302</v>
      </c>
      <c r="S326" s="33" t="s">
        <v>303</v>
      </c>
      <c r="T326" s="34" t="s">
        <v>304</v>
      </c>
      <c r="U326" s="33" t="s">
        <v>305</v>
      </c>
      <c r="V326" s="35" t="s">
        <v>306</v>
      </c>
      <c r="W326" s="147" t="s">
        <v>307</v>
      </c>
      <c r="X326" s="35" t="s">
        <v>308</v>
      </c>
      <c r="Y326" s="36" t="s">
        <v>309</v>
      </c>
      <c r="Z326" s="35" t="s">
        <v>310</v>
      </c>
      <c r="AA326" s="37" t="s">
        <v>311</v>
      </c>
      <c r="AB326" s="38" t="s">
        <v>312</v>
      </c>
      <c r="AC326" s="37" t="s">
        <v>313</v>
      </c>
    </row>
    <row r="327" spans="1:29" ht="26.25" customHeight="1">
      <c r="A327" s="11">
        <v>1</v>
      </c>
      <c r="B327" s="54" t="s">
        <v>593</v>
      </c>
      <c r="C327" s="50" t="s">
        <v>594</v>
      </c>
      <c r="D327" s="56" t="s">
        <v>595</v>
      </c>
      <c r="E327" s="40">
        <v>1</v>
      </c>
      <c r="F327" s="28">
        <v>2</v>
      </c>
      <c r="G327" s="112"/>
      <c r="H327" s="71" t="str">
        <f>IF(G327="","",F327*G327)</f>
        <v/>
      </c>
      <c r="I327" s="185"/>
      <c r="J327" s="71" t="str">
        <f>IF(G327="","",ROUND(H327*I327+H327,2))</f>
        <v/>
      </c>
      <c r="K327" s="80"/>
      <c r="L327" s="80"/>
      <c r="M327" s="80"/>
      <c r="N327" s="80"/>
      <c r="O327" s="80"/>
      <c r="P327" s="80"/>
      <c r="Q327" s="235">
        <v>2</v>
      </c>
      <c r="R327" s="220"/>
      <c r="S327" s="230">
        <f>Q327*R327</f>
        <v>0</v>
      </c>
      <c r="T327" s="247"/>
      <c r="U327" s="230">
        <f>ROUND(S327*T327+S327,2)</f>
        <v>0</v>
      </c>
      <c r="V327" s="281">
        <v>4</v>
      </c>
      <c r="W327" s="268"/>
      <c r="X327" s="208">
        <f>W327*V327</f>
        <v>0</v>
      </c>
      <c r="Y327" s="247"/>
      <c r="Z327" s="208">
        <f>ROUND(X327+X327*Y327,2)</f>
        <v>0</v>
      </c>
      <c r="AA327" s="224">
        <v>1000</v>
      </c>
      <c r="AB327" s="247"/>
      <c r="AC327" s="199">
        <f>ROUND(AA327+AA327*AB327,2)</f>
        <v>1000</v>
      </c>
    </row>
    <row r="328" spans="1:29" ht="24">
      <c r="A328" s="28">
        <v>2</v>
      </c>
      <c r="B328" s="53" t="s">
        <v>596</v>
      </c>
      <c r="C328" s="50" t="s">
        <v>597</v>
      </c>
      <c r="D328" s="56" t="s">
        <v>595</v>
      </c>
      <c r="E328" s="40">
        <v>1</v>
      </c>
      <c r="F328" s="28">
        <v>2</v>
      </c>
      <c r="G328" s="70"/>
      <c r="H328" s="71" t="str">
        <f>IF(G328="","",F328*G328)</f>
        <v/>
      </c>
      <c r="I328" s="41"/>
      <c r="J328" s="71" t="str">
        <f>IF(G328="","",ROUND(H328*I328+H328,2))</f>
        <v/>
      </c>
      <c r="K328" s="80"/>
      <c r="L328" s="80"/>
      <c r="M328" s="80"/>
      <c r="N328" s="80"/>
      <c r="O328" s="80"/>
      <c r="P328" s="80"/>
      <c r="Q328" s="237"/>
      <c r="R328" s="221"/>
      <c r="S328" s="232"/>
      <c r="T328" s="248"/>
      <c r="U328" s="232"/>
      <c r="V328" s="282"/>
      <c r="W328" s="268"/>
      <c r="X328" s="244"/>
      <c r="Y328" s="248"/>
      <c r="Z328" s="244"/>
      <c r="AA328" s="225"/>
      <c r="AB328" s="248"/>
      <c r="AC328" s="214"/>
    </row>
    <row r="329" spans="1:29">
      <c r="A329" s="202" t="s">
        <v>48</v>
      </c>
      <c r="B329" s="202"/>
      <c r="C329" s="202"/>
      <c r="D329" s="202"/>
      <c r="E329" s="202"/>
      <c r="F329" s="202"/>
      <c r="G329" s="202"/>
      <c r="H329" s="83">
        <f>SUM(H327:H328)</f>
        <v>0</v>
      </c>
      <c r="I329" s="84"/>
      <c r="J329" s="83">
        <f>SUM(J327:J328)</f>
        <v>0</v>
      </c>
      <c r="K329" s="80"/>
      <c r="L329" s="80"/>
      <c r="M329" s="80"/>
      <c r="N329" s="80"/>
      <c r="O329" s="80"/>
      <c r="P329" s="80"/>
      <c r="Q329" s="99"/>
      <c r="R329" s="99"/>
      <c r="S329" s="88">
        <f>SUM(S328)</f>
        <v>0</v>
      </c>
      <c r="T329" s="89"/>
      <c r="U329" s="88">
        <f>SUM(U328)</f>
        <v>0</v>
      </c>
      <c r="V329" s="100"/>
      <c r="W329" s="100"/>
      <c r="X329" s="90">
        <f>SUM(X328)</f>
        <v>0</v>
      </c>
      <c r="Y329" s="91"/>
      <c r="Z329" s="90">
        <f>SUM(Z328)</f>
        <v>0</v>
      </c>
      <c r="AA329" s="92">
        <f>SUM(AA327)</f>
        <v>1000</v>
      </c>
      <c r="AB329" s="78"/>
      <c r="AC329" s="92">
        <f>SUM(AC327)</f>
        <v>1000</v>
      </c>
    </row>
    <row r="330" spans="1:29">
      <c r="A330" s="203" t="s">
        <v>339</v>
      </c>
      <c r="B330" s="203"/>
      <c r="C330" s="10" t="str">
        <f>IF(G328="","",SUM(H329+N329+S329+X329+AA329))</f>
        <v/>
      </c>
    </row>
    <row r="331" spans="1:29">
      <c r="A331" s="204" t="s">
        <v>340</v>
      </c>
      <c r="B331" s="205"/>
      <c r="C331" s="10" t="str">
        <f>IF(G328="","",SUM(J329,P329,U329,Z329,AC329))</f>
        <v/>
      </c>
    </row>
    <row r="332" spans="1:29">
      <c r="A332" s="156"/>
      <c r="B332" s="156"/>
      <c r="C332" s="158"/>
    </row>
    <row r="334" spans="1:29">
      <c r="A334" s="213" t="s">
        <v>389</v>
      </c>
      <c r="B334" s="213"/>
      <c r="C334" s="213"/>
      <c r="D334" s="213"/>
      <c r="E334" s="213"/>
      <c r="F334" s="213"/>
      <c r="G334" s="213"/>
      <c r="H334" s="213"/>
      <c r="I334" s="213"/>
      <c r="J334" s="213"/>
      <c r="K334" s="213"/>
      <c r="L334" s="213"/>
      <c r="M334" s="213"/>
      <c r="N334" s="213"/>
      <c r="O334" s="213"/>
      <c r="P334" s="213"/>
      <c r="Q334" s="213"/>
      <c r="R334" s="213"/>
      <c r="S334" s="213"/>
      <c r="T334" s="213"/>
      <c r="U334" s="213"/>
      <c r="V334" s="213"/>
      <c r="W334" s="213"/>
      <c r="X334" s="213"/>
      <c r="Y334" s="213"/>
      <c r="Z334" s="213"/>
      <c r="AA334" s="213"/>
      <c r="AB334" s="213"/>
      <c r="AC334" s="213"/>
    </row>
    <row r="335" spans="1:29">
      <c r="A335" s="202" t="s">
        <v>0</v>
      </c>
      <c r="B335" s="202"/>
      <c r="C335" s="202"/>
      <c r="D335" s="202"/>
      <c r="E335" s="202"/>
      <c r="F335" s="202" t="s">
        <v>1</v>
      </c>
      <c r="G335" s="202"/>
      <c r="H335" s="202"/>
      <c r="I335" s="202"/>
      <c r="J335" s="202"/>
      <c r="K335" s="202"/>
      <c r="L335" s="202"/>
      <c r="M335" s="202"/>
      <c r="N335" s="202"/>
      <c r="O335" s="202"/>
      <c r="P335" s="202"/>
      <c r="Q335" s="202"/>
      <c r="R335" s="202"/>
      <c r="S335" s="202"/>
      <c r="T335" s="202"/>
      <c r="U335" s="202"/>
      <c r="V335" s="201" t="s">
        <v>2</v>
      </c>
      <c r="W335" s="201"/>
      <c r="X335" s="201"/>
      <c r="Y335" s="201"/>
      <c r="Z335" s="201"/>
      <c r="AA335" s="201"/>
      <c r="AB335" s="201"/>
      <c r="AC335" s="201"/>
    </row>
    <row r="336" spans="1:29" ht="120">
      <c r="A336" s="11" t="s">
        <v>8</v>
      </c>
      <c r="B336" s="11" t="s">
        <v>9</v>
      </c>
      <c r="C336" s="11" t="s">
        <v>19</v>
      </c>
      <c r="D336" s="11" t="s">
        <v>10</v>
      </c>
      <c r="E336" s="11" t="s">
        <v>20</v>
      </c>
      <c r="F336" s="11" t="s">
        <v>29</v>
      </c>
      <c r="G336" s="12" t="s">
        <v>30</v>
      </c>
      <c r="H336" s="13" t="s">
        <v>31</v>
      </c>
      <c r="I336" s="14" t="s">
        <v>3</v>
      </c>
      <c r="J336" s="13" t="s">
        <v>32</v>
      </c>
      <c r="K336" s="15" t="s">
        <v>34</v>
      </c>
      <c r="L336" s="16" t="s">
        <v>35</v>
      </c>
      <c r="M336" s="15" t="s">
        <v>33</v>
      </c>
      <c r="N336" s="15" t="s">
        <v>37</v>
      </c>
      <c r="O336" s="17" t="s">
        <v>3</v>
      </c>
      <c r="P336" s="18" t="s">
        <v>38</v>
      </c>
      <c r="Q336" s="19" t="s">
        <v>39</v>
      </c>
      <c r="R336" s="20" t="s">
        <v>40</v>
      </c>
      <c r="S336" s="20" t="s">
        <v>41</v>
      </c>
      <c r="T336" s="21" t="s">
        <v>3</v>
      </c>
      <c r="U336" s="20" t="s">
        <v>42</v>
      </c>
      <c r="V336" s="22" t="s">
        <v>11</v>
      </c>
      <c r="W336" s="22" t="s">
        <v>12</v>
      </c>
      <c r="X336" s="22" t="s">
        <v>13</v>
      </c>
      <c r="Y336" s="23" t="s">
        <v>3</v>
      </c>
      <c r="Z336" s="22" t="s">
        <v>14</v>
      </c>
      <c r="AA336" s="24" t="s">
        <v>43</v>
      </c>
      <c r="AB336" s="25" t="s">
        <v>3</v>
      </c>
      <c r="AC336" s="24" t="s">
        <v>44</v>
      </c>
    </row>
    <row r="337" spans="1:29" ht="12" customHeight="1">
      <c r="A337" s="11" t="s">
        <v>285</v>
      </c>
      <c r="B337" s="11" t="s">
        <v>286</v>
      </c>
      <c r="C337" s="11" t="s">
        <v>287</v>
      </c>
      <c r="D337" s="11" t="s">
        <v>288</v>
      </c>
      <c r="E337" s="11" t="s">
        <v>289</v>
      </c>
      <c r="F337" s="11" t="s">
        <v>290</v>
      </c>
      <c r="G337" s="26" t="s">
        <v>291</v>
      </c>
      <c r="H337" s="11" t="s">
        <v>292</v>
      </c>
      <c r="I337" s="27" t="s">
        <v>293</v>
      </c>
      <c r="J337" s="28" t="s">
        <v>294</v>
      </c>
      <c r="K337" s="29" t="s">
        <v>295</v>
      </c>
      <c r="L337" s="30" t="s">
        <v>296</v>
      </c>
      <c r="M337" s="29" t="s">
        <v>297</v>
      </c>
      <c r="N337" s="29" t="s">
        <v>298</v>
      </c>
      <c r="O337" s="31" t="s">
        <v>299</v>
      </c>
      <c r="P337" s="29" t="s">
        <v>300</v>
      </c>
      <c r="Q337" s="32" t="s">
        <v>301</v>
      </c>
      <c r="R337" s="33" t="s">
        <v>302</v>
      </c>
      <c r="S337" s="33" t="s">
        <v>303</v>
      </c>
      <c r="T337" s="34" t="s">
        <v>304</v>
      </c>
      <c r="U337" s="33" t="s">
        <v>305</v>
      </c>
      <c r="V337" s="35" t="s">
        <v>306</v>
      </c>
      <c r="W337" s="35" t="s">
        <v>307</v>
      </c>
      <c r="X337" s="35" t="s">
        <v>308</v>
      </c>
      <c r="Y337" s="36" t="s">
        <v>309</v>
      </c>
      <c r="Z337" s="35" t="s">
        <v>310</v>
      </c>
      <c r="AA337" s="37" t="s">
        <v>311</v>
      </c>
      <c r="AB337" s="38" t="s">
        <v>312</v>
      </c>
      <c r="AC337" s="37" t="s">
        <v>313</v>
      </c>
    </row>
    <row r="338" spans="1:29" ht="48">
      <c r="A338" s="28" t="s">
        <v>4</v>
      </c>
      <c r="B338" s="54" t="s">
        <v>155</v>
      </c>
      <c r="C338" s="50" t="s">
        <v>156</v>
      </c>
      <c r="D338" s="56" t="s">
        <v>157</v>
      </c>
      <c r="E338" s="40">
        <v>3</v>
      </c>
      <c r="F338" s="28">
        <v>6</v>
      </c>
      <c r="G338" s="70"/>
      <c r="H338" s="71" t="str">
        <f>IF(G338="","",F338*G338)</f>
        <v/>
      </c>
      <c r="I338" s="41"/>
      <c r="J338" s="71" t="str">
        <f>IF(G338="","",ROUND(H338*I338+H338,2))</f>
        <v/>
      </c>
      <c r="K338" s="72" t="s">
        <v>158</v>
      </c>
      <c r="L338" s="171">
        <v>6</v>
      </c>
      <c r="M338" s="73"/>
      <c r="N338" s="74" t="str">
        <f>IF(M338="","",L338*M338)</f>
        <v/>
      </c>
      <c r="O338" s="41"/>
      <c r="P338" s="74" t="str">
        <f>IF(M338="","",ROUND(N338*O338+N338,2))</f>
        <v/>
      </c>
      <c r="Q338" s="168">
        <v>2</v>
      </c>
      <c r="R338" s="70"/>
      <c r="S338" s="75">
        <f>Q338*R338</f>
        <v>0</v>
      </c>
      <c r="T338" s="41"/>
      <c r="U338" s="75">
        <f>ROUND(S338*T338+S338,2)</f>
        <v>0</v>
      </c>
      <c r="V338" s="174">
        <v>2</v>
      </c>
      <c r="W338" s="70"/>
      <c r="X338" s="76">
        <f>W338*V338</f>
        <v>0</v>
      </c>
      <c r="Y338" s="41"/>
      <c r="Z338" s="76">
        <f>ROUND(X338+X338*Y338,2)</f>
        <v>0</v>
      </c>
      <c r="AA338" s="77">
        <v>5000</v>
      </c>
      <c r="AB338" s="41"/>
      <c r="AC338" s="79">
        <f>ROUND(AA338+AA338*AB338,2)</f>
        <v>5000</v>
      </c>
    </row>
    <row r="339" spans="1:29">
      <c r="A339" s="202" t="s">
        <v>48</v>
      </c>
      <c r="B339" s="202"/>
      <c r="C339" s="202"/>
      <c r="D339" s="202"/>
      <c r="E339" s="202"/>
      <c r="F339" s="202"/>
      <c r="G339" s="202"/>
      <c r="H339" s="83">
        <f>SUM(H338:H338)</f>
        <v>0</v>
      </c>
      <c r="I339" s="84"/>
      <c r="J339" s="83">
        <f>SUM(J338:J338)</f>
        <v>0</v>
      </c>
      <c r="K339" s="102"/>
      <c r="L339" s="102"/>
      <c r="M339" s="106"/>
      <c r="N339" s="85">
        <f>SUM(N338)</f>
        <v>0</v>
      </c>
      <c r="O339" s="107"/>
      <c r="P339" s="85">
        <f>SUM(P338)</f>
        <v>0</v>
      </c>
      <c r="Q339" s="108"/>
      <c r="R339" s="99"/>
      <c r="S339" s="88">
        <f>SUM(S338)</f>
        <v>0</v>
      </c>
      <c r="T339" s="89"/>
      <c r="U339" s="88">
        <f>SUM(U338)</f>
        <v>0</v>
      </c>
      <c r="V339" s="100"/>
      <c r="W339" s="100"/>
      <c r="X339" s="90">
        <f>SUM(X338)</f>
        <v>0</v>
      </c>
      <c r="Y339" s="91"/>
      <c r="Z339" s="90">
        <f>SUM(Z338)</f>
        <v>0</v>
      </c>
      <c r="AA339" s="92">
        <f>SUM(AA338)</f>
        <v>5000</v>
      </c>
      <c r="AB339" s="78"/>
      <c r="AC339" s="92">
        <f>SUM(AC338)</f>
        <v>5000</v>
      </c>
    </row>
    <row r="340" spans="1:29">
      <c r="A340" s="203" t="s">
        <v>390</v>
      </c>
      <c r="B340" s="203"/>
      <c r="C340" s="10" t="str">
        <f>IF(G338="","",SUM(H339+N339+S339+X339+AA339))</f>
        <v/>
      </c>
    </row>
    <row r="341" spans="1:29">
      <c r="A341" s="204" t="s">
        <v>391</v>
      </c>
      <c r="B341" s="205"/>
      <c r="C341" s="10" t="str">
        <f>IF(G338="","",SUM(J339,P339,U339,Z339,AC339))</f>
        <v/>
      </c>
    </row>
    <row r="344" spans="1:29">
      <c r="A344" s="213" t="s">
        <v>151</v>
      </c>
      <c r="B344" s="213"/>
      <c r="C344" s="213"/>
      <c r="D344" s="213"/>
      <c r="E344" s="213"/>
      <c r="F344" s="213"/>
      <c r="G344" s="213"/>
      <c r="H344" s="213"/>
      <c r="I344" s="213"/>
      <c r="J344" s="213"/>
      <c r="K344" s="213"/>
      <c r="L344" s="213"/>
      <c r="M344" s="213"/>
      <c r="N344" s="213"/>
      <c r="O344" s="213"/>
      <c r="P344" s="213"/>
      <c r="Q344" s="213"/>
      <c r="R344" s="213"/>
      <c r="S344" s="213"/>
      <c r="T344" s="213"/>
      <c r="U344" s="213"/>
      <c r="V344" s="213"/>
      <c r="W344" s="213"/>
      <c r="X344" s="213"/>
      <c r="Y344" s="213"/>
      <c r="Z344" s="213"/>
      <c r="AA344" s="213"/>
      <c r="AB344" s="213"/>
      <c r="AC344" s="213"/>
    </row>
    <row r="345" spans="1:29">
      <c r="A345" s="202" t="s">
        <v>0</v>
      </c>
      <c r="B345" s="202"/>
      <c r="C345" s="202"/>
      <c r="D345" s="202"/>
      <c r="E345" s="202"/>
      <c r="F345" s="202" t="s">
        <v>1</v>
      </c>
      <c r="G345" s="202"/>
      <c r="H345" s="202"/>
      <c r="I345" s="202"/>
      <c r="J345" s="202"/>
      <c r="K345" s="202"/>
      <c r="L345" s="202"/>
      <c r="M345" s="202"/>
      <c r="N345" s="202"/>
      <c r="O345" s="202"/>
      <c r="P345" s="202"/>
      <c r="Q345" s="202"/>
      <c r="R345" s="202"/>
      <c r="S345" s="202"/>
      <c r="T345" s="202"/>
      <c r="U345" s="202"/>
      <c r="V345" s="201" t="s">
        <v>2</v>
      </c>
      <c r="W345" s="201"/>
      <c r="X345" s="201"/>
      <c r="Y345" s="201"/>
      <c r="Z345" s="201"/>
      <c r="AA345" s="201"/>
      <c r="AB345" s="201"/>
      <c r="AC345" s="201"/>
    </row>
    <row r="346" spans="1:29" ht="120">
      <c r="A346" s="11" t="s">
        <v>8</v>
      </c>
      <c r="B346" s="11" t="s">
        <v>9</v>
      </c>
      <c r="C346" s="11" t="s">
        <v>19</v>
      </c>
      <c r="D346" s="11" t="s">
        <v>10</v>
      </c>
      <c r="E346" s="11" t="s">
        <v>20</v>
      </c>
      <c r="F346" s="11" t="s">
        <v>29</v>
      </c>
      <c r="G346" s="12" t="s">
        <v>30</v>
      </c>
      <c r="H346" s="13" t="s">
        <v>31</v>
      </c>
      <c r="I346" s="14" t="s">
        <v>3</v>
      </c>
      <c r="J346" s="13" t="s">
        <v>32</v>
      </c>
      <c r="K346" s="15" t="s">
        <v>34</v>
      </c>
      <c r="L346" s="16" t="s">
        <v>35</v>
      </c>
      <c r="M346" s="15" t="s">
        <v>33</v>
      </c>
      <c r="N346" s="15" t="s">
        <v>37</v>
      </c>
      <c r="O346" s="17" t="s">
        <v>3</v>
      </c>
      <c r="P346" s="18" t="s">
        <v>38</v>
      </c>
      <c r="Q346" s="19" t="s">
        <v>39</v>
      </c>
      <c r="R346" s="20" t="s">
        <v>40</v>
      </c>
      <c r="S346" s="20" t="s">
        <v>41</v>
      </c>
      <c r="T346" s="21" t="s">
        <v>3</v>
      </c>
      <c r="U346" s="20" t="s">
        <v>42</v>
      </c>
      <c r="V346" s="22" t="s">
        <v>11</v>
      </c>
      <c r="W346" s="22" t="s">
        <v>12</v>
      </c>
      <c r="X346" s="22" t="s">
        <v>13</v>
      </c>
      <c r="Y346" s="23" t="s">
        <v>3</v>
      </c>
      <c r="Z346" s="22" t="s">
        <v>14</v>
      </c>
      <c r="AA346" s="24" t="s">
        <v>43</v>
      </c>
      <c r="AB346" s="25" t="s">
        <v>3</v>
      </c>
      <c r="AC346" s="24" t="s">
        <v>44</v>
      </c>
    </row>
    <row r="347" spans="1:29" ht="12" customHeight="1">
      <c r="A347" s="11" t="s">
        <v>285</v>
      </c>
      <c r="B347" s="11" t="s">
        <v>286</v>
      </c>
      <c r="C347" s="11" t="s">
        <v>287</v>
      </c>
      <c r="D347" s="11" t="s">
        <v>288</v>
      </c>
      <c r="E347" s="11" t="s">
        <v>289</v>
      </c>
      <c r="F347" s="11" t="s">
        <v>290</v>
      </c>
      <c r="G347" s="26" t="s">
        <v>291</v>
      </c>
      <c r="H347" s="11" t="s">
        <v>292</v>
      </c>
      <c r="I347" s="27" t="s">
        <v>293</v>
      </c>
      <c r="J347" s="28" t="s">
        <v>294</v>
      </c>
      <c r="K347" s="29" t="s">
        <v>295</v>
      </c>
      <c r="L347" s="30" t="s">
        <v>296</v>
      </c>
      <c r="M347" s="29" t="s">
        <v>297</v>
      </c>
      <c r="N347" s="29" t="s">
        <v>298</v>
      </c>
      <c r="O347" s="31" t="s">
        <v>299</v>
      </c>
      <c r="P347" s="29" t="s">
        <v>300</v>
      </c>
      <c r="Q347" s="32" t="s">
        <v>301</v>
      </c>
      <c r="R347" s="33" t="s">
        <v>302</v>
      </c>
      <c r="S347" s="33" t="s">
        <v>303</v>
      </c>
      <c r="T347" s="34" t="s">
        <v>304</v>
      </c>
      <c r="U347" s="33" t="s">
        <v>305</v>
      </c>
      <c r="V347" s="35" t="s">
        <v>306</v>
      </c>
      <c r="W347" s="147" t="s">
        <v>307</v>
      </c>
      <c r="X347" s="35" t="s">
        <v>308</v>
      </c>
      <c r="Y347" s="36" t="s">
        <v>309</v>
      </c>
      <c r="Z347" s="35" t="s">
        <v>310</v>
      </c>
      <c r="AA347" s="37" t="s">
        <v>311</v>
      </c>
      <c r="AB347" s="38" t="s">
        <v>312</v>
      </c>
      <c r="AC347" s="37" t="s">
        <v>313</v>
      </c>
    </row>
    <row r="348" spans="1:29" ht="26.25" customHeight="1">
      <c r="A348" s="11">
        <v>1</v>
      </c>
      <c r="B348" s="54" t="s">
        <v>598</v>
      </c>
      <c r="C348" s="50" t="s">
        <v>599</v>
      </c>
      <c r="D348" s="56" t="s">
        <v>600</v>
      </c>
      <c r="E348" s="40">
        <v>1</v>
      </c>
      <c r="F348" s="28">
        <v>2</v>
      </c>
      <c r="G348" s="112"/>
      <c r="H348" s="71" t="str">
        <f>IF(G348="","",F348*G348)</f>
        <v/>
      </c>
      <c r="I348" s="185"/>
      <c r="J348" s="71" t="str">
        <f>IF(G348="","",ROUND(H348*I348+H348,2))</f>
        <v/>
      </c>
      <c r="K348" s="80"/>
      <c r="L348" s="80"/>
      <c r="M348" s="80"/>
      <c r="N348" s="80"/>
      <c r="O348" s="80"/>
      <c r="P348" s="80"/>
      <c r="Q348" s="235">
        <v>4</v>
      </c>
      <c r="R348" s="220"/>
      <c r="S348" s="230">
        <f>Q348*R348</f>
        <v>0</v>
      </c>
      <c r="T348" s="247"/>
      <c r="U348" s="230">
        <f>ROUND(S348*T348+S348,2)</f>
        <v>0</v>
      </c>
      <c r="V348" s="281">
        <v>4</v>
      </c>
      <c r="W348" s="268"/>
      <c r="X348" s="208">
        <f>W348*V348</f>
        <v>0</v>
      </c>
      <c r="Y348" s="247"/>
      <c r="Z348" s="208">
        <f>ROUND(X348+X348*Y348,2)</f>
        <v>0</v>
      </c>
      <c r="AA348" s="224">
        <v>5000</v>
      </c>
      <c r="AB348" s="247"/>
      <c r="AC348" s="199">
        <f>ROUND(AA348+AA348*AB348,2)</f>
        <v>5000</v>
      </c>
    </row>
    <row r="349" spans="1:29">
      <c r="A349" s="28">
        <v>2</v>
      </c>
      <c r="B349" s="53" t="s">
        <v>598</v>
      </c>
      <c r="C349" s="50" t="s">
        <v>601</v>
      </c>
      <c r="D349" s="56"/>
      <c r="E349" s="40">
        <v>1</v>
      </c>
      <c r="F349" s="28">
        <v>2</v>
      </c>
      <c r="G349" s="70"/>
      <c r="H349" s="71" t="str">
        <f>IF(G349="","",F349*G349)</f>
        <v/>
      </c>
      <c r="I349" s="41"/>
      <c r="J349" s="71" t="str">
        <f>IF(G349="","",ROUND(H349*I349+H349,2))</f>
        <v/>
      </c>
      <c r="K349" s="80"/>
      <c r="L349" s="80"/>
      <c r="M349" s="80"/>
      <c r="N349" s="80"/>
      <c r="O349" s="80"/>
      <c r="P349" s="80"/>
      <c r="Q349" s="237"/>
      <c r="R349" s="221"/>
      <c r="S349" s="232"/>
      <c r="T349" s="248"/>
      <c r="U349" s="232"/>
      <c r="V349" s="282"/>
      <c r="W349" s="268"/>
      <c r="X349" s="244"/>
      <c r="Y349" s="248"/>
      <c r="Z349" s="244"/>
      <c r="AA349" s="225"/>
      <c r="AB349" s="248"/>
      <c r="AC349" s="214"/>
    </row>
    <row r="350" spans="1:29">
      <c r="A350" s="202" t="s">
        <v>48</v>
      </c>
      <c r="B350" s="202"/>
      <c r="C350" s="202"/>
      <c r="D350" s="202"/>
      <c r="E350" s="202"/>
      <c r="F350" s="202"/>
      <c r="G350" s="202"/>
      <c r="H350" s="83">
        <f>SUM(H348:H349)</f>
        <v>0</v>
      </c>
      <c r="I350" s="84"/>
      <c r="J350" s="83">
        <f>SUM(J348:J349)</f>
        <v>0</v>
      </c>
      <c r="K350" s="80"/>
      <c r="L350" s="80"/>
      <c r="M350" s="80"/>
      <c r="N350" s="80"/>
      <c r="O350" s="80"/>
      <c r="P350" s="80"/>
      <c r="Q350" s="99"/>
      <c r="R350" s="99"/>
      <c r="S350" s="88">
        <f>SUM(S349)</f>
        <v>0</v>
      </c>
      <c r="T350" s="89"/>
      <c r="U350" s="88">
        <f>SUM(U349)</f>
        <v>0</v>
      </c>
      <c r="V350" s="100"/>
      <c r="W350" s="100"/>
      <c r="X350" s="90">
        <f>SUM(X349)</f>
        <v>0</v>
      </c>
      <c r="Y350" s="91"/>
      <c r="Z350" s="90">
        <f>SUM(Z349)</f>
        <v>0</v>
      </c>
      <c r="AA350" s="92">
        <f>SUM(AA348)</f>
        <v>5000</v>
      </c>
      <c r="AB350" s="78"/>
      <c r="AC350" s="92">
        <f>SUM(AC348)</f>
        <v>5000</v>
      </c>
    </row>
    <row r="351" spans="1:29">
      <c r="A351" s="203" t="s">
        <v>341</v>
      </c>
      <c r="B351" s="203"/>
      <c r="C351" s="10" t="str">
        <f>IF(G349="","",SUM(H350+N350+S350+X350+AA350))</f>
        <v/>
      </c>
    </row>
    <row r="352" spans="1:29">
      <c r="A352" s="204" t="s">
        <v>342</v>
      </c>
      <c r="B352" s="205"/>
      <c r="C352" s="10" t="str">
        <f>IF(G349="","",SUM(J350,P350,U350,Z350,AC350))</f>
        <v/>
      </c>
    </row>
    <row r="355" spans="1:29">
      <c r="A355" s="213" t="s">
        <v>392</v>
      </c>
      <c r="B355" s="213"/>
      <c r="C355" s="213"/>
      <c r="D355" s="213"/>
      <c r="E355" s="213"/>
      <c r="F355" s="213"/>
      <c r="G355" s="213"/>
      <c r="H355" s="213"/>
      <c r="I355" s="213"/>
      <c r="J355" s="213"/>
      <c r="K355" s="213"/>
      <c r="L355" s="213"/>
      <c r="M355" s="213"/>
      <c r="N355" s="213"/>
      <c r="O355" s="213"/>
      <c r="P355" s="213"/>
      <c r="Q355" s="213"/>
      <c r="R355" s="213"/>
      <c r="S355" s="213"/>
      <c r="T355" s="213"/>
      <c r="U355" s="213"/>
      <c r="V355" s="213"/>
      <c r="W355" s="213"/>
      <c r="X355" s="213"/>
      <c r="Y355" s="213"/>
      <c r="Z355" s="213"/>
      <c r="AA355" s="213"/>
      <c r="AB355" s="213"/>
      <c r="AC355" s="213"/>
    </row>
    <row r="356" spans="1:29">
      <c r="A356" s="202" t="s">
        <v>0</v>
      </c>
      <c r="B356" s="202"/>
      <c r="C356" s="202"/>
      <c r="D356" s="202"/>
      <c r="E356" s="202"/>
      <c r="F356" s="202" t="s">
        <v>1</v>
      </c>
      <c r="G356" s="202"/>
      <c r="H356" s="202"/>
      <c r="I356" s="202"/>
      <c r="J356" s="202"/>
      <c r="K356" s="202"/>
      <c r="L356" s="202"/>
      <c r="M356" s="202"/>
      <c r="N356" s="202"/>
      <c r="O356" s="202"/>
      <c r="P356" s="202"/>
      <c r="Q356" s="202"/>
      <c r="R356" s="202"/>
      <c r="S356" s="202"/>
      <c r="T356" s="202"/>
      <c r="U356" s="202"/>
      <c r="V356" s="201" t="s">
        <v>2</v>
      </c>
      <c r="W356" s="201"/>
      <c r="X356" s="201"/>
      <c r="Y356" s="201"/>
      <c r="Z356" s="201"/>
      <c r="AA356" s="201"/>
      <c r="AB356" s="201"/>
      <c r="AC356" s="201"/>
    </row>
    <row r="357" spans="1:29" ht="120">
      <c r="A357" s="11" t="s">
        <v>8</v>
      </c>
      <c r="B357" s="11" t="s">
        <v>9</v>
      </c>
      <c r="C357" s="11" t="s">
        <v>19</v>
      </c>
      <c r="D357" s="11" t="s">
        <v>10</v>
      </c>
      <c r="E357" s="11" t="s">
        <v>20</v>
      </c>
      <c r="F357" s="11" t="s">
        <v>29</v>
      </c>
      <c r="G357" s="12" t="s">
        <v>30</v>
      </c>
      <c r="H357" s="13" t="s">
        <v>31</v>
      </c>
      <c r="I357" s="14" t="s">
        <v>3</v>
      </c>
      <c r="J357" s="13" t="s">
        <v>32</v>
      </c>
      <c r="K357" s="15" t="s">
        <v>34</v>
      </c>
      <c r="L357" s="16" t="s">
        <v>35</v>
      </c>
      <c r="M357" s="15" t="s">
        <v>33</v>
      </c>
      <c r="N357" s="15" t="s">
        <v>37</v>
      </c>
      <c r="O357" s="17" t="s">
        <v>3</v>
      </c>
      <c r="P357" s="18" t="s">
        <v>38</v>
      </c>
      <c r="Q357" s="19" t="s">
        <v>39</v>
      </c>
      <c r="R357" s="20" t="s">
        <v>40</v>
      </c>
      <c r="S357" s="20" t="s">
        <v>41</v>
      </c>
      <c r="T357" s="21" t="s">
        <v>3</v>
      </c>
      <c r="U357" s="20" t="s">
        <v>42</v>
      </c>
      <c r="V357" s="22" t="s">
        <v>11</v>
      </c>
      <c r="W357" s="22" t="s">
        <v>12</v>
      </c>
      <c r="X357" s="22" t="s">
        <v>13</v>
      </c>
      <c r="Y357" s="23" t="s">
        <v>3</v>
      </c>
      <c r="Z357" s="22" t="s">
        <v>14</v>
      </c>
      <c r="AA357" s="24" t="s">
        <v>43</v>
      </c>
      <c r="AB357" s="25" t="s">
        <v>3</v>
      </c>
      <c r="AC357" s="24" t="s">
        <v>44</v>
      </c>
    </row>
    <row r="358" spans="1:29" ht="12" customHeight="1">
      <c r="A358" s="11" t="s">
        <v>285</v>
      </c>
      <c r="B358" s="11" t="s">
        <v>286</v>
      </c>
      <c r="C358" s="11" t="s">
        <v>287</v>
      </c>
      <c r="D358" s="11" t="s">
        <v>288</v>
      </c>
      <c r="E358" s="11" t="s">
        <v>289</v>
      </c>
      <c r="F358" s="11" t="s">
        <v>290</v>
      </c>
      <c r="G358" s="26" t="s">
        <v>291</v>
      </c>
      <c r="H358" s="11" t="s">
        <v>292</v>
      </c>
      <c r="I358" s="27" t="s">
        <v>293</v>
      </c>
      <c r="J358" s="28" t="s">
        <v>294</v>
      </c>
      <c r="K358" s="29" t="s">
        <v>295</v>
      </c>
      <c r="L358" s="30" t="s">
        <v>296</v>
      </c>
      <c r="M358" s="29" t="s">
        <v>297</v>
      </c>
      <c r="N358" s="29" t="s">
        <v>298</v>
      </c>
      <c r="O358" s="31" t="s">
        <v>299</v>
      </c>
      <c r="P358" s="29" t="s">
        <v>300</v>
      </c>
      <c r="Q358" s="32" t="s">
        <v>301</v>
      </c>
      <c r="R358" s="33" t="s">
        <v>302</v>
      </c>
      <c r="S358" s="33" t="s">
        <v>303</v>
      </c>
      <c r="T358" s="34" t="s">
        <v>304</v>
      </c>
      <c r="U358" s="33" t="s">
        <v>305</v>
      </c>
      <c r="V358" s="35" t="s">
        <v>306</v>
      </c>
      <c r="W358" s="35" t="s">
        <v>307</v>
      </c>
      <c r="X358" s="35" t="s">
        <v>308</v>
      </c>
      <c r="Y358" s="36" t="s">
        <v>309</v>
      </c>
      <c r="Z358" s="35" t="s">
        <v>310</v>
      </c>
      <c r="AA358" s="37" t="s">
        <v>311</v>
      </c>
      <c r="AB358" s="38" t="s">
        <v>312</v>
      </c>
      <c r="AC358" s="37" t="s">
        <v>313</v>
      </c>
    </row>
    <row r="359" spans="1:29" ht="36">
      <c r="A359" s="28" t="s">
        <v>4</v>
      </c>
      <c r="B359" s="54" t="s">
        <v>602</v>
      </c>
      <c r="C359" s="50" t="s">
        <v>603</v>
      </c>
      <c r="D359" s="56" t="s">
        <v>604</v>
      </c>
      <c r="E359" s="40">
        <v>1</v>
      </c>
      <c r="F359" s="28">
        <v>2</v>
      </c>
      <c r="G359" s="70"/>
      <c r="H359" s="71" t="str">
        <f>IF(G359="","",F359*G359)</f>
        <v/>
      </c>
      <c r="I359" s="41"/>
      <c r="J359" s="71" t="str">
        <f>IF(G359="","",ROUND(H359*I359+H359,2))</f>
        <v/>
      </c>
      <c r="K359" s="80"/>
      <c r="L359" s="80"/>
      <c r="M359" s="80"/>
      <c r="N359" s="80"/>
      <c r="O359" s="80"/>
      <c r="P359" s="80"/>
      <c r="Q359" s="167">
        <v>2</v>
      </c>
      <c r="R359" s="70"/>
      <c r="S359" s="75">
        <f>Q359*R359</f>
        <v>0</v>
      </c>
      <c r="T359" s="41"/>
      <c r="U359" s="75">
        <f>ROUND(S359*T359+S359,2)</f>
        <v>0</v>
      </c>
      <c r="V359" s="174">
        <v>6</v>
      </c>
      <c r="W359" s="70"/>
      <c r="X359" s="76">
        <f>W359*V359</f>
        <v>0</v>
      </c>
      <c r="Y359" s="41"/>
      <c r="Z359" s="76">
        <f>ROUND(X359+X359*Y359,2)</f>
        <v>0</v>
      </c>
      <c r="AA359" s="77">
        <v>5000</v>
      </c>
      <c r="AB359" s="41"/>
      <c r="AC359" s="79">
        <f>ROUND(AA359+AA359*AB359,2)</f>
        <v>5000</v>
      </c>
    </row>
    <row r="360" spans="1:29">
      <c r="A360" s="202" t="s">
        <v>48</v>
      </c>
      <c r="B360" s="202"/>
      <c r="C360" s="202"/>
      <c r="D360" s="202"/>
      <c r="E360" s="202"/>
      <c r="F360" s="202"/>
      <c r="G360" s="202"/>
      <c r="H360" s="83">
        <f>SUM(H359:H359)</f>
        <v>0</v>
      </c>
      <c r="I360" s="84"/>
      <c r="J360" s="83">
        <f>SUM(J359:J359)</f>
        <v>0</v>
      </c>
      <c r="K360" s="80"/>
      <c r="L360" s="80"/>
      <c r="M360" s="80"/>
      <c r="N360" s="80"/>
      <c r="O360" s="80"/>
      <c r="P360" s="80"/>
      <c r="Q360" s="99"/>
      <c r="R360" s="99"/>
      <c r="S360" s="88">
        <f>SUM(S359)</f>
        <v>0</v>
      </c>
      <c r="T360" s="89"/>
      <c r="U360" s="88">
        <f>SUM(U359)</f>
        <v>0</v>
      </c>
      <c r="V360" s="100"/>
      <c r="W360" s="100"/>
      <c r="X360" s="90">
        <f>SUM(X359)</f>
        <v>0</v>
      </c>
      <c r="Y360" s="91"/>
      <c r="Z360" s="90">
        <f>SUM(Z359)</f>
        <v>0</v>
      </c>
      <c r="AA360" s="92">
        <f>SUM(AA359)</f>
        <v>5000</v>
      </c>
      <c r="AB360" s="78"/>
      <c r="AC360" s="92">
        <f>SUM(AC359)</f>
        <v>5000</v>
      </c>
    </row>
    <row r="361" spans="1:29">
      <c r="A361" s="203" t="s">
        <v>393</v>
      </c>
      <c r="B361" s="203"/>
      <c r="C361" s="10" t="str">
        <f>IF(G359="","",SUM(H360+N360+S360+X360+AA360))</f>
        <v/>
      </c>
    </row>
    <row r="362" spans="1:29">
      <c r="A362" s="204" t="s">
        <v>394</v>
      </c>
      <c r="B362" s="205"/>
      <c r="C362" s="10" t="str">
        <f>IF(G359="","",SUM(J360,P360,U360,Z360,AC360))</f>
        <v/>
      </c>
    </row>
    <row r="364" spans="1:29">
      <c r="A364" s="213" t="s">
        <v>154</v>
      </c>
      <c r="B364" s="213"/>
      <c r="C364" s="213"/>
      <c r="D364" s="213"/>
      <c r="E364" s="213"/>
      <c r="F364" s="213"/>
      <c r="G364" s="213"/>
      <c r="H364" s="213"/>
      <c r="I364" s="213"/>
      <c r="J364" s="213"/>
      <c r="K364" s="213"/>
      <c r="L364" s="213"/>
      <c r="M364" s="213"/>
      <c r="N364" s="213"/>
      <c r="O364" s="213"/>
      <c r="P364" s="213"/>
      <c r="Q364" s="213"/>
      <c r="R364" s="213"/>
      <c r="S364" s="213"/>
      <c r="T364" s="213"/>
      <c r="U364" s="213"/>
      <c r="V364" s="213"/>
      <c r="W364" s="213"/>
      <c r="X364" s="213"/>
      <c r="Y364" s="213"/>
      <c r="Z364" s="213"/>
      <c r="AA364" s="213"/>
      <c r="AB364" s="213"/>
      <c r="AC364" s="213"/>
    </row>
    <row r="365" spans="1:29">
      <c r="A365" s="202" t="s">
        <v>0</v>
      </c>
      <c r="B365" s="202"/>
      <c r="C365" s="202"/>
      <c r="D365" s="202"/>
      <c r="E365" s="202"/>
      <c r="F365" s="202" t="s">
        <v>1</v>
      </c>
      <c r="G365" s="202"/>
      <c r="H365" s="202"/>
      <c r="I365" s="202"/>
      <c r="J365" s="202"/>
      <c r="K365" s="202"/>
      <c r="L365" s="202"/>
      <c r="M365" s="202"/>
      <c r="N365" s="202"/>
      <c r="O365" s="202"/>
      <c r="P365" s="202"/>
      <c r="Q365" s="202"/>
      <c r="R365" s="202"/>
      <c r="S365" s="202"/>
      <c r="T365" s="202"/>
      <c r="U365" s="202"/>
      <c r="V365" s="201" t="s">
        <v>2</v>
      </c>
      <c r="W365" s="201"/>
      <c r="X365" s="201"/>
      <c r="Y365" s="201"/>
      <c r="Z365" s="201"/>
      <c r="AA365" s="201"/>
      <c r="AB365" s="201"/>
      <c r="AC365" s="201"/>
    </row>
    <row r="366" spans="1:29" ht="120">
      <c r="A366" s="11" t="s">
        <v>8</v>
      </c>
      <c r="B366" s="11" t="s">
        <v>9</v>
      </c>
      <c r="C366" s="11" t="s">
        <v>19</v>
      </c>
      <c r="D366" s="11" t="s">
        <v>10</v>
      </c>
      <c r="E366" s="11" t="s">
        <v>20</v>
      </c>
      <c r="F366" s="11" t="s">
        <v>29</v>
      </c>
      <c r="G366" s="12" t="s">
        <v>30</v>
      </c>
      <c r="H366" s="13" t="s">
        <v>31</v>
      </c>
      <c r="I366" s="14" t="s">
        <v>3</v>
      </c>
      <c r="J366" s="13" t="s">
        <v>32</v>
      </c>
      <c r="K366" s="15" t="s">
        <v>34</v>
      </c>
      <c r="L366" s="16" t="s">
        <v>35</v>
      </c>
      <c r="M366" s="15" t="s">
        <v>33</v>
      </c>
      <c r="N366" s="15" t="s">
        <v>37</v>
      </c>
      <c r="O366" s="17" t="s">
        <v>3</v>
      </c>
      <c r="P366" s="18" t="s">
        <v>38</v>
      </c>
      <c r="Q366" s="19" t="s">
        <v>58</v>
      </c>
      <c r="R366" s="20" t="s">
        <v>61</v>
      </c>
      <c r="S366" s="20" t="s">
        <v>276</v>
      </c>
      <c r="T366" s="21" t="s">
        <v>3</v>
      </c>
      <c r="U366" s="20" t="s">
        <v>277</v>
      </c>
      <c r="V366" s="22" t="s">
        <v>11</v>
      </c>
      <c r="W366" s="22" t="s">
        <v>12</v>
      </c>
      <c r="X366" s="22" t="s">
        <v>13</v>
      </c>
      <c r="Y366" s="23" t="s">
        <v>3</v>
      </c>
      <c r="Z366" s="22" t="s">
        <v>14</v>
      </c>
      <c r="AA366" s="24" t="s">
        <v>43</v>
      </c>
      <c r="AB366" s="25" t="s">
        <v>3</v>
      </c>
      <c r="AC366" s="24" t="s">
        <v>44</v>
      </c>
    </row>
    <row r="367" spans="1:29" ht="12" customHeight="1">
      <c r="A367" s="11" t="s">
        <v>285</v>
      </c>
      <c r="B367" s="11" t="s">
        <v>286</v>
      </c>
      <c r="C367" s="11" t="s">
        <v>287</v>
      </c>
      <c r="D367" s="11" t="s">
        <v>288</v>
      </c>
      <c r="E367" s="11" t="s">
        <v>289</v>
      </c>
      <c r="F367" s="11" t="s">
        <v>290</v>
      </c>
      <c r="G367" s="26" t="s">
        <v>291</v>
      </c>
      <c r="H367" s="11" t="s">
        <v>292</v>
      </c>
      <c r="I367" s="27" t="s">
        <v>293</v>
      </c>
      <c r="J367" s="28" t="s">
        <v>294</v>
      </c>
      <c r="K367" s="29" t="s">
        <v>295</v>
      </c>
      <c r="L367" s="30" t="s">
        <v>296</v>
      </c>
      <c r="M367" s="29" t="s">
        <v>297</v>
      </c>
      <c r="N367" s="29" t="s">
        <v>298</v>
      </c>
      <c r="O367" s="31" t="s">
        <v>299</v>
      </c>
      <c r="P367" s="29" t="s">
        <v>300</v>
      </c>
      <c r="Q367" s="32" t="s">
        <v>301</v>
      </c>
      <c r="R367" s="33" t="s">
        <v>302</v>
      </c>
      <c r="S367" s="33" t="s">
        <v>303</v>
      </c>
      <c r="T367" s="34" t="s">
        <v>304</v>
      </c>
      <c r="U367" s="33" t="s">
        <v>305</v>
      </c>
      <c r="V367" s="35" t="s">
        <v>306</v>
      </c>
      <c r="W367" s="35" t="s">
        <v>307</v>
      </c>
      <c r="X367" s="35" t="s">
        <v>308</v>
      </c>
      <c r="Y367" s="36" t="s">
        <v>309</v>
      </c>
      <c r="Z367" s="35" t="s">
        <v>310</v>
      </c>
      <c r="AA367" s="37" t="s">
        <v>311</v>
      </c>
      <c r="AB367" s="38" t="s">
        <v>312</v>
      </c>
      <c r="AC367" s="37" t="s">
        <v>313</v>
      </c>
    </row>
    <row r="368" spans="1:29" ht="24">
      <c r="A368" s="28" t="s">
        <v>4</v>
      </c>
      <c r="B368" s="39" t="s">
        <v>98</v>
      </c>
      <c r="C368" s="11" t="s">
        <v>163</v>
      </c>
      <c r="D368" s="272" t="s">
        <v>165</v>
      </c>
      <c r="E368" s="40">
        <v>1</v>
      </c>
      <c r="F368" s="28">
        <v>1</v>
      </c>
      <c r="G368" s="70"/>
      <c r="H368" s="71" t="str">
        <f>IF(G368="","",F368*G368)</f>
        <v/>
      </c>
      <c r="I368" s="41"/>
      <c r="J368" s="71" t="str">
        <f>IF(G368="","",ROUND(H368*I368+H368,2))</f>
        <v/>
      </c>
      <c r="K368" s="80"/>
      <c r="L368" s="80"/>
      <c r="M368" s="80"/>
      <c r="N368" s="80"/>
      <c r="O368" s="81"/>
      <c r="P368" s="82"/>
      <c r="Q368" s="274">
        <v>1</v>
      </c>
      <c r="R368" s="268"/>
      <c r="S368" s="269">
        <f>Q368*R368</f>
        <v>0</v>
      </c>
      <c r="T368" s="215"/>
      <c r="U368" s="269">
        <f>ROUND(S368*T368+S368,2)</f>
        <v>0</v>
      </c>
      <c r="V368" s="216">
        <v>2</v>
      </c>
      <c r="W368" s="268"/>
      <c r="X368" s="270">
        <f>W368*V368</f>
        <v>0</v>
      </c>
      <c r="Y368" s="215"/>
      <c r="Z368" s="270">
        <f>ROUND(X368+X368*Y368,2)</f>
        <v>0</v>
      </c>
      <c r="AA368" s="271">
        <v>3000</v>
      </c>
      <c r="AB368" s="215"/>
      <c r="AC368" s="267">
        <f>ROUND(AA368+AA368*AB368,2)</f>
        <v>3000</v>
      </c>
    </row>
    <row r="369" spans="1:29" ht="24">
      <c r="A369" s="28" t="s">
        <v>5</v>
      </c>
      <c r="B369" s="39" t="s">
        <v>98</v>
      </c>
      <c r="C369" s="11" t="s">
        <v>164</v>
      </c>
      <c r="D369" s="273"/>
      <c r="E369" s="40">
        <v>1</v>
      </c>
      <c r="F369" s="28">
        <v>1</v>
      </c>
      <c r="G369" s="70"/>
      <c r="H369" s="71" t="str">
        <f>IF(G369="","",F369*G369)</f>
        <v/>
      </c>
      <c r="I369" s="41"/>
      <c r="J369" s="71" t="str">
        <f>IF(G369="","",ROUND(H369*I369+H369,2))</f>
        <v/>
      </c>
      <c r="K369" s="80"/>
      <c r="L369" s="80"/>
      <c r="M369" s="80"/>
      <c r="N369" s="80"/>
      <c r="O369" s="81"/>
      <c r="P369" s="82"/>
      <c r="Q369" s="274"/>
      <c r="R369" s="268"/>
      <c r="S369" s="269"/>
      <c r="T369" s="215"/>
      <c r="U369" s="269"/>
      <c r="V369" s="217"/>
      <c r="W369" s="268"/>
      <c r="X369" s="270"/>
      <c r="Y369" s="215"/>
      <c r="Z369" s="270"/>
      <c r="AA369" s="271"/>
      <c r="AB369" s="215"/>
      <c r="AC369" s="267"/>
    </row>
    <row r="370" spans="1:29">
      <c r="A370" s="202" t="s">
        <v>48</v>
      </c>
      <c r="B370" s="202"/>
      <c r="C370" s="202"/>
      <c r="D370" s="202"/>
      <c r="E370" s="202"/>
      <c r="F370" s="202"/>
      <c r="G370" s="202"/>
      <c r="H370" s="83">
        <f>SUM(H368:H369)</f>
        <v>0</v>
      </c>
      <c r="I370" s="84"/>
      <c r="J370" s="83">
        <f>SUM(J368:J369)</f>
        <v>0</v>
      </c>
      <c r="K370" s="80"/>
      <c r="L370" s="80"/>
      <c r="M370" s="80"/>
      <c r="N370" s="80"/>
      <c r="O370" s="81"/>
      <c r="P370" s="82"/>
      <c r="Q370" s="99"/>
      <c r="R370" s="99"/>
      <c r="S370" s="88">
        <f>SUM(S368)</f>
        <v>0</v>
      </c>
      <c r="T370" s="89"/>
      <c r="U370" s="88">
        <f>SUM(U368)</f>
        <v>0</v>
      </c>
      <c r="V370" s="100"/>
      <c r="W370" s="100"/>
      <c r="X370" s="90">
        <f>SUM(X368)</f>
        <v>0</v>
      </c>
      <c r="Y370" s="91"/>
      <c r="Z370" s="90">
        <f>SUM(Z368)</f>
        <v>0</v>
      </c>
      <c r="AA370" s="92">
        <f>SUM(AA368)</f>
        <v>3000</v>
      </c>
      <c r="AB370" s="78"/>
      <c r="AC370" s="92">
        <f>SUM(AC368)</f>
        <v>3000</v>
      </c>
    </row>
    <row r="371" spans="1:29">
      <c r="A371" s="203" t="s">
        <v>343</v>
      </c>
      <c r="B371" s="203"/>
      <c r="C371" s="10" t="str">
        <f>IF(G369="","",SUM(H370+N370+S370+X370+AA370))</f>
        <v/>
      </c>
    </row>
    <row r="372" spans="1:29">
      <c r="A372" s="204" t="s">
        <v>344</v>
      </c>
      <c r="B372" s="205"/>
      <c r="C372" s="10" t="str">
        <f>IF(G369="","",SUM(J370,P370,U370,Z370,AC370))</f>
        <v/>
      </c>
    </row>
    <row r="374" spans="1:29">
      <c r="A374" s="213" t="s">
        <v>395</v>
      </c>
      <c r="B374" s="213"/>
      <c r="C374" s="213"/>
      <c r="D374" s="213"/>
      <c r="E374" s="213"/>
      <c r="F374" s="213"/>
      <c r="G374" s="213"/>
      <c r="H374" s="213"/>
      <c r="I374" s="213"/>
      <c r="J374" s="213"/>
      <c r="K374" s="213"/>
      <c r="L374" s="213"/>
      <c r="M374" s="213"/>
      <c r="N374" s="213"/>
      <c r="O374" s="213"/>
      <c r="P374" s="213"/>
      <c r="Q374" s="213"/>
      <c r="R374" s="213"/>
      <c r="S374" s="213"/>
      <c r="T374" s="213"/>
      <c r="U374" s="213"/>
      <c r="V374" s="213"/>
      <c r="W374" s="213"/>
      <c r="X374" s="213"/>
      <c r="Y374" s="213"/>
      <c r="Z374" s="213"/>
      <c r="AA374" s="213"/>
      <c r="AB374" s="213"/>
      <c r="AC374" s="213"/>
    </row>
    <row r="375" spans="1:29">
      <c r="A375" s="202" t="s">
        <v>0</v>
      </c>
      <c r="B375" s="202"/>
      <c r="C375" s="202"/>
      <c r="D375" s="202"/>
      <c r="E375" s="202"/>
      <c r="F375" s="202" t="s">
        <v>1</v>
      </c>
      <c r="G375" s="202"/>
      <c r="H375" s="202"/>
      <c r="I375" s="202"/>
      <c r="J375" s="202"/>
      <c r="K375" s="202"/>
      <c r="L375" s="202"/>
      <c r="M375" s="202"/>
      <c r="N375" s="202"/>
      <c r="O375" s="202"/>
      <c r="P375" s="202"/>
      <c r="Q375" s="202"/>
      <c r="R375" s="202"/>
      <c r="S375" s="202"/>
      <c r="T375" s="202"/>
      <c r="U375" s="202"/>
      <c r="V375" s="201" t="s">
        <v>2</v>
      </c>
      <c r="W375" s="201"/>
      <c r="X375" s="201"/>
      <c r="Y375" s="201"/>
      <c r="Z375" s="201"/>
      <c r="AA375" s="201"/>
      <c r="AB375" s="201"/>
      <c r="AC375" s="201"/>
    </row>
    <row r="376" spans="1:29" ht="120">
      <c r="A376" s="11" t="s">
        <v>8</v>
      </c>
      <c r="B376" s="11" t="s">
        <v>9</v>
      </c>
      <c r="C376" s="11" t="s">
        <v>19</v>
      </c>
      <c r="D376" s="11" t="s">
        <v>10</v>
      </c>
      <c r="E376" s="11" t="s">
        <v>20</v>
      </c>
      <c r="F376" s="11" t="s">
        <v>29</v>
      </c>
      <c r="G376" s="12" t="s">
        <v>30</v>
      </c>
      <c r="H376" s="13" t="s">
        <v>31</v>
      </c>
      <c r="I376" s="14" t="s">
        <v>3</v>
      </c>
      <c r="J376" s="13" t="s">
        <v>32</v>
      </c>
      <c r="K376" s="15" t="s">
        <v>34</v>
      </c>
      <c r="L376" s="16" t="s">
        <v>35</v>
      </c>
      <c r="M376" s="15" t="s">
        <v>33</v>
      </c>
      <c r="N376" s="15" t="s">
        <v>37</v>
      </c>
      <c r="O376" s="17" t="s">
        <v>3</v>
      </c>
      <c r="P376" s="18" t="s">
        <v>38</v>
      </c>
      <c r="Q376" s="19" t="s">
        <v>39</v>
      </c>
      <c r="R376" s="20" t="s">
        <v>40</v>
      </c>
      <c r="S376" s="20" t="s">
        <v>41</v>
      </c>
      <c r="T376" s="21" t="s">
        <v>3</v>
      </c>
      <c r="U376" s="20" t="s">
        <v>42</v>
      </c>
      <c r="V376" s="22" t="s">
        <v>11</v>
      </c>
      <c r="W376" s="22" t="s">
        <v>12</v>
      </c>
      <c r="X376" s="22" t="s">
        <v>13</v>
      </c>
      <c r="Y376" s="23" t="s">
        <v>3</v>
      </c>
      <c r="Z376" s="22" t="s">
        <v>14</v>
      </c>
      <c r="AA376" s="24" t="s">
        <v>43</v>
      </c>
      <c r="AB376" s="25" t="s">
        <v>3</v>
      </c>
      <c r="AC376" s="24" t="s">
        <v>44</v>
      </c>
    </row>
    <row r="377" spans="1:29" ht="12" customHeight="1">
      <c r="A377" s="11" t="s">
        <v>285</v>
      </c>
      <c r="B377" s="11" t="s">
        <v>286</v>
      </c>
      <c r="C377" s="11" t="s">
        <v>287</v>
      </c>
      <c r="D377" s="11" t="s">
        <v>288</v>
      </c>
      <c r="E377" s="11" t="s">
        <v>289</v>
      </c>
      <c r="F377" s="11" t="s">
        <v>290</v>
      </c>
      <c r="G377" s="26" t="s">
        <v>291</v>
      </c>
      <c r="H377" s="11" t="s">
        <v>292</v>
      </c>
      <c r="I377" s="27" t="s">
        <v>293</v>
      </c>
      <c r="J377" s="28" t="s">
        <v>294</v>
      </c>
      <c r="K377" s="29" t="s">
        <v>295</v>
      </c>
      <c r="L377" s="30" t="s">
        <v>296</v>
      </c>
      <c r="M377" s="29" t="s">
        <v>297</v>
      </c>
      <c r="N377" s="29" t="s">
        <v>298</v>
      </c>
      <c r="O377" s="31" t="s">
        <v>299</v>
      </c>
      <c r="P377" s="29" t="s">
        <v>300</v>
      </c>
      <c r="Q377" s="32" t="s">
        <v>301</v>
      </c>
      <c r="R377" s="33" t="s">
        <v>302</v>
      </c>
      <c r="S377" s="33" t="s">
        <v>303</v>
      </c>
      <c r="T377" s="34" t="s">
        <v>304</v>
      </c>
      <c r="U377" s="33" t="s">
        <v>305</v>
      </c>
      <c r="V377" s="35" t="s">
        <v>306</v>
      </c>
      <c r="W377" s="35" t="s">
        <v>307</v>
      </c>
      <c r="X377" s="35" t="s">
        <v>308</v>
      </c>
      <c r="Y377" s="36" t="s">
        <v>309</v>
      </c>
      <c r="Z377" s="35" t="s">
        <v>310</v>
      </c>
      <c r="AA377" s="37" t="s">
        <v>311</v>
      </c>
      <c r="AB377" s="38" t="s">
        <v>312</v>
      </c>
      <c r="AC377" s="37" t="s">
        <v>313</v>
      </c>
    </row>
    <row r="378" spans="1:29" ht="24">
      <c r="A378" s="28" t="s">
        <v>4</v>
      </c>
      <c r="B378" s="39" t="s">
        <v>166</v>
      </c>
      <c r="C378" s="11" t="s">
        <v>167</v>
      </c>
      <c r="D378" s="272" t="s">
        <v>165</v>
      </c>
      <c r="E378" s="40">
        <v>5</v>
      </c>
      <c r="F378" s="189">
        <v>10</v>
      </c>
      <c r="G378" s="70"/>
      <c r="H378" s="71" t="str">
        <f>IF(G378="","",F378*G378)</f>
        <v/>
      </c>
      <c r="I378" s="41"/>
      <c r="J378" s="71" t="str">
        <f>IF(G378="","",ROUND(H378*I378+H378,2))</f>
        <v/>
      </c>
      <c r="K378" s="80"/>
      <c r="L378" s="80"/>
      <c r="M378" s="80"/>
      <c r="N378" s="80"/>
      <c r="O378" s="81"/>
      <c r="P378" s="82"/>
      <c r="Q378" s="235">
        <v>3</v>
      </c>
      <c r="R378" s="220"/>
      <c r="S378" s="230">
        <f>Q378*R378</f>
        <v>0</v>
      </c>
      <c r="T378" s="197"/>
      <c r="U378" s="230">
        <f>ROUND(S378*T378+S378,2)</f>
        <v>0</v>
      </c>
      <c r="V378" s="216">
        <v>10</v>
      </c>
      <c r="W378" s="220"/>
      <c r="X378" s="208">
        <f>W378*V378</f>
        <v>0</v>
      </c>
      <c r="Y378" s="197"/>
      <c r="Z378" s="208">
        <f>ROUND(X378+X378*Y378,2)</f>
        <v>0</v>
      </c>
      <c r="AA378" s="224">
        <v>20000</v>
      </c>
      <c r="AB378" s="197"/>
      <c r="AC378" s="199">
        <f>ROUND(AA378+AA378*AB378,2)</f>
        <v>20000</v>
      </c>
    </row>
    <row r="379" spans="1:29" ht="24">
      <c r="A379" s="28" t="s">
        <v>5</v>
      </c>
      <c r="B379" s="39" t="s">
        <v>166</v>
      </c>
      <c r="C379" s="11" t="s">
        <v>168</v>
      </c>
      <c r="D379" s="273"/>
      <c r="E379" s="40">
        <v>1</v>
      </c>
      <c r="F379" s="189">
        <v>2</v>
      </c>
      <c r="G379" s="70"/>
      <c r="H379" s="71" t="str">
        <f>IF(G379="","",F379*G379)</f>
        <v/>
      </c>
      <c r="I379" s="41"/>
      <c r="J379" s="71" t="str">
        <f>IF(G379="","",ROUND(H379*I379+H379,2))</f>
        <v/>
      </c>
      <c r="K379" s="80"/>
      <c r="L379" s="80"/>
      <c r="M379" s="80"/>
      <c r="N379" s="80"/>
      <c r="O379" s="81"/>
      <c r="P379" s="82"/>
      <c r="Q379" s="237"/>
      <c r="R379" s="221"/>
      <c r="S379" s="232"/>
      <c r="T379" s="228"/>
      <c r="U379" s="232"/>
      <c r="V379" s="217"/>
      <c r="W379" s="221"/>
      <c r="X379" s="244"/>
      <c r="Y379" s="228"/>
      <c r="Z379" s="244"/>
      <c r="AA379" s="225"/>
      <c r="AB379" s="228"/>
      <c r="AC379" s="214"/>
    </row>
    <row r="380" spans="1:29">
      <c r="A380" s="202" t="s">
        <v>48</v>
      </c>
      <c r="B380" s="202"/>
      <c r="C380" s="202"/>
      <c r="D380" s="202"/>
      <c r="E380" s="202"/>
      <c r="F380" s="202"/>
      <c r="G380" s="202"/>
      <c r="H380" s="83">
        <f>SUM(H378:H379)</f>
        <v>0</v>
      </c>
      <c r="I380" s="84"/>
      <c r="J380" s="83">
        <f>SUM(J378:J379)</f>
        <v>0</v>
      </c>
      <c r="K380" s="80"/>
      <c r="L380" s="80"/>
      <c r="M380" s="80"/>
      <c r="N380" s="80"/>
      <c r="O380" s="81"/>
      <c r="P380" s="82"/>
      <c r="Q380" s="99"/>
      <c r="R380" s="99"/>
      <c r="S380" s="88">
        <f>SUM(S378)</f>
        <v>0</v>
      </c>
      <c r="T380" s="89"/>
      <c r="U380" s="88">
        <f>SUM(U378)</f>
        <v>0</v>
      </c>
      <c r="V380" s="100"/>
      <c r="W380" s="100"/>
      <c r="X380" s="90">
        <f>SUM(X378)</f>
        <v>0</v>
      </c>
      <c r="Y380" s="91"/>
      <c r="Z380" s="90">
        <f>SUM(Z378)</f>
        <v>0</v>
      </c>
      <c r="AA380" s="92">
        <f>SUM(AA378)</f>
        <v>20000</v>
      </c>
      <c r="AB380" s="78"/>
      <c r="AC380" s="92">
        <f>SUM(AC378)</f>
        <v>20000</v>
      </c>
    </row>
    <row r="381" spans="1:29">
      <c r="A381" s="203" t="s">
        <v>396</v>
      </c>
      <c r="B381" s="203"/>
      <c r="C381" s="10" t="str">
        <f>IF(G379="","",SUM(H380+N380+S380+X380+AA380))</f>
        <v/>
      </c>
    </row>
    <row r="382" spans="1:29">
      <c r="A382" s="204" t="s">
        <v>397</v>
      </c>
      <c r="B382" s="205"/>
      <c r="C382" s="10" t="str">
        <f>IF(G379="","",SUM(J380,P380,U380,Z380,AC380))</f>
        <v/>
      </c>
    </row>
    <row r="384" spans="1:29">
      <c r="A384" s="213" t="s">
        <v>161</v>
      </c>
      <c r="B384" s="213"/>
      <c r="C384" s="213"/>
      <c r="D384" s="213"/>
      <c r="E384" s="213"/>
      <c r="F384" s="213"/>
      <c r="G384" s="213"/>
      <c r="H384" s="213"/>
      <c r="I384" s="213"/>
      <c r="J384" s="213"/>
      <c r="K384" s="213"/>
      <c r="L384" s="213"/>
      <c r="M384" s="213"/>
      <c r="N384" s="213"/>
      <c r="O384" s="213"/>
      <c r="P384" s="213"/>
      <c r="Q384" s="213"/>
      <c r="R384" s="213"/>
      <c r="S384" s="213"/>
      <c r="T384" s="213"/>
      <c r="U384" s="213"/>
      <c r="V384" s="213"/>
      <c r="W384" s="213"/>
      <c r="X384" s="213"/>
      <c r="Y384" s="213"/>
      <c r="Z384" s="213"/>
      <c r="AA384" s="213"/>
      <c r="AB384" s="213"/>
      <c r="AC384" s="213"/>
    </row>
    <row r="385" spans="1:29">
      <c r="A385" s="202" t="s">
        <v>0</v>
      </c>
      <c r="B385" s="202"/>
      <c r="C385" s="202"/>
      <c r="D385" s="202"/>
      <c r="E385" s="202"/>
      <c r="F385" s="202" t="s">
        <v>1</v>
      </c>
      <c r="G385" s="202"/>
      <c r="H385" s="202"/>
      <c r="I385" s="202"/>
      <c r="J385" s="202"/>
      <c r="K385" s="202"/>
      <c r="L385" s="202"/>
      <c r="M385" s="202"/>
      <c r="N385" s="202"/>
      <c r="O385" s="202"/>
      <c r="P385" s="202"/>
      <c r="Q385" s="202"/>
      <c r="R385" s="202"/>
      <c r="S385" s="202"/>
      <c r="T385" s="202"/>
      <c r="U385" s="202"/>
      <c r="V385" s="201" t="s">
        <v>2</v>
      </c>
      <c r="W385" s="201"/>
      <c r="X385" s="201"/>
      <c r="Y385" s="201"/>
      <c r="Z385" s="201"/>
      <c r="AA385" s="201"/>
      <c r="AB385" s="201"/>
      <c r="AC385" s="201"/>
    </row>
    <row r="386" spans="1:29" ht="120">
      <c r="A386" s="11" t="s">
        <v>8</v>
      </c>
      <c r="B386" s="11" t="s">
        <v>9</v>
      </c>
      <c r="C386" s="11" t="s">
        <v>19</v>
      </c>
      <c r="D386" s="11" t="s">
        <v>10</v>
      </c>
      <c r="E386" s="11" t="s">
        <v>20</v>
      </c>
      <c r="F386" s="11" t="s">
        <v>29</v>
      </c>
      <c r="G386" s="12" t="s">
        <v>30</v>
      </c>
      <c r="H386" s="13" t="s">
        <v>31</v>
      </c>
      <c r="I386" s="14" t="s">
        <v>3</v>
      </c>
      <c r="J386" s="13" t="s">
        <v>32</v>
      </c>
      <c r="K386" s="15" t="s">
        <v>34</v>
      </c>
      <c r="L386" s="16" t="s">
        <v>35</v>
      </c>
      <c r="M386" s="15" t="s">
        <v>33</v>
      </c>
      <c r="N386" s="15" t="s">
        <v>37</v>
      </c>
      <c r="O386" s="17" t="s">
        <v>3</v>
      </c>
      <c r="P386" s="18" t="s">
        <v>38</v>
      </c>
      <c r="Q386" s="19" t="s">
        <v>58</v>
      </c>
      <c r="R386" s="20" t="s">
        <v>61</v>
      </c>
      <c r="S386" s="20" t="s">
        <v>887</v>
      </c>
      <c r="T386" s="21" t="s">
        <v>3</v>
      </c>
      <c r="U386" s="20" t="s">
        <v>888</v>
      </c>
      <c r="V386" s="22" t="s">
        <v>11</v>
      </c>
      <c r="W386" s="22" t="s">
        <v>12</v>
      </c>
      <c r="X386" s="22" t="s">
        <v>13</v>
      </c>
      <c r="Y386" s="23" t="s">
        <v>3</v>
      </c>
      <c r="Z386" s="22" t="s">
        <v>14</v>
      </c>
      <c r="AA386" s="24" t="s">
        <v>43</v>
      </c>
      <c r="AB386" s="25" t="s">
        <v>3</v>
      </c>
      <c r="AC386" s="24" t="s">
        <v>44</v>
      </c>
    </row>
    <row r="387" spans="1:29" ht="12" customHeight="1">
      <c r="A387" s="11" t="s">
        <v>285</v>
      </c>
      <c r="B387" s="11" t="s">
        <v>286</v>
      </c>
      <c r="C387" s="11" t="s">
        <v>287</v>
      </c>
      <c r="D387" s="11" t="s">
        <v>288</v>
      </c>
      <c r="E387" s="11" t="s">
        <v>289</v>
      </c>
      <c r="F387" s="11" t="s">
        <v>290</v>
      </c>
      <c r="G387" s="26" t="s">
        <v>291</v>
      </c>
      <c r="H387" s="11" t="s">
        <v>292</v>
      </c>
      <c r="I387" s="27" t="s">
        <v>293</v>
      </c>
      <c r="J387" s="28" t="s">
        <v>294</v>
      </c>
      <c r="K387" s="29" t="s">
        <v>295</v>
      </c>
      <c r="L387" s="30" t="s">
        <v>296</v>
      </c>
      <c r="M387" s="29" t="s">
        <v>297</v>
      </c>
      <c r="N387" s="29" t="s">
        <v>298</v>
      </c>
      <c r="O387" s="31" t="s">
        <v>299</v>
      </c>
      <c r="P387" s="29" t="s">
        <v>300</v>
      </c>
      <c r="Q387" s="32" t="s">
        <v>301</v>
      </c>
      <c r="R387" s="33" t="s">
        <v>302</v>
      </c>
      <c r="S387" s="33" t="s">
        <v>303</v>
      </c>
      <c r="T387" s="34" t="s">
        <v>304</v>
      </c>
      <c r="U387" s="33" t="s">
        <v>305</v>
      </c>
      <c r="V387" s="35" t="s">
        <v>306</v>
      </c>
      <c r="W387" s="35" t="s">
        <v>307</v>
      </c>
      <c r="X387" s="35" t="s">
        <v>308</v>
      </c>
      <c r="Y387" s="36" t="s">
        <v>309</v>
      </c>
      <c r="Z387" s="35" t="s">
        <v>310</v>
      </c>
      <c r="AA387" s="37" t="s">
        <v>311</v>
      </c>
      <c r="AB387" s="38" t="s">
        <v>312</v>
      </c>
      <c r="AC387" s="37" t="s">
        <v>313</v>
      </c>
    </row>
    <row r="388" spans="1:29">
      <c r="A388" s="28" t="s">
        <v>4</v>
      </c>
      <c r="B388" s="54" t="s">
        <v>169</v>
      </c>
      <c r="C388" s="50" t="s">
        <v>170</v>
      </c>
      <c r="D388" s="56" t="s">
        <v>171</v>
      </c>
      <c r="E388" s="40">
        <v>1</v>
      </c>
      <c r="F388" s="28">
        <v>2</v>
      </c>
      <c r="G388" s="70"/>
      <c r="H388" s="71" t="str">
        <f>IF(G388="","",F388*G388)</f>
        <v/>
      </c>
      <c r="I388" s="41"/>
      <c r="J388" s="71" t="str">
        <f>IF(G388="","",ROUND(H388*I388+H388,2))</f>
        <v/>
      </c>
      <c r="K388" s="80"/>
      <c r="L388" s="80"/>
      <c r="M388" s="80"/>
      <c r="N388" s="80"/>
      <c r="O388" s="80"/>
      <c r="P388" s="80"/>
      <c r="Q388" s="167">
        <v>2</v>
      </c>
      <c r="R388" s="70"/>
      <c r="S388" s="75">
        <f>Q388*R388</f>
        <v>0</v>
      </c>
      <c r="T388" s="41"/>
      <c r="U388" s="75">
        <f>ROUND(S388*T388+S388,2)</f>
        <v>0</v>
      </c>
      <c r="V388" s="174">
        <v>2</v>
      </c>
      <c r="W388" s="70"/>
      <c r="X388" s="76">
        <f>W388*V388</f>
        <v>0</v>
      </c>
      <c r="Y388" s="41"/>
      <c r="Z388" s="76">
        <f>ROUND(X388+X388*Y388,2)</f>
        <v>0</v>
      </c>
      <c r="AA388" s="77">
        <v>2000</v>
      </c>
      <c r="AB388" s="41"/>
      <c r="AC388" s="79">
        <f>ROUND(AA388+AA388*AB388,2)</f>
        <v>2000</v>
      </c>
    </row>
    <row r="389" spans="1:29">
      <c r="A389" s="202" t="s">
        <v>48</v>
      </c>
      <c r="B389" s="202"/>
      <c r="C389" s="202"/>
      <c r="D389" s="202"/>
      <c r="E389" s="202"/>
      <c r="F389" s="202"/>
      <c r="G389" s="202"/>
      <c r="H389" s="83">
        <f>SUM(H388:H388)</f>
        <v>0</v>
      </c>
      <c r="I389" s="84"/>
      <c r="J389" s="83">
        <f>SUM(J388:J388)</f>
        <v>0</v>
      </c>
      <c r="K389" s="80"/>
      <c r="L389" s="80"/>
      <c r="M389" s="80"/>
      <c r="N389" s="80"/>
      <c r="O389" s="80"/>
      <c r="P389" s="80"/>
      <c r="Q389" s="99"/>
      <c r="R389" s="99"/>
      <c r="S389" s="88">
        <f>SUM(S388)</f>
        <v>0</v>
      </c>
      <c r="T389" s="89"/>
      <c r="U389" s="88">
        <f>SUM(U388)</f>
        <v>0</v>
      </c>
      <c r="V389" s="100"/>
      <c r="W389" s="100"/>
      <c r="X389" s="90">
        <f>SUM(X388)</f>
        <v>0</v>
      </c>
      <c r="Y389" s="91"/>
      <c r="Z389" s="90">
        <f>SUM(Z388)</f>
        <v>0</v>
      </c>
      <c r="AA389" s="92">
        <f>SUM(AA388)</f>
        <v>2000</v>
      </c>
      <c r="AB389" s="78"/>
      <c r="AC389" s="92">
        <f>SUM(AC388)</f>
        <v>2000</v>
      </c>
    </row>
    <row r="390" spans="1:29">
      <c r="A390" s="203" t="s">
        <v>345</v>
      </c>
      <c r="B390" s="203"/>
      <c r="C390" s="10" t="str">
        <f>IF(G388="","",SUM(H389+N389+S389+X389+AA389))</f>
        <v/>
      </c>
    </row>
    <row r="391" spans="1:29">
      <c r="A391" s="204" t="s">
        <v>346</v>
      </c>
      <c r="B391" s="205"/>
      <c r="C391" s="10" t="str">
        <f>IF(G388="","",SUM(J389,P389,U389,Z389,AC389))</f>
        <v/>
      </c>
    </row>
    <row r="394" spans="1:29">
      <c r="A394" s="213" t="s">
        <v>398</v>
      </c>
      <c r="B394" s="213"/>
      <c r="C394" s="213"/>
      <c r="D394" s="213"/>
      <c r="E394" s="213"/>
      <c r="F394" s="213"/>
      <c r="G394" s="213"/>
      <c r="H394" s="213"/>
      <c r="I394" s="213"/>
      <c r="J394" s="213"/>
      <c r="K394" s="213"/>
      <c r="L394" s="213"/>
      <c r="M394" s="213"/>
      <c r="N394" s="213"/>
      <c r="O394" s="213"/>
      <c r="P394" s="213"/>
      <c r="Q394" s="213"/>
      <c r="R394" s="213"/>
      <c r="S394" s="213"/>
      <c r="T394" s="213"/>
      <c r="U394" s="213"/>
      <c r="V394" s="213"/>
      <c r="W394" s="213"/>
      <c r="X394" s="213"/>
      <c r="Y394" s="213"/>
      <c r="Z394" s="213"/>
      <c r="AA394" s="213"/>
      <c r="AB394" s="213"/>
      <c r="AC394" s="213"/>
    </row>
    <row r="395" spans="1:29">
      <c r="A395" s="202" t="s">
        <v>0</v>
      </c>
      <c r="B395" s="202"/>
      <c r="C395" s="202"/>
      <c r="D395" s="202"/>
      <c r="E395" s="202"/>
      <c r="F395" s="202" t="s">
        <v>1</v>
      </c>
      <c r="G395" s="202"/>
      <c r="H395" s="202"/>
      <c r="I395" s="202"/>
      <c r="J395" s="202"/>
      <c r="K395" s="202"/>
      <c r="L395" s="202"/>
      <c r="M395" s="202"/>
      <c r="N395" s="202"/>
      <c r="O395" s="202"/>
      <c r="P395" s="202"/>
      <c r="Q395" s="202"/>
      <c r="R395" s="202"/>
      <c r="S395" s="202"/>
      <c r="T395" s="202"/>
      <c r="U395" s="202"/>
      <c r="V395" s="201" t="s">
        <v>2</v>
      </c>
      <c r="W395" s="201"/>
      <c r="X395" s="201"/>
      <c r="Y395" s="201"/>
      <c r="Z395" s="201"/>
      <c r="AA395" s="201"/>
      <c r="AB395" s="201"/>
      <c r="AC395" s="201"/>
    </row>
    <row r="396" spans="1:29" ht="120">
      <c r="A396" s="11" t="s">
        <v>8</v>
      </c>
      <c r="B396" s="11" t="s">
        <v>9</v>
      </c>
      <c r="C396" s="11" t="s">
        <v>19</v>
      </c>
      <c r="D396" s="11" t="s">
        <v>10</v>
      </c>
      <c r="E396" s="11" t="s">
        <v>20</v>
      </c>
      <c r="F396" s="11" t="s">
        <v>29</v>
      </c>
      <c r="G396" s="12" t="s">
        <v>30</v>
      </c>
      <c r="H396" s="13" t="s">
        <v>31</v>
      </c>
      <c r="I396" s="14" t="s">
        <v>3</v>
      </c>
      <c r="J396" s="13" t="s">
        <v>32</v>
      </c>
      <c r="K396" s="15" t="s">
        <v>34</v>
      </c>
      <c r="L396" s="16" t="s">
        <v>60</v>
      </c>
      <c r="M396" s="15" t="s">
        <v>33</v>
      </c>
      <c r="N396" s="15" t="s">
        <v>37</v>
      </c>
      <c r="O396" s="17" t="s">
        <v>3</v>
      </c>
      <c r="P396" s="18" t="s">
        <v>38</v>
      </c>
      <c r="Q396" s="19" t="s">
        <v>39</v>
      </c>
      <c r="R396" s="20" t="s">
        <v>40</v>
      </c>
      <c r="S396" s="20" t="s">
        <v>41</v>
      </c>
      <c r="T396" s="21" t="s">
        <v>3</v>
      </c>
      <c r="U396" s="20" t="s">
        <v>42</v>
      </c>
      <c r="V396" s="22" t="s">
        <v>11</v>
      </c>
      <c r="W396" s="22" t="s">
        <v>12</v>
      </c>
      <c r="X396" s="22" t="s">
        <v>13</v>
      </c>
      <c r="Y396" s="23" t="s">
        <v>3</v>
      </c>
      <c r="Z396" s="22" t="s">
        <v>14</v>
      </c>
      <c r="AA396" s="24" t="s">
        <v>43</v>
      </c>
      <c r="AB396" s="25" t="s">
        <v>3</v>
      </c>
      <c r="AC396" s="24" t="s">
        <v>44</v>
      </c>
    </row>
    <row r="397" spans="1:29" ht="12" customHeight="1">
      <c r="A397" s="11" t="s">
        <v>285</v>
      </c>
      <c r="B397" s="11" t="s">
        <v>286</v>
      </c>
      <c r="C397" s="11" t="s">
        <v>287</v>
      </c>
      <c r="D397" s="11" t="s">
        <v>288</v>
      </c>
      <c r="E397" s="11" t="s">
        <v>289</v>
      </c>
      <c r="F397" s="11" t="s">
        <v>290</v>
      </c>
      <c r="G397" s="26" t="s">
        <v>291</v>
      </c>
      <c r="H397" s="11" t="s">
        <v>292</v>
      </c>
      <c r="I397" s="27" t="s">
        <v>293</v>
      </c>
      <c r="J397" s="28" t="s">
        <v>294</v>
      </c>
      <c r="K397" s="29" t="s">
        <v>295</v>
      </c>
      <c r="L397" s="30" t="s">
        <v>296</v>
      </c>
      <c r="M397" s="29" t="s">
        <v>297</v>
      </c>
      <c r="N397" s="29" t="s">
        <v>298</v>
      </c>
      <c r="O397" s="31" t="s">
        <v>299</v>
      </c>
      <c r="P397" s="29" t="s">
        <v>300</v>
      </c>
      <c r="Q397" s="32" t="s">
        <v>301</v>
      </c>
      <c r="R397" s="33" t="s">
        <v>302</v>
      </c>
      <c r="S397" s="33" t="s">
        <v>303</v>
      </c>
      <c r="T397" s="34" t="s">
        <v>304</v>
      </c>
      <c r="U397" s="33" t="s">
        <v>305</v>
      </c>
      <c r="V397" s="35" t="s">
        <v>306</v>
      </c>
      <c r="W397" s="35" t="s">
        <v>307</v>
      </c>
      <c r="X397" s="35" t="s">
        <v>308</v>
      </c>
      <c r="Y397" s="36" t="s">
        <v>309</v>
      </c>
      <c r="Z397" s="35" t="s">
        <v>310</v>
      </c>
      <c r="AA397" s="37" t="s">
        <v>311</v>
      </c>
      <c r="AB397" s="38" t="s">
        <v>312</v>
      </c>
      <c r="AC397" s="37" t="s">
        <v>313</v>
      </c>
    </row>
    <row r="398" spans="1:29" ht="24">
      <c r="A398" s="28" t="s">
        <v>4</v>
      </c>
      <c r="B398" s="54" t="s">
        <v>605</v>
      </c>
      <c r="C398" s="50" t="s">
        <v>606</v>
      </c>
      <c r="D398" s="206" t="s">
        <v>635</v>
      </c>
      <c r="E398" s="40">
        <v>10</v>
      </c>
      <c r="F398" s="28">
        <v>20</v>
      </c>
      <c r="G398" s="70"/>
      <c r="H398" s="71" t="str">
        <f t="shared" ref="H398:H417" si="21">IF(G398="","",F398*G398)</f>
        <v/>
      </c>
      <c r="I398" s="41"/>
      <c r="J398" s="71" t="str">
        <f t="shared" ref="J398:J417" si="22">IF(G398="","",ROUND(H398*I398+H398,2))</f>
        <v/>
      </c>
      <c r="K398" s="15" t="s">
        <v>172</v>
      </c>
      <c r="L398" s="178">
        <v>10</v>
      </c>
      <c r="M398" s="179"/>
      <c r="N398" s="15" t="str">
        <f>IF(M398="","",L398*M398)</f>
        <v/>
      </c>
      <c r="O398" s="179"/>
      <c r="P398" s="18" t="str">
        <f>IF(M398="","",ROUND(N398*O398+N398,2))</f>
        <v/>
      </c>
      <c r="Q398" s="274">
        <v>24</v>
      </c>
      <c r="R398" s="268"/>
      <c r="S398" s="269">
        <f>Q398*R398</f>
        <v>0</v>
      </c>
      <c r="T398" s="215"/>
      <c r="U398" s="269">
        <f>ROUND(S398*T398+S398,2)</f>
        <v>0</v>
      </c>
      <c r="V398" s="216">
        <v>50</v>
      </c>
      <c r="W398" s="268"/>
      <c r="X398" s="270">
        <f>W398*V398</f>
        <v>0</v>
      </c>
      <c r="Y398" s="215"/>
      <c r="Z398" s="270">
        <f>ROUND(X398+X398*Y398,2)</f>
        <v>0</v>
      </c>
      <c r="AA398" s="271">
        <v>50000</v>
      </c>
      <c r="AB398" s="215"/>
      <c r="AC398" s="267">
        <f>ROUND(AA398+AA398*AB398,2)</f>
        <v>50000</v>
      </c>
    </row>
    <row r="399" spans="1:29" ht="24">
      <c r="A399" s="28" t="s">
        <v>5</v>
      </c>
      <c r="B399" s="54" t="s">
        <v>605</v>
      </c>
      <c r="C399" s="50" t="s">
        <v>607</v>
      </c>
      <c r="D399" s="245"/>
      <c r="E399" s="40">
        <v>23</v>
      </c>
      <c r="F399" s="28">
        <v>46</v>
      </c>
      <c r="G399" s="70"/>
      <c r="H399" s="71" t="str">
        <f t="shared" si="21"/>
        <v/>
      </c>
      <c r="I399" s="41"/>
      <c r="J399" s="71" t="str">
        <f t="shared" si="22"/>
        <v/>
      </c>
      <c r="K399" s="15" t="s">
        <v>172</v>
      </c>
      <c r="L399" s="178">
        <v>23</v>
      </c>
      <c r="M399" s="179"/>
      <c r="N399" s="15" t="str">
        <f t="shared" ref="N399:N404" si="23">IF(M399="","",L399*M399)</f>
        <v/>
      </c>
      <c r="O399" s="179"/>
      <c r="P399" s="18" t="str">
        <f t="shared" ref="P399:P404" si="24">IF(M399="","",ROUND(N399*O399+N399,2))</f>
        <v/>
      </c>
      <c r="Q399" s="274"/>
      <c r="R399" s="268"/>
      <c r="S399" s="269"/>
      <c r="T399" s="215"/>
      <c r="U399" s="269"/>
      <c r="V399" s="234"/>
      <c r="W399" s="268"/>
      <c r="X399" s="270"/>
      <c r="Y399" s="215"/>
      <c r="Z399" s="270"/>
      <c r="AA399" s="271"/>
      <c r="AB399" s="215"/>
      <c r="AC399" s="267"/>
    </row>
    <row r="400" spans="1:29" ht="24">
      <c r="A400" s="28" t="s">
        <v>6</v>
      </c>
      <c r="B400" s="54" t="s">
        <v>608</v>
      </c>
      <c r="C400" s="50" t="s">
        <v>607</v>
      </c>
      <c r="D400" s="245"/>
      <c r="E400" s="40">
        <v>3</v>
      </c>
      <c r="F400" s="189">
        <v>6</v>
      </c>
      <c r="G400" s="70"/>
      <c r="H400" s="71" t="str">
        <f t="shared" si="21"/>
        <v/>
      </c>
      <c r="I400" s="41"/>
      <c r="J400" s="71" t="str">
        <f t="shared" si="22"/>
        <v/>
      </c>
      <c r="K400" s="15" t="s">
        <v>172</v>
      </c>
      <c r="L400" s="178">
        <v>3</v>
      </c>
      <c r="M400" s="179"/>
      <c r="N400" s="15" t="str">
        <f t="shared" si="23"/>
        <v/>
      </c>
      <c r="O400" s="179"/>
      <c r="P400" s="18" t="str">
        <f t="shared" si="24"/>
        <v/>
      </c>
      <c r="Q400" s="274"/>
      <c r="R400" s="268"/>
      <c r="S400" s="269"/>
      <c r="T400" s="215"/>
      <c r="U400" s="269"/>
      <c r="V400" s="234"/>
      <c r="W400" s="268"/>
      <c r="X400" s="270"/>
      <c r="Y400" s="215"/>
      <c r="Z400" s="270"/>
      <c r="AA400" s="271"/>
      <c r="AB400" s="215"/>
      <c r="AC400" s="267"/>
    </row>
    <row r="401" spans="1:29" ht="12" customHeight="1">
      <c r="A401" s="249" t="s">
        <v>7</v>
      </c>
      <c r="B401" s="206" t="s">
        <v>609</v>
      </c>
      <c r="C401" s="206" t="s">
        <v>610</v>
      </c>
      <c r="D401" s="245"/>
      <c r="E401" s="253">
        <v>1</v>
      </c>
      <c r="F401" s="249">
        <v>2</v>
      </c>
      <c r="G401" s="220"/>
      <c r="H401" s="251" t="str">
        <f t="shared" si="21"/>
        <v/>
      </c>
      <c r="I401" s="197"/>
      <c r="J401" s="251" t="str">
        <f t="shared" si="22"/>
        <v/>
      </c>
      <c r="K401" s="15" t="s">
        <v>172</v>
      </c>
      <c r="L401" s="178">
        <v>1</v>
      </c>
      <c r="M401" s="179"/>
      <c r="N401" s="15" t="str">
        <f t="shared" si="23"/>
        <v/>
      </c>
      <c r="O401" s="179"/>
      <c r="P401" s="18" t="str">
        <f t="shared" si="24"/>
        <v/>
      </c>
      <c r="Q401" s="277"/>
      <c r="R401" s="268"/>
      <c r="S401" s="269"/>
      <c r="T401" s="215"/>
      <c r="U401" s="269"/>
      <c r="V401" s="234"/>
      <c r="W401" s="268"/>
      <c r="X401" s="270"/>
      <c r="Y401" s="215"/>
      <c r="Z401" s="270"/>
      <c r="AA401" s="271"/>
      <c r="AB401" s="215"/>
      <c r="AC401" s="267"/>
    </row>
    <row r="402" spans="1:29" ht="36">
      <c r="A402" s="250"/>
      <c r="B402" s="207"/>
      <c r="C402" s="207"/>
      <c r="D402" s="245"/>
      <c r="E402" s="254"/>
      <c r="F402" s="250"/>
      <c r="G402" s="221"/>
      <c r="H402" s="252"/>
      <c r="I402" s="228"/>
      <c r="J402" s="252"/>
      <c r="K402" s="15" t="s">
        <v>636</v>
      </c>
      <c r="L402" s="178">
        <v>1</v>
      </c>
      <c r="M402" s="179"/>
      <c r="N402" s="15" t="str">
        <f t="shared" si="23"/>
        <v/>
      </c>
      <c r="O402" s="179"/>
      <c r="P402" s="18" t="str">
        <f t="shared" si="24"/>
        <v/>
      </c>
      <c r="Q402" s="277"/>
      <c r="R402" s="268"/>
      <c r="S402" s="269"/>
      <c r="T402" s="215"/>
      <c r="U402" s="269"/>
      <c r="V402" s="234"/>
      <c r="W402" s="268"/>
      <c r="X402" s="270"/>
      <c r="Y402" s="215"/>
      <c r="Z402" s="270"/>
      <c r="AA402" s="271"/>
      <c r="AB402" s="215"/>
      <c r="AC402" s="267"/>
    </row>
    <row r="403" spans="1:29" ht="12" customHeight="1">
      <c r="A403" s="249" t="s">
        <v>15</v>
      </c>
      <c r="B403" s="263" t="s">
        <v>611</v>
      </c>
      <c r="C403" s="206" t="s">
        <v>612</v>
      </c>
      <c r="D403" s="245"/>
      <c r="E403" s="253">
        <v>1</v>
      </c>
      <c r="F403" s="249">
        <v>2</v>
      </c>
      <c r="G403" s="220"/>
      <c r="H403" s="251" t="str">
        <f t="shared" si="21"/>
        <v/>
      </c>
      <c r="I403" s="197"/>
      <c r="J403" s="251" t="str">
        <f t="shared" si="22"/>
        <v/>
      </c>
      <c r="K403" s="15" t="s">
        <v>172</v>
      </c>
      <c r="L403" s="178">
        <v>1</v>
      </c>
      <c r="M403" s="179"/>
      <c r="N403" s="15" t="str">
        <f t="shared" si="23"/>
        <v/>
      </c>
      <c r="O403" s="179"/>
      <c r="P403" s="18" t="str">
        <f t="shared" si="24"/>
        <v/>
      </c>
      <c r="Q403" s="277"/>
      <c r="R403" s="268"/>
      <c r="S403" s="269"/>
      <c r="T403" s="215"/>
      <c r="U403" s="269"/>
      <c r="V403" s="234"/>
      <c r="W403" s="268"/>
      <c r="X403" s="270"/>
      <c r="Y403" s="215"/>
      <c r="Z403" s="270"/>
      <c r="AA403" s="271"/>
      <c r="AB403" s="215"/>
      <c r="AC403" s="267"/>
    </row>
    <row r="404" spans="1:29" ht="36">
      <c r="A404" s="250"/>
      <c r="B404" s="265"/>
      <c r="C404" s="207"/>
      <c r="D404" s="245"/>
      <c r="E404" s="254"/>
      <c r="F404" s="250"/>
      <c r="G404" s="221"/>
      <c r="H404" s="252"/>
      <c r="I404" s="228"/>
      <c r="J404" s="252"/>
      <c r="K404" s="15" t="s">
        <v>636</v>
      </c>
      <c r="L404" s="178">
        <v>1</v>
      </c>
      <c r="M404" s="179"/>
      <c r="N404" s="15" t="str">
        <f t="shared" si="23"/>
        <v/>
      </c>
      <c r="O404" s="179"/>
      <c r="P404" s="18" t="str">
        <f t="shared" si="24"/>
        <v/>
      </c>
      <c r="Q404" s="277"/>
      <c r="R404" s="268"/>
      <c r="S404" s="269"/>
      <c r="T404" s="215"/>
      <c r="U404" s="269"/>
      <c r="V404" s="234"/>
      <c r="W404" s="268"/>
      <c r="X404" s="270"/>
      <c r="Y404" s="215"/>
      <c r="Z404" s="270"/>
      <c r="AA404" s="271"/>
      <c r="AB404" s="215"/>
      <c r="AC404" s="267"/>
    </row>
    <row r="405" spans="1:29" ht="24">
      <c r="A405" s="28" t="s">
        <v>16</v>
      </c>
      <c r="B405" s="53" t="s">
        <v>613</v>
      </c>
      <c r="C405" s="50" t="s">
        <v>614</v>
      </c>
      <c r="D405" s="245"/>
      <c r="E405" s="40">
        <v>1</v>
      </c>
      <c r="F405" s="28">
        <v>2</v>
      </c>
      <c r="G405" s="70"/>
      <c r="H405" s="71" t="str">
        <f t="shared" si="21"/>
        <v/>
      </c>
      <c r="I405" s="41"/>
      <c r="J405" s="71" t="str">
        <f t="shared" si="22"/>
        <v/>
      </c>
      <c r="K405" s="80"/>
      <c r="L405" s="80"/>
      <c r="M405" s="80"/>
      <c r="N405" s="80"/>
      <c r="O405" s="80"/>
      <c r="P405" s="80"/>
      <c r="Q405" s="277"/>
      <c r="R405" s="268"/>
      <c r="S405" s="269"/>
      <c r="T405" s="215"/>
      <c r="U405" s="269"/>
      <c r="V405" s="234"/>
      <c r="W405" s="268"/>
      <c r="X405" s="270"/>
      <c r="Y405" s="215"/>
      <c r="Z405" s="270"/>
      <c r="AA405" s="271"/>
      <c r="AB405" s="215"/>
      <c r="AC405" s="267"/>
    </row>
    <row r="406" spans="1:29" ht="24">
      <c r="A406" s="28" t="s">
        <v>17</v>
      </c>
      <c r="B406" s="53" t="s">
        <v>613</v>
      </c>
      <c r="C406" s="50" t="s">
        <v>615</v>
      </c>
      <c r="D406" s="245"/>
      <c r="E406" s="40">
        <v>1</v>
      </c>
      <c r="F406" s="28">
        <v>2</v>
      </c>
      <c r="G406" s="70"/>
      <c r="H406" s="71" t="str">
        <f t="shared" si="21"/>
        <v/>
      </c>
      <c r="I406" s="41"/>
      <c r="J406" s="71" t="str">
        <f t="shared" si="22"/>
        <v/>
      </c>
      <c r="K406" s="80"/>
      <c r="L406" s="80"/>
      <c r="M406" s="80"/>
      <c r="N406" s="80"/>
      <c r="O406" s="80"/>
      <c r="P406" s="80"/>
      <c r="Q406" s="277"/>
      <c r="R406" s="268"/>
      <c r="S406" s="269"/>
      <c r="T406" s="215"/>
      <c r="U406" s="269"/>
      <c r="V406" s="234"/>
      <c r="W406" s="268"/>
      <c r="X406" s="270"/>
      <c r="Y406" s="215"/>
      <c r="Z406" s="270"/>
      <c r="AA406" s="271"/>
      <c r="AB406" s="215"/>
      <c r="AC406" s="267"/>
    </row>
    <row r="407" spans="1:29">
      <c r="A407" s="28" t="s">
        <v>18</v>
      </c>
      <c r="B407" s="53" t="s">
        <v>613</v>
      </c>
      <c r="C407" s="50" t="s">
        <v>616</v>
      </c>
      <c r="D407" s="245"/>
      <c r="E407" s="40">
        <v>1</v>
      </c>
      <c r="F407" s="28">
        <v>2</v>
      </c>
      <c r="G407" s="70"/>
      <c r="H407" s="71" t="str">
        <f t="shared" si="21"/>
        <v/>
      </c>
      <c r="I407" s="41"/>
      <c r="J407" s="71" t="str">
        <f t="shared" si="22"/>
        <v/>
      </c>
      <c r="K407" s="80"/>
      <c r="L407" s="80"/>
      <c r="M407" s="80"/>
      <c r="N407" s="80"/>
      <c r="O407" s="80"/>
      <c r="P407" s="80"/>
      <c r="Q407" s="277"/>
      <c r="R407" s="268"/>
      <c r="S407" s="269"/>
      <c r="T407" s="215"/>
      <c r="U407" s="269"/>
      <c r="V407" s="234"/>
      <c r="W407" s="268"/>
      <c r="X407" s="270"/>
      <c r="Y407" s="215"/>
      <c r="Z407" s="270"/>
      <c r="AA407" s="271"/>
      <c r="AB407" s="215"/>
      <c r="AC407" s="267"/>
    </row>
    <row r="408" spans="1:29">
      <c r="A408" s="28" t="s">
        <v>25</v>
      </c>
      <c r="B408" s="53" t="s">
        <v>613</v>
      </c>
      <c r="C408" s="50" t="s">
        <v>617</v>
      </c>
      <c r="D408" s="245"/>
      <c r="E408" s="40">
        <v>1</v>
      </c>
      <c r="F408" s="28">
        <v>2</v>
      </c>
      <c r="G408" s="70"/>
      <c r="H408" s="71" t="str">
        <f t="shared" si="21"/>
        <v/>
      </c>
      <c r="I408" s="41"/>
      <c r="J408" s="71" t="str">
        <f t="shared" si="22"/>
        <v/>
      </c>
      <c r="K408" s="80"/>
      <c r="L408" s="80"/>
      <c r="M408" s="80"/>
      <c r="N408" s="80"/>
      <c r="O408" s="80"/>
      <c r="P408" s="80"/>
      <c r="Q408" s="277"/>
      <c r="R408" s="268"/>
      <c r="S408" s="269"/>
      <c r="T408" s="215"/>
      <c r="U408" s="269"/>
      <c r="V408" s="234"/>
      <c r="W408" s="268"/>
      <c r="X408" s="270"/>
      <c r="Y408" s="215"/>
      <c r="Z408" s="270"/>
      <c r="AA408" s="271"/>
      <c r="AB408" s="215"/>
      <c r="AC408" s="267"/>
    </row>
    <row r="409" spans="1:29" ht="24">
      <c r="A409" s="28" t="s">
        <v>26</v>
      </c>
      <c r="B409" s="53" t="s">
        <v>598</v>
      </c>
      <c r="C409" s="50" t="s">
        <v>618</v>
      </c>
      <c r="D409" s="245"/>
      <c r="E409" s="40">
        <v>1</v>
      </c>
      <c r="F409" s="28">
        <v>2</v>
      </c>
      <c r="G409" s="70"/>
      <c r="H409" s="71" t="str">
        <f t="shared" si="21"/>
        <v/>
      </c>
      <c r="I409" s="41"/>
      <c r="J409" s="71" t="str">
        <f t="shared" si="22"/>
        <v/>
      </c>
      <c r="K409" s="80"/>
      <c r="L409" s="80"/>
      <c r="M409" s="80"/>
      <c r="N409" s="80"/>
      <c r="O409" s="80"/>
      <c r="P409" s="80"/>
      <c r="Q409" s="277"/>
      <c r="R409" s="268"/>
      <c r="S409" s="269"/>
      <c r="T409" s="215"/>
      <c r="U409" s="269"/>
      <c r="V409" s="234"/>
      <c r="W409" s="268"/>
      <c r="X409" s="270"/>
      <c r="Y409" s="215"/>
      <c r="Z409" s="270"/>
      <c r="AA409" s="271"/>
      <c r="AB409" s="215"/>
      <c r="AC409" s="267"/>
    </row>
    <row r="410" spans="1:29">
      <c r="A410" s="28" t="s">
        <v>49</v>
      </c>
      <c r="B410" s="53" t="s">
        <v>99</v>
      </c>
      <c r="C410" s="50" t="s">
        <v>619</v>
      </c>
      <c r="D410" s="245"/>
      <c r="E410" s="40">
        <v>2</v>
      </c>
      <c r="F410" s="28">
        <v>4</v>
      </c>
      <c r="G410" s="70"/>
      <c r="H410" s="71" t="str">
        <f t="shared" si="21"/>
        <v/>
      </c>
      <c r="I410" s="41"/>
      <c r="J410" s="71" t="str">
        <f t="shared" si="22"/>
        <v/>
      </c>
      <c r="K410" s="80"/>
      <c r="L410" s="80"/>
      <c r="M410" s="80"/>
      <c r="N410" s="80"/>
      <c r="O410" s="80"/>
      <c r="P410" s="80"/>
      <c r="Q410" s="277"/>
      <c r="R410" s="268"/>
      <c r="S410" s="269"/>
      <c r="T410" s="215"/>
      <c r="U410" s="269"/>
      <c r="V410" s="234"/>
      <c r="W410" s="268"/>
      <c r="X410" s="270"/>
      <c r="Y410" s="215"/>
      <c r="Z410" s="270"/>
      <c r="AA410" s="271"/>
      <c r="AB410" s="215"/>
      <c r="AC410" s="267"/>
    </row>
    <row r="411" spans="1:29">
      <c r="A411" s="28" t="s">
        <v>50</v>
      </c>
      <c r="B411" s="53" t="s">
        <v>131</v>
      </c>
      <c r="C411" s="50" t="s">
        <v>620</v>
      </c>
      <c r="D411" s="245"/>
      <c r="E411" s="40">
        <v>12</v>
      </c>
      <c r="F411" s="28">
        <v>24</v>
      </c>
      <c r="G411" s="70"/>
      <c r="H411" s="71" t="str">
        <f t="shared" si="21"/>
        <v/>
      </c>
      <c r="I411" s="41"/>
      <c r="J411" s="71" t="str">
        <f t="shared" si="22"/>
        <v/>
      </c>
      <c r="K411" s="80"/>
      <c r="L411" s="80"/>
      <c r="M411" s="80"/>
      <c r="N411" s="80"/>
      <c r="O411" s="80"/>
      <c r="P411" s="80"/>
      <c r="Q411" s="277"/>
      <c r="R411" s="268"/>
      <c r="S411" s="269"/>
      <c r="T411" s="215"/>
      <c r="U411" s="269"/>
      <c r="V411" s="234"/>
      <c r="W411" s="268"/>
      <c r="X411" s="270"/>
      <c r="Y411" s="215"/>
      <c r="Z411" s="270"/>
      <c r="AA411" s="271"/>
      <c r="AB411" s="215"/>
      <c r="AC411" s="267"/>
    </row>
    <row r="412" spans="1:29">
      <c r="A412" s="28" t="s">
        <v>51</v>
      </c>
      <c r="B412" s="53" t="s">
        <v>621</v>
      </c>
      <c r="C412" s="50" t="s">
        <v>622</v>
      </c>
      <c r="D412" s="245"/>
      <c r="E412" s="40">
        <v>2</v>
      </c>
      <c r="F412" s="28">
        <v>4</v>
      </c>
      <c r="G412" s="70"/>
      <c r="H412" s="71" t="str">
        <f t="shared" si="21"/>
        <v/>
      </c>
      <c r="I412" s="41"/>
      <c r="J412" s="71" t="str">
        <f t="shared" si="22"/>
        <v/>
      </c>
      <c r="K412" s="80"/>
      <c r="L412" s="80"/>
      <c r="M412" s="80"/>
      <c r="N412" s="80"/>
      <c r="O412" s="80"/>
      <c r="P412" s="80"/>
      <c r="Q412" s="277"/>
      <c r="R412" s="268"/>
      <c r="S412" s="269"/>
      <c r="T412" s="215"/>
      <c r="U412" s="269"/>
      <c r="V412" s="234"/>
      <c r="W412" s="268"/>
      <c r="X412" s="270"/>
      <c r="Y412" s="215"/>
      <c r="Z412" s="270"/>
      <c r="AA412" s="271"/>
      <c r="AB412" s="215"/>
      <c r="AC412" s="267"/>
    </row>
    <row r="413" spans="1:29" ht="24">
      <c r="A413" s="28" t="s">
        <v>623</v>
      </c>
      <c r="B413" s="53" t="s">
        <v>624</v>
      </c>
      <c r="C413" s="50" t="s">
        <v>625</v>
      </c>
      <c r="D413" s="245"/>
      <c r="E413" s="40">
        <v>1</v>
      </c>
      <c r="F413" s="28">
        <v>2</v>
      </c>
      <c r="G413" s="70"/>
      <c r="H413" s="71" t="str">
        <f t="shared" si="21"/>
        <v/>
      </c>
      <c r="I413" s="41"/>
      <c r="J413" s="71" t="str">
        <f t="shared" si="22"/>
        <v/>
      </c>
      <c r="K413" s="80"/>
      <c r="L413" s="80"/>
      <c r="M413" s="80"/>
      <c r="N413" s="80"/>
      <c r="O413" s="80"/>
      <c r="P413" s="80"/>
      <c r="Q413" s="277"/>
      <c r="R413" s="268"/>
      <c r="S413" s="269"/>
      <c r="T413" s="215"/>
      <c r="U413" s="269"/>
      <c r="V413" s="234"/>
      <c r="W413" s="268"/>
      <c r="X413" s="270"/>
      <c r="Y413" s="215"/>
      <c r="Z413" s="270"/>
      <c r="AA413" s="271"/>
      <c r="AB413" s="215"/>
      <c r="AC413" s="267"/>
    </row>
    <row r="414" spans="1:29" ht="24">
      <c r="A414" s="28" t="s">
        <v>626</v>
      </c>
      <c r="B414" s="53" t="s">
        <v>627</v>
      </c>
      <c r="C414" s="50" t="s">
        <v>628</v>
      </c>
      <c r="D414" s="245"/>
      <c r="E414" s="40">
        <v>7</v>
      </c>
      <c r="F414" s="28">
        <v>14</v>
      </c>
      <c r="G414" s="70"/>
      <c r="H414" s="71" t="str">
        <f t="shared" si="21"/>
        <v/>
      </c>
      <c r="I414" s="41"/>
      <c r="J414" s="71" t="str">
        <f t="shared" si="22"/>
        <v/>
      </c>
      <c r="K414" s="80"/>
      <c r="L414" s="80"/>
      <c r="M414" s="80"/>
      <c r="N414" s="80"/>
      <c r="O414" s="80"/>
      <c r="P414" s="80"/>
      <c r="Q414" s="277"/>
      <c r="R414" s="268"/>
      <c r="S414" s="269"/>
      <c r="T414" s="215"/>
      <c r="U414" s="269"/>
      <c r="V414" s="234"/>
      <c r="W414" s="268"/>
      <c r="X414" s="270"/>
      <c r="Y414" s="215"/>
      <c r="Z414" s="270"/>
      <c r="AA414" s="271"/>
      <c r="AB414" s="215"/>
      <c r="AC414" s="267"/>
    </row>
    <row r="415" spans="1:29" ht="24">
      <c r="A415" s="28" t="s">
        <v>629</v>
      </c>
      <c r="B415" s="53" t="s">
        <v>630</v>
      </c>
      <c r="C415" s="50" t="s">
        <v>628</v>
      </c>
      <c r="D415" s="245"/>
      <c r="E415" s="40">
        <v>5</v>
      </c>
      <c r="F415" s="28">
        <v>10</v>
      </c>
      <c r="G415" s="70"/>
      <c r="H415" s="71" t="str">
        <f t="shared" si="21"/>
        <v/>
      </c>
      <c r="I415" s="41"/>
      <c r="J415" s="71" t="str">
        <f t="shared" si="22"/>
        <v/>
      </c>
      <c r="K415" s="80"/>
      <c r="L415" s="80"/>
      <c r="M415" s="80"/>
      <c r="N415" s="80"/>
      <c r="O415" s="80"/>
      <c r="P415" s="80"/>
      <c r="Q415" s="277"/>
      <c r="R415" s="268"/>
      <c r="S415" s="269"/>
      <c r="T415" s="215"/>
      <c r="U415" s="269"/>
      <c r="V415" s="234"/>
      <c r="W415" s="268"/>
      <c r="X415" s="270"/>
      <c r="Y415" s="215"/>
      <c r="Z415" s="270"/>
      <c r="AA415" s="271"/>
      <c r="AB415" s="215"/>
      <c r="AC415" s="267"/>
    </row>
    <row r="416" spans="1:29" ht="24">
      <c r="A416" s="28" t="s">
        <v>631</v>
      </c>
      <c r="B416" s="53" t="s">
        <v>149</v>
      </c>
      <c r="C416" s="50" t="s">
        <v>632</v>
      </c>
      <c r="D416" s="245"/>
      <c r="E416" s="40">
        <v>1</v>
      </c>
      <c r="F416" s="28">
        <v>2</v>
      </c>
      <c r="G416" s="70"/>
      <c r="H416" s="71" t="str">
        <f t="shared" si="21"/>
        <v/>
      </c>
      <c r="I416" s="41"/>
      <c r="J416" s="71" t="str">
        <f t="shared" si="22"/>
        <v/>
      </c>
      <c r="K416" s="80"/>
      <c r="L416" s="80"/>
      <c r="M416" s="80"/>
      <c r="N416" s="80"/>
      <c r="O416" s="80"/>
      <c r="P416" s="80"/>
      <c r="Q416" s="277"/>
      <c r="R416" s="268"/>
      <c r="S416" s="269"/>
      <c r="T416" s="215"/>
      <c r="U416" s="269"/>
      <c r="V416" s="234"/>
      <c r="W416" s="268"/>
      <c r="X416" s="270"/>
      <c r="Y416" s="215"/>
      <c r="Z416" s="270"/>
      <c r="AA416" s="271"/>
      <c r="AB416" s="215"/>
      <c r="AC416" s="267"/>
    </row>
    <row r="417" spans="1:29" ht="24">
      <c r="A417" s="28" t="s">
        <v>633</v>
      </c>
      <c r="B417" s="54" t="s">
        <v>149</v>
      </c>
      <c r="C417" s="50" t="s">
        <v>634</v>
      </c>
      <c r="D417" s="207"/>
      <c r="E417" s="40">
        <v>4</v>
      </c>
      <c r="F417" s="28">
        <v>8</v>
      </c>
      <c r="G417" s="70"/>
      <c r="H417" s="71" t="str">
        <f t="shared" si="21"/>
        <v/>
      </c>
      <c r="I417" s="41"/>
      <c r="J417" s="71" t="str">
        <f t="shared" si="22"/>
        <v/>
      </c>
      <c r="K417" s="80"/>
      <c r="L417" s="80"/>
      <c r="M417" s="80"/>
      <c r="N417" s="80"/>
      <c r="O417" s="80"/>
      <c r="P417" s="80"/>
      <c r="Q417" s="277"/>
      <c r="R417" s="268"/>
      <c r="S417" s="269"/>
      <c r="T417" s="215"/>
      <c r="U417" s="269"/>
      <c r="V417" s="234"/>
      <c r="W417" s="268"/>
      <c r="X417" s="270"/>
      <c r="Y417" s="215"/>
      <c r="Z417" s="270"/>
      <c r="AA417" s="271"/>
      <c r="AB417" s="215"/>
      <c r="AC417" s="267"/>
    </row>
    <row r="418" spans="1:29">
      <c r="A418" s="202" t="s">
        <v>48</v>
      </c>
      <c r="B418" s="202"/>
      <c r="C418" s="202"/>
      <c r="D418" s="202"/>
      <c r="E418" s="202"/>
      <c r="F418" s="202"/>
      <c r="G418" s="202"/>
      <c r="H418" s="83">
        <f>SUM(H398:H417)</f>
        <v>0</v>
      </c>
      <c r="I418" s="84"/>
      <c r="J418" s="83">
        <f>SUM(J398:J417)</f>
        <v>0</v>
      </c>
      <c r="K418" s="80"/>
      <c r="L418" s="102"/>
      <c r="M418" s="102"/>
      <c r="N418" s="85">
        <f>SUM(N417)</f>
        <v>0</v>
      </c>
      <c r="O418" s="80"/>
      <c r="P418" s="160">
        <f>SUM(P406:P417)</f>
        <v>0</v>
      </c>
      <c r="Q418" s="99"/>
      <c r="R418" s="99"/>
      <c r="S418" s="88">
        <f>SUM(S398)</f>
        <v>0</v>
      </c>
      <c r="T418" s="89"/>
      <c r="U418" s="88">
        <f>SUM(U398)</f>
        <v>0</v>
      </c>
      <c r="V418" s="100"/>
      <c r="W418" s="100"/>
      <c r="X418" s="90">
        <f>SUM(X398)</f>
        <v>0</v>
      </c>
      <c r="Y418" s="91"/>
      <c r="Z418" s="90">
        <f>SUM(Z398)</f>
        <v>0</v>
      </c>
      <c r="AA418" s="92">
        <f>SUM(AA398)</f>
        <v>50000</v>
      </c>
      <c r="AB418" s="78"/>
      <c r="AC418" s="92">
        <f>SUM(AC398)</f>
        <v>50000</v>
      </c>
    </row>
    <row r="419" spans="1:29">
      <c r="A419" s="203" t="s">
        <v>399</v>
      </c>
      <c r="B419" s="203"/>
      <c r="C419" s="10" t="str">
        <f>IF(G417="","",SUM(H418+N418+S418+X418+AA418))</f>
        <v/>
      </c>
    </row>
    <row r="420" spans="1:29">
      <c r="A420" s="204" t="s">
        <v>400</v>
      </c>
      <c r="B420" s="205"/>
      <c r="C420" s="10" t="str">
        <f>IF(G417="","",SUM(J418,P418,U418,Z418,AC418))</f>
        <v/>
      </c>
    </row>
    <row r="423" spans="1:29">
      <c r="A423" s="213" t="s">
        <v>162</v>
      </c>
      <c r="B423" s="213"/>
      <c r="C423" s="213"/>
      <c r="D423" s="213"/>
      <c r="E423" s="213"/>
      <c r="F423" s="213"/>
      <c r="G423" s="213"/>
      <c r="H423" s="213"/>
      <c r="I423" s="213"/>
      <c r="J423" s="213"/>
      <c r="K423" s="213"/>
      <c r="L423" s="213"/>
      <c r="M423" s="213"/>
      <c r="N423" s="213"/>
      <c r="O423" s="213"/>
      <c r="P423" s="213"/>
      <c r="Q423" s="213"/>
      <c r="R423" s="213"/>
      <c r="S423" s="213"/>
      <c r="T423" s="213"/>
      <c r="U423" s="213"/>
      <c r="V423" s="213"/>
      <c r="W423" s="213"/>
      <c r="X423" s="213"/>
      <c r="Y423" s="213"/>
      <c r="Z423" s="213"/>
      <c r="AA423" s="213"/>
      <c r="AB423" s="213"/>
      <c r="AC423" s="213"/>
    </row>
    <row r="424" spans="1:29">
      <c r="A424" s="202" t="s">
        <v>0</v>
      </c>
      <c r="B424" s="202"/>
      <c r="C424" s="202"/>
      <c r="D424" s="202"/>
      <c r="E424" s="202"/>
      <c r="F424" s="202" t="s">
        <v>1</v>
      </c>
      <c r="G424" s="202"/>
      <c r="H424" s="202"/>
      <c r="I424" s="202"/>
      <c r="J424" s="202"/>
      <c r="K424" s="202"/>
      <c r="L424" s="202"/>
      <c r="M424" s="202"/>
      <c r="N424" s="202"/>
      <c r="O424" s="202"/>
      <c r="P424" s="202"/>
      <c r="Q424" s="202"/>
      <c r="R424" s="202"/>
      <c r="S424" s="202"/>
      <c r="T424" s="202"/>
      <c r="U424" s="202"/>
      <c r="V424" s="201" t="s">
        <v>2</v>
      </c>
      <c r="W424" s="201"/>
      <c r="X424" s="201"/>
      <c r="Y424" s="201"/>
      <c r="Z424" s="201"/>
      <c r="AA424" s="201"/>
      <c r="AB424" s="201"/>
      <c r="AC424" s="201"/>
    </row>
    <row r="425" spans="1:29" ht="120">
      <c r="A425" s="11" t="s">
        <v>8</v>
      </c>
      <c r="B425" s="11" t="s">
        <v>9</v>
      </c>
      <c r="C425" s="11" t="s">
        <v>19</v>
      </c>
      <c r="D425" s="11" t="s">
        <v>10</v>
      </c>
      <c r="E425" s="11" t="s">
        <v>20</v>
      </c>
      <c r="F425" s="11" t="s">
        <v>29</v>
      </c>
      <c r="G425" s="12" t="s">
        <v>30</v>
      </c>
      <c r="H425" s="13" t="s">
        <v>31</v>
      </c>
      <c r="I425" s="14" t="s">
        <v>3</v>
      </c>
      <c r="J425" s="13" t="s">
        <v>32</v>
      </c>
      <c r="K425" s="15" t="s">
        <v>34</v>
      </c>
      <c r="L425" s="16" t="s">
        <v>35</v>
      </c>
      <c r="M425" s="15" t="s">
        <v>33</v>
      </c>
      <c r="N425" s="15" t="s">
        <v>37</v>
      </c>
      <c r="O425" s="17" t="s">
        <v>3</v>
      </c>
      <c r="P425" s="18" t="s">
        <v>38</v>
      </c>
      <c r="Q425" s="19" t="s">
        <v>39</v>
      </c>
      <c r="R425" s="20" t="s">
        <v>40</v>
      </c>
      <c r="S425" s="20" t="s">
        <v>41</v>
      </c>
      <c r="T425" s="21" t="s">
        <v>3</v>
      </c>
      <c r="U425" s="20" t="s">
        <v>42</v>
      </c>
      <c r="V425" s="22" t="s">
        <v>11</v>
      </c>
      <c r="W425" s="22" t="s">
        <v>12</v>
      </c>
      <c r="X425" s="22" t="s">
        <v>13</v>
      </c>
      <c r="Y425" s="23" t="s">
        <v>3</v>
      </c>
      <c r="Z425" s="22" t="s">
        <v>14</v>
      </c>
      <c r="AA425" s="24" t="s">
        <v>43</v>
      </c>
      <c r="AB425" s="25" t="s">
        <v>3</v>
      </c>
      <c r="AC425" s="24" t="s">
        <v>44</v>
      </c>
    </row>
    <row r="426" spans="1:29" ht="12" customHeight="1">
      <c r="A426" s="11" t="s">
        <v>285</v>
      </c>
      <c r="B426" s="11" t="s">
        <v>286</v>
      </c>
      <c r="C426" s="11" t="s">
        <v>287</v>
      </c>
      <c r="D426" s="11" t="s">
        <v>288</v>
      </c>
      <c r="E426" s="11" t="s">
        <v>289</v>
      </c>
      <c r="F426" s="11" t="s">
        <v>290</v>
      </c>
      <c r="G426" s="26" t="s">
        <v>291</v>
      </c>
      <c r="H426" s="11" t="s">
        <v>292</v>
      </c>
      <c r="I426" s="27" t="s">
        <v>293</v>
      </c>
      <c r="J426" s="28" t="s">
        <v>294</v>
      </c>
      <c r="K426" s="29" t="s">
        <v>295</v>
      </c>
      <c r="L426" s="30" t="s">
        <v>296</v>
      </c>
      <c r="M426" s="29" t="s">
        <v>297</v>
      </c>
      <c r="N426" s="29" t="s">
        <v>298</v>
      </c>
      <c r="O426" s="31" t="s">
        <v>299</v>
      </c>
      <c r="P426" s="29" t="s">
        <v>300</v>
      </c>
      <c r="Q426" s="32" t="s">
        <v>301</v>
      </c>
      <c r="R426" s="33" t="s">
        <v>302</v>
      </c>
      <c r="S426" s="33" t="s">
        <v>303</v>
      </c>
      <c r="T426" s="34" t="s">
        <v>304</v>
      </c>
      <c r="U426" s="33" t="s">
        <v>305</v>
      </c>
      <c r="V426" s="35" t="s">
        <v>306</v>
      </c>
      <c r="W426" s="35" t="s">
        <v>307</v>
      </c>
      <c r="X426" s="35" t="s">
        <v>308</v>
      </c>
      <c r="Y426" s="36" t="s">
        <v>309</v>
      </c>
      <c r="Z426" s="35" t="s">
        <v>310</v>
      </c>
      <c r="AA426" s="37" t="s">
        <v>311</v>
      </c>
      <c r="AB426" s="38" t="s">
        <v>312</v>
      </c>
      <c r="AC426" s="37" t="s">
        <v>313</v>
      </c>
    </row>
    <row r="427" spans="1:29" ht="48">
      <c r="A427" s="28" t="s">
        <v>4</v>
      </c>
      <c r="B427" s="54" t="s">
        <v>131</v>
      </c>
      <c r="C427" s="50" t="s">
        <v>173</v>
      </c>
      <c r="D427" s="56" t="s">
        <v>174</v>
      </c>
      <c r="E427" s="40">
        <v>3</v>
      </c>
      <c r="F427" s="28">
        <v>6</v>
      </c>
      <c r="G427" s="70"/>
      <c r="H427" s="71" t="str">
        <f>IF(G427="","",F427*G427)</f>
        <v/>
      </c>
      <c r="I427" s="41"/>
      <c r="J427" s="71" t="str">
        <f>IF(G427="","",ROUND(H427*I427+H427,2))</f>
        <v/>
      </c>
      <c r="K427" s="80"/>
      <c r="L427" s="80"/>
      <c r="M427" s="80"/>
      <c r="N427" s="80"/>
      <c r="O427" s="80"/>
      <c r="P427" s="80"/>
      <c r="Q427" s="167">
        <v>2</v>
      </c>
      <c r="R427" s="70"/>
      <c r="S427" s="75">
        <f>Q427*R427</f>
        <v>0</v>
      </c>
      <c r="T427" s="41"/>
      <c r="U427" s="75">
        <f>ROUND(S427*T427+S427,2)</f>
        <v>0</v>
      </c>
      <c r="V427" s="174">
        <v>2</v>
      </c>
      <c r="W427" s="70"/>
      <c r="X427" s="76">
        <f>W427*V427</f>
        <v>0</v>
      </c>
      <c r="Y427" s="41"/>
      <c r="Z427" s="76">
        <f>ROUND(X427+X427*Y427,2)</f>
        <v>0</v>
      </c>
      <c r="AA427" s="77">
        <v>2000</v>
      </c>
      <c r="AB427" s="41"/>
      <c r="AC427" s="79">
        <f>ROUND(AA427+AA427*AB427,2)</f>
        <v>2000</v>
      </c>
    </row>
    <row r="428" spans="1:29">
      <c r="A428" s="202" t="s">
        <v>48</v>
      </c>
      <c r="B428" s="202"/>
      <c r="C428" s="202"/>
      <c r="D428" s="202"/>
      <c r="E428" s="202"/>
      <c r="F428" s="202"/>
      <c r="G428" s="202"/>
      <c r="H428" s="83">
        <f>SUM(H427:H427)</f>
        <v>0</v>
      </c>
      <c r="I428" s="84"/>
      <c r="J428" s="83">
        <f>SUM(J427:J427)</f>
        <v>0</v>
      </c>
      <c r="K428" s="80"/>
      <c r="L428" s="80"/>
      <c r="M428" s="80"/>
      <c r="N428" s="80"/>
      <c r="O428" s="80"/>
      <c r="P428" s="80"/>
      <c r="Q428" s="99"/>
      <c r="R428" s="99"/>
      <c r="S428" s="88">
        <f>SUM(S427)</f>
        <v>0</v>
      </c>
      <c r="T428" s="89"/>
      <c r="U428" s="88">
        <f>SUM(U427)</f>
        <v>0</v>
      </c>
      <c r="V428" s="100"/>
      <c r="W428" s="100"/>
      <c r="X428" s="90">
        <f>SUM(X427)</f>
        <v>0</v>
      </c>
      <c r="Y428" s="91"/>
      <c r="Z428" s="90">
        <f>SUM(Z427)</f>
        <v>0</v>
      </c>
      <c r="AA428" s="92">
        <f>SUM(AA427)</f>
        <v>2000</v>
      </c>
      <c r="AB428" s="78"/>
      <c r="AC428" s="92">
        <f>SUM(AC427)</f>
        <v>2000</v>
      </c>
    </row>
    <row r="429" spans="1:29">
      <c r="A429" s="203" t="s">
        <v>378</v>
      </c>
      <c r="B429" s="203"/>
      <c r="C429" s="10" t="str">
        <f>IF(G427="","",SUM(H428+N428+S428+X428+AA428))</f>
        <v/>
      </c>
    </row>
    <row r="430" spans="1:29">
      <c r="A430" s="204" t="s">
        <v>379</v>
      </c>
      <c r="B430" s="205"/>
      <c r="C430" s="10" t="str">
        <f>IF(G427="","",SUM(J428,P428,U428,Z428,AC428))</f>
        <v/>
      </c>
    </row>
    <row r="432" spans="1:29">
      <c r="A432" s="213" t="s">
        <v>402</v>
      </c>
      <c r="B432" s="213"/>
      <c r="C432" s="213"/>
      <c r="D432" s="213"/>
      <c r="E432" s="213"/>
      <c r="F432" s="213"/>
      <c r="G432" s="213"/>
      <c r="H432" s="213"/>
      <c r="I432" s="213"/>
      <c r="J432" s="213"/>
      <c r="K432" s="213"/>
      <c r="L432" s="213"/>
      <c r="M432" s="213"/>
      <c r="N432" s="213"/>
      <c r="O432" s="213"/>
      <c r="P432" s="213"/>
      <c r="Q432" s="213"/>
      <c r="R432" s="213"/>
      <c r="S432" s="213"/>
      <c r="T432" s="213"/>
      <c r="U432" s="213"/>
      <c r="V432" s="213"/>
      <c r="W432" s="213"/>
      <c r="X432" s="213"/>
      <c r="Y432" s="213"/>
      <c r="Z432" s="213"/>
      <c r="AA432" s="213"/>
      <c r="AB432" s="213"/>
      <c r="AC432" s="213"/>
    </row>
    <row r="433" spans="1:29">
      <c r="A433" s="202" t="s">
        <v>0</v>
      </c>
      <c r="B433" s="202"/>
      <c r="C433" s="202"/>
      <c r="D433" s="202"/>
      <c r="E433" s="202"/>
      <c r="F433" s="202" t="s">
        <v>1</v>
      </c>
      <c r="G433" s="202"/>
      <c r="H433" s="202"/>
      <c r="I433" s="202"/>
      <c r="J433" s="202"/>
      <c r="K433" s="202"/>
      <c r="L433" s="202"/>
      <c r="M433" s="202"/>
      <c r="N433" s="202"/>
      <c r="O433" s="202"/>
      <c r="P433" s="202"/>
      <c r="Q433" s="202"/>
      <c r="R433" s="202"/>
      <c r="S433" s="202"/>
      <c r="T433" s="202"/>
      <c r="U433" s="202"/>
      <c r="V433" s="201" t="s">
        <v>2</v>
      </c>
      <c r="W433" s="201"/>
      <c r="X433" s="201"/>
      <c r="Y433" s="201"/>
      <c r="Z433" s="201"/>
      <c r="AA433" s="201"/>
      <c r="AB433" s="201"/>
      <c r="AC433" s="201"/>
    </row>
    <row r="434" spans="1:29" ht="120">
      <c r="A434" s="11" t="s">
        <v>8</v>
      </c>
      <c r="B434" s="11" t="s">
        <v>9</v>
      </c>
      <c r="C434" s="11" t="s">
        <v>19</v>
      </c>
      <c r="D434" s="11" t="s">
        <v>10</v>
      </c>
      <c r="E434" s="11" t="s">
        <v>20</v>
      </c>
      <c r="F434" s="11" t="s">
        <v>29</v>
      </c>
      <c r="G434" s="12" t="s">
        <v>30</v>
      </c>
      <c r="H434" s="13" t="s">
        <v>31</v>
      </c>
      <c r="I434" s="14" t="s">
        <v>3</v>
      </c>
      <c r="J434" s="13" t="s">
        <v>32</v>
      </c>
      <c r="K434" s="15" t="s">
        <v>34</v>
      </c>
      <c r="L434" s="16" t="s">
        <v>35</v>
      </c>
      <c r="M434" s="15" t="s">
        <v>33</v>
      </c>
      <c r="N434" s="15" t="s">
        <v>37</v>
      </c>
      <c r="O434" s="17" t="s">
        <v>3</v>
      </c>
      <c r="P434" s="18" t="s">
        <v>38</v>
      </c>
      <c r="Q434" s="19" t="s">
        <v>39</v>
      </c>
      <c r="R434" s="20" t="s">
        <v>40</v>
      </c>
      <c r="S434" s="20" t="s">
        <v>41</v>
      </c>
      <c r="T434" s="21" t="s">
        <v>3</v>
      </c>
      <c r="U434" s="20" t="s">
        <v>42</v>
      </c>
      <c r="V434" s="22" t="s">
        <v>11</v>
      </c>
      <c r="W434" s="22" t="s">
        <v>12</v>
      </c>
      <c r="X434" s="22" t="s">
        <v>13</v>
      </c>
      <c r="Y434" s="23" t="s">
        <v>3</v>
      </c>
      <c r="Z434" s="22" t="s">
        <v>14</v>
      </c>
      <c r="AA434" s="24" t="s">
        <v>43</v>
      </c>
      <c r="AB434" s="25" t="s">
        <v>3</v>
      </c>
      <c r="AC434" s="24" t="s">
        <v>44</v>
      </c>
    </row>
    <row r="435" spans="1:29" ht="12" customHeight="1">
      <c r="A435" s="11" t="s">
        <v>285</v>
      </c>
      <c r="B435" s="11" t="s">
        <v>286</v>
      </c>
      <c r="C435" s="11" t="s">
        <v>287</v>
      </c>
      <c r="D435" s="11" t="s">
        <v>288</v>
      </c>
      <c r="E435" s="11" t="s">
        <v>289</v>
      </c>
      <c r="F435" s="11" t="s">
        <v>290</v>
      </c>
      <c r="G435" s="26" t="s">
        <v>291</v>
      </c>
      <c r="H435" s="11" t="s">
        <v>292</v>
      </c>
      <c r="I435" s="27" t="s">
        <v>293</v>
      </c>
      <c r="J435" s="28" t="s">
        <v>294</v>
      </c>
      <c r="K435" s="29" t="s">
        <v>295</v>
      </c>
      <c r="L435" s="30" t="s">
        <v>296</v>
      </c>
      <c r="M435" s="29" t="s">
        <v>297</v>
      </c>
      <c r="N435" s="29" t="s">
        <v>298</v>
      </c>
      <c r="O435" s="31" t="s">
        <v>299</v>
      </c>
      <c r="P435" s="29" t="s">
        <v>300</v>
      </c>
      <c r="Q435" s="32" t="s">
        <v>301</v>
      </c>
      <c r="R435" s="33" t="s">
        <v>302</v>
      </c>
      <c r="S435" s="33" t="s">
        <v>303</v>
      </c>
      <c r="T435" s="34" t="s">
        <v>304</v>
      </c>
      <c r="U435" s="33" t="s">
        <v>305</v>
      </c>
      <c r="V435" s="35" t="s">
        <v>306</v>
      </c>
      <c r="W435" s="35" t="s">
        <v>307</v>
      </c>
      <c r="X435" s="35" t="s">
        <v>308</v>
      </c>
      <c r="Y435" s="36" t="s">
        <v>309</v>
      </c>
      <c r="Z435" s="35" t="s">
        <v>310</v>
      </c>
      <c r="AA435" s="37" t="s">
        <v>311</v>
      </c>
      <c r="AB435" s="38" t="s">
        <v>312</v>
      </c>
      <c r="AC435" s="37" t="s">
        <v>313</v>
      </c>
    </row>
    <row r="436" spans="1:29" ht="30.6" customHeight="1">
      <c r="A436" s="28" t="s">
        <v>4</v>
      </c>
      <c r="B436" s="54" t="s">
        <v>175</v>
      </c>
      <c r="C436" s="55" t="s">
        <v>176</v>
      </c>
      <c r="D436" s="206" t="s">
        <v>177</v>
      </c>
      <c r="E436" s="40">
        <v>2</v>
      </c>
      <c r="F436" s="28">
        <v>4</v>
      </c>
      <c r="G436" s="70"/>
      <c r="H436" s="71" t="str">
        <f>IF(G436="","",F436*G436)</f>
        <v/>
      </c>
      <c r="I436" s="41"/>
      <c r="J436" s="71" t="str">
        <f>IF(G436="","",ROUND(H436*I436+H436,2))</f>
        <v/>
      </c>
      <c r="K436" s="80"/>
      <c r="L436" s="80"/>
      <c r="M436" s="80"/>
      <c r="N436" s="80"/>
      <c r="O436" s="80"/>
      <c r="P436" s="80"/>
      <c r="Q436" s="235">
        <v>4</v>
      </c>
      <c r="R436" s="220"/>
      <c r="S436" s="230">
        <f>Q436*R436</f>
        <v>0</v>
      </c>
      <c r="T436" s="197"/>
      <c r="U436" s="230">
        <f>ROUND(S436*T436+S436,2)</f>
        <v>0</v>
      </c>
      <c r="V436" s="216">
        <v>8</v>
      </c>
      <c r="W436" s="220"/>
      <c r="X436" s="208">
        <f>W436*V436</f>
        <v>0</v>
      </c>
      <c r="Y436" s="197"/>
      <c r="Z436" s="208">
        <f>ROUND(X436+X436*Y436,2)</f>
        <v>0</v>
      </c>
      <c r="AA436" s="224">
        <v>5000</v>
      </c>
      <c r="AB436" s="197"/>
      <c r="AC436" s="199">
        <f>ROUND(AA436+AA436*AB436,2)</f>
        <v>5000</v>
      </c>
    </row>
    <row r="437" spans="1:29" ht="24">
      <c r="A437" s="28" t="s">
        <v>5</v>
      </c>
      <c r="B437" s="54" t="s">
        <v>175</v>
      </c>
      <c r="C437" s="50" t="s">
        <v>178</v>
      </c>
      <c r="D437" s="245"/>
      <c r="E437" s="40">
        <v>1</v>
      </c>
      <c r="F437" s="28">
        <v>2</v>
      </c>
      <c r="G437" s="70"/>
      <c r="H437" s="71" t="str">
        <f>IF(G437="","",F437*G437)</f>
        <v/>
      </c>
      <c r="I437" s="41"/>
      <c r="J437" s="71" t="str">
        <f>IF(G437="","",ROUND(H437*I437+H437,2))</f>
        <v/>
      </c>
      <c r="K437" s="80"/>
      <c r="L437" s="80"/>
      <c r="M437" s="80"/>
      <c r="N437" s="80"/>
      <c r="O437" s="80"/>
      <c r="P437" s="80"/>
      <c r="Q437" s="236"/>
      <c r="R437" s="233"/>
      <c r="S437" s="231"/>
      <c r="T437" s="198"/>
      <c r="U437" s="231"/>
      <c r="V437" s="234"/>
      <c r="W437" s="233"/>
      <c r="X437" s="209"/>
      <c r="Y437" s="198"/>
      <c r="Z437" s="209"/>
      <c r="AA437" s="229"/>
      <c r="AB437" s="198"/>
      <c r="AC437" s="200"/>
    </row>
    <row r="438" spans="1:29" ht="24">
      <c r="A438" s="28" t="s">
        <v>6</v>
      </c>
      <c r="B438" s="54" t="s">
        <v>175</v>
      </c>
      <c r="C438" s="50" t="s">
        <v>179</v>
      </c>
      <c r="D438" s="207"/>
      <c r="E438" s="40">
        <v>1</v>
      </c>
      <c r="F438" s="28">
        <v>2</v>
      </c>
      <c r="G438" s="70"/>
      <c r="H438" s="71" t="str">
        <f>IF(G438="","",F438*G438)</f>
        <v/>
      </c>
      <c r="I438" s="41"/>
      <c r="J438" s="71" t="str">
        <f>IF(G438="","",ROUND(H438*I438+H438,2))</f>
        <v/>
      </c>
      <c r="K438" s="80"/>
      <c r="L438" s="80"/>
      <c r="M438" s="80"/>
      <c r="N438" s="80"/>
      <c r="O438" s="80"/>
      <c r="P438" s="80"/>
      <c r="Q438" s="237"/>
      <c r="R438" s="221"/>
      <c r="S438" s="232"/>
      <c r="T438" s="228"/>
      <c r="U438" s="232"/>
      <c r="V438" s="217"/>
      <c r="W438" s="221"/>
      <c r="X438" s="244"/>
      <c r="Y438" s="228"/>
      <c r="Z438" s="244"/>
      <c r="AA438" s="225"/>
      <c r="AB438" s="228"/>
      <c r="AC438" s="214"/>
    </row>
    <row r="439" spans="1:29">
      <c r="A439" s="202" t="s">
        <v>48</v>
      </c>
      <c r="B439" s="202"/>
      <c r="C439" s="202"/>
      <c r="D439" s="202"/>
      <c r="E439" s="202"/>
      <c r="F439" s="202"/>
      <c r="G439" s="202"/>
      <c r="H439" s="83">
        <f>SUM(H436:H438)</f>
        <v>0</v>
      </c>
      <c r="I439" s="84"/>
      <c r="J439" s="83">
        <f>SUM(J436:J438)</f>
        <v>0</v>
      </c>
      <c r="K439" s="80"/>
      <c r="L439" s="80"/>
      <c r="M439" s="80"/>
      <c r="N439" s="80"/>
      <c r="O439" s="80"/>
      <c r="P439" s="80"/>
      <c r="Q439" s="99"/>
      <c r="R439" s="99"/>
      <c r="S439" s="88">
        <f>SUM(S436)</f>
        <v>0</v>
      </c>
      <c r="T439" s="89"/>
      <c r="U439" s="88">
        <f>SUM(U436)</f>
        <v>0</v>
      </c>
      <c r="V439" s="100"/>
      <c r="W439" s="100"/>
      <c r="X439" s="90">
        <f>SUM(X436)</f>
        <v>0</v>
      </c>
      <c r="Y439" s="91"/>
      <c r="Z439" s="90">
        <f>SUM(Z436)</f>
        <v>0</v>
      </c>
      <c r="AA439" s="92">
        <f>SUM(AA436)</f>
        <v>5000</v>
      </c>
      <c r="AB439" s="78"/>
      <c r="AC439" s="92">
        <f>SUM(AC436)</f>
        <v>5000</v>
      </c>
    </row>
    <row r="440" spans="1:29">
      <c r="A440" s="203" t="s">
        <v>403</v>
      </c>
      <c r="B440" s="203"/>
      <c r="C440" s="10" t="str">
        <f>IF(G438="","",SUM(H439+N439+S439+X439+AA439))</f>
        <v/>
      </c>
    </row>
    <row r="441" spans="1:29">
      <c r="A441" s="204" t="s">
        <v>404</v>
      </c>
      <c r="B441" s="205"/>
      <c r="C441" s="10" t="str">
        <f>IF(G438="","",SUM(J439,P439,U439,Z439,AC439))</f>
        <v/>
      </c>
    </row>
    <row r="443" spans="1:29">
      <c r="A443" s="213" t="s">
        <v>405</v>
      </c>
      <c r="B443" s="213"/>
      <c r="C443" s="213"/>
      <c r="D443" s="213"/>
      <c r="E443" s="213"/>
      <c r="F443" s="213"/>
      <c r="G443" s="213"/>
      <c r="H443" s="213"/>
      <c r="I443" s="213"/>
      <c r="J443" s="213"/>
      <c r="K443" s="213"/>
      <c r="L443" s="213"/>
      <c r="M443" s="213"/>
      <c r="N443" s="213"/>
      <c r="O443" s="213"/>
      <c r="P443" s="213"/>
      <c r="Q443" s="213"/>
      <c r="R443" s="213"/>
      <c r="S443" s="213"/>
      <c r="T443" s="213"/>
      <c r="U443" s="213"/>
      <c r="V443" s="213"/>
      <c r="W443" s="213"/>
      <c r="X443" s="213"/>
      <c r="Y443" s="213"/>
      <c r="Z443" s="213"/>
      <c r="AA443" s="213"/>
      <c r="AB443" s="213"/>
      <c r="AC443" s="213"/>
    </row>
    <row r="444" spans="1:29">
      <c r="A444" s="202" t="s">
        <v>0</v>
      </c>
      <c r="B444" s="202"/>
      <c r="C444" s="202"/>
      <c r="D444" s="202"/>
      <c r="E444" s="202"/>
      <c r="F444" s="202" t="s">
        <v>1</v>
      </c>
      <c r="G444" s="202"/>
      <c r="H444" s="202"/>
      <c r="I444" s="202"/>
      <c r="J444" s="202"/>
      <c r="K444" s="202"/>
      <c r="L444" s="202"/>
      <c r="M444" s="202"/>
      <c r="N444" s="202"/>
      <c r="O444" s="202"/>
      <c r="P444" s="202"/>
      <c r="Q444" s="202"/>
      <c r="R444" s="202"/>
      <c r="S444" s="202"/>
      <c r="T444" s="202"/>
      <c r="U444" s="202"/>
      <c r="V444" s="201" t="s">
        <v>2</v>
      </c>
      <c r="W444" s="201"/>
      <c r="X444" s="201"/>
      <c r="Y444" s="201"/>
      <c r="Z444" s="201"/>
      <c r="AA444" s="201"/>
      <c r="AB444" s="201"/>
      <c r="AC444" s="201"/>
    </row>
    <row r="445" spans="1:29" ht="120">
      <c r="A445" s="11" t="s">
        <v>8</v>
      </c>
      <c r="B445" s="11" t="s">
        <v>9</v>
      </c>
      <c r="C445" s="11" t="s">
        <v>19</v>
      </c>
      <c r="D445" s="11" t="s">
        <v>10</v>
      </c>
      <c r="E445" s="11" t="s">
        <v>20</v>
      </c>
      <c r="F445" s="11" t="s">
        <v>29</v>
      </c>
      <c r="G445" s="12" t="s">
        <v>30</v>
      </c>
      <c r="H445" s="13" t="s">
        <v>31</v>
      </c>
      <c r="I445" s="14" t="s">
        <v>3</v>
      </c>
      <c r="J445" s="13" t="s">
        <v>32</v>
      </c>
      <c r="K445" s="15" t="s">
        <v>34</v>
      </c>
      <c r="L445" s="16" t="s">
        <v>35</v>
      </c>
      <c r="M445" s="15" t="s">
        <v>33</v>
      </c>
      <c r="N445" s="15" t="s">
        <v>37</v>
      </c>
      <c r="O445" s="17" t="s">
        <v>3</v>
      </c>
      <c r="P445" s="18" t="s">
        <v>38</v>
      </c>
      <c r="Q445" s="19" t="s">
        <v>39</v>
      </c>
      <c r="R445" s="20" t="s">
        <v>40</v>
      </c>
      <c r="S445" s="20" t="s">
        <v>41</v>
      </c>
      <c r="T445" s="21" t="s">
        <v>3</v>
      </c>
      <c r="U445" s="20" t="s">
        <v>42</v>
      </c>
      <c r="V445" s="22" t="s">
        <v>11</v>
      </c>
      <c r="W445" s="22" t="s">
        <v>12</v>
      </c>
      <c r="X445" s="22" t="s">
        <v>13</v>
      </c>
      <c r="Y445" s="23" t="s">
        <v>3</v>
      </c>
      <c r="Z445" s="22" t="s">
        <v>14</v>
      </c>
      <c r="AA445" s="24" t="s">
        <v>43</v>
      </c>
      <c r="AB445" s="25" t="s">
        <v>3</v>
      </c>
      <c r="AC445" s="24" t="s">
        <v>44</v>
      </c>
    </row>
    <row r="446" spans="1:29" ht="12" customHeight="1">
      <c r="A446" s="11" t="s">
        <v>285</v>
      </c>
      <c r="B446" s="11" t="s">
        <v>286</v>
      </c>
      <c r="C446" s="11" t="s">
        <v>287</v>
      </c>
      <c r="D446" s="11" t="s">
        <v>288</v>
      </c>
      <c r="E446" s="11" t="s">
        <v>289</v>
      </c>
      <c r="F446" s="11" t="s">
        <v>290</v>
      </c>
      <c r="G446" s="26" t="s">
        <v>291</v>
      </c>
      <c r="H446" s="11" t="s">
        <v>292</v>
      </c>
      <c r="I446" s="27" t="s">
        <v>293</v>
      </c>
      <c r="J446" s="28" t="s">
        <v>294</v>
      </c>
      <c r="K446" s="29" t="s">
        <v>295</v>
      </c>
      <c r="L446" s="30" t="s">
        <v>296</v>
      </c>
      <c r="M446" s="29" t="s">
        <v>297</v>
      </c>
      <c r="N446" s="29" t="s">
        <v>298</v>
      </c>
      <c r="O446" s="31" t="s">
        <v>299</v>
      </c>
      <c r="P446" s="29" t="s">
        <v>300</v>
      </c>
      <c r="Q446" s="32" t="s">
        <v>301</v>
      </c>
      <c r="R446" s="33" t="s">
        <v>302</v>
      </c>
      <c r="S446" s="33" t="s">
        <v>303</v>
      </c>
      <c r="T446" s="34" t="s">
        <v>304</v>
      </c>
      <c r="U446" s="33" t="s">
        <v>305</v>
      </c>
      <c r="V446" s="35" t="s">
        <v>306</v>
      </c>
      <c r="W446" s="35" t="s">
        <v>307</v>
      </c>
      <c r="X446" s="35" t="s">
        <v>308</v>
      </c>
      <c r="Y446" s="36" t="s">
        <v>309</v>
      </c>
      <c r="Z446" s="35" t="s">
        <v>310</v>
      </c>
      <c r="AA446" s="37" t="s">
        <v>311</v>
      </c>
      <c r="AB446" s="38" t="s">
        <v>312</v>
      </c>
      <c r="AC446" s="37" t="s">
        <v>313</v>
      </c>
    </row>
    <row r="447" spans="1:29" ht="20.45" customHeight="1">
      <c r="A447" s="28" t="s">
        <v>4</v>
      </c>
      <c r="B447" s="54" t="s">
        <v>180</v>
      </c>
      <c r="C447" s="55" t="s">
        <v>181</v>
      </c>
      <c r="D447" s="56" t="s">
        <v>182</v>
      </c>
      <c r="E447" s="40">
        <v>1</v>
      </c>
      <c r="F447" s="28">
        <v>2</v>
      </c>
      <c r="G447" s="70"/>
      <c r="H447" s="71" t="str">
        <f>IF(G447="","",F447*G447)</f>
        <v/>
      </c>
      <c r="I447" s="41"/>
      <c r="J447" s="71" t="str">
        <f>IF(G447="","",ROUND(H447*I447+H447,2))</f>
        <v/>
      </c>
      <c r="K447" s="80"/>
      <c r="L447" s="80"/>
      <c r="M447" s="80"/>
      <c r="N447" s="80"/>
      <c r="O447" s="80"/>
      <c r="P447" s="80"/>
      <c r="Q447" s="175">
        <v>2</v>
      </c>
      <c r="R447" s="93"/>
      <c r="S447" s="94">
        <f>Q447*R447</f>
        <v>0</v>
      </c>
      <c r="T447" s="109"/>
      <c r="U447" s="94">
        <f>ROUND(S447*T447+S447,2)</f>
        <v>0</v>
      </c>
      <c r="V447" s="174">
        <v>4</v>
      </c>
      <c r="W447" s="93"/>
      <c r="X447" s="95">
        <f>W447*V447</f>
        <v>0</v>
      </c>
      <c r="Y447" s="109"/>
      <c r="Z447" s="95">
        <f>ROUND(X447+X447*Y447,2)</f>
        <v>0</v>
      </c>
      <c r="AA447" s="96">
        <v>2000</v>
      </c>
      <c r="AB447" s="109"/>
      <c r="AC447" s="97">
        <f>ROUND(AA447+AA447*AB447,2)</f>
        <v>2000</v>
      </c>
    </row>
    <row r="448" spans="1:29">
      <c r="A448" s="202" t="s">
        <v>48</v>
      </c>
      <c r="B448" s="202"/>
      <c r="C448" s="202"/>
      <c r="D448" s="202"/>
      <c r="E448" s="202"/>
      <c r="F448" s="202"/>
      <c r="G448" s="202"/>
      <c r="H448" s="83">
        <f>SUM(H447:H447)</f>
        <v>0</v>
      </c>
      <c r="I448" s="84"/>
      <c r="J448" s="83">
        <f>SUM(J447:J447)</f>
        <v>0</v>
      </c>
      <c r="K448" s="80"/>
      <c r="L448" s="80"/>
      <c r="M448" s="80"/>
      <c r="N448" s="80"/>
      <c r="O448" s="80"/>
      <c r="P448" s="80"/>
      <c r="Q448" s="99"/>
      <c r="R448" s="99"/>
      <c r="S448" s="88">
        <f>SUM(S447)</f>
        <v>0</v>
      </c>
      <c r="T448" s="89"/>
      <c r="U448" s="88">
        <f>SUM(U447)</f>
        <v>0</v>
      </c>
      <c r="V448" s="100"/>
      <c r="W448" s="100"/>
      <c r="X448" s="90">
        <f>SUM(X447)</f>
        <v>0</v>
      </c>
      <c r="Y448" s="91"/>
      <c r="Z448" s="90">
        <f>SUM(Z447)</f>
        <v>0</v>
      </c>
      <c r="AA448" s="92">
        <f>SUM(AA447)</f>
        <v>2000</v>
      </c>
      <c r="AB448" s="78"/>
      <c r="AC448" s="92">
        <f>SUM(AC447)</f>
        <v>2000</v>
      </c>
    </row>
    <row r="449" spans="1:29">
      <c r="A449" s="203" t="s">
        <v>406</v>
      </c>
      <c r="B449" s="203"/>
      <c r="C449" s="10" t="str">
        <f>IF(G447="","",SUM(H448+N448+S448+X448+AA448))</f>
        <v/>
      </c>
    </row>
    <row r="450" spans="1:29">
      <c r="A450" s="204" t="s">
        <v>407</v>
      </c>
      <c r="B450" s="205"/>
      <c r="C450" s="10"/>
    </row>
    <row r="452" spans="1:29">
      <c r="A452" s="213" t="s">
        <v>408</v>
      </c>
      <c r="B452" s="213"/>
      <c r="C452" s="213"/>
      <c r="D452" s="213"/>
      <c r="E452" s="213"/>
      <c r="F452" s="213"/>
      <c r="G452" s="213"/>
      <c r="H452" s="213"/>
      <c r="I452" s="213"/>
      <c r="J452" s="213"/>
      <c r="K452" s="213"/>
      <c r="L452" s="213"/>
      <c r="M452" s="213"/>
      <c r="N452" s="213"/>
      <c r="O452" s="213"/>
      <c r="P452" s="213"/>
      <c r="Q452" s="213"/>
      <c r="R452" s="213"/>
      <c r="S452" s="213"/>
      <c r="T452" s="213"/>
      <c r="U452" s="213"/>
      <c r="V452" s="213"/>
      <c r="W452" s="213"/>
      <c r="X452" s="213"/>
      <c r="Y452" s="213"/>
      <c r="Z452" s="213"/>
      <c r="AA452" s="213"/>
      <c r="AB452" s="213"/>
      <c r="AC452" s="213"/>
    </row>
    <row r="453" spans="1:29">
      <c r="A453" s="202" t="s">
        <v>0</v>
      </c>
      <c r="B453" s="202"/>
      <c r="C453" s="202"/>
      <c r="D453" s="202"/>
      <c r="E453" s="202"/>
      <c r="F453" s="202" t="s">
        <v>1</v>
      </c>
      <c r="G453" s="202"/>
      <c r="H453" s="202"/>
      <c r="I453" s="202"/>
      <c r="J453" s="202"/>
      <c r="K453" s="202"/>
      <c r="L453" s="202"/>
      <c r="M453" s="202"/>
      <c r="N453" s="202"/>
      <c r="O453" s="202"/>
      <c r="P453" s="202"/>
      <c r="Q453" s="202"/>
      <c r="R453" s="202"/>
      <c r="S453" s="202"/>
      <c r="T453" s="202"/>
      <c r="U453" s="202"/>
      <c r="V453" s="201" t="s">
        <v>2</v>
      </c>
      <c r="W453" s="201"/>
      <c r="X453" s="201"/>
      <c r="Y453" s="201"/>
      <c r="Z453" s="201"/>
      <c r="AA453" s="201"/>
      <c r="AB453" s="201"/>
      <c r="AC453" s="201"/>
    </row>
    <row r="454" spans="1:29" ht="120">
      <c r="A454" s="11" t="s">
        <v>8</v>
      </c>
      <c r="B454" s="11" t="s">
        <v>9</v>
      </c>
      <c r="C454" s="11" t="s">
        <v>19</v>
      </c>
      <c r="D454" s="11" t="s">
        <v>10</v>
      </c>
      <c r="E454" s="11" t="s">
        <v>20</v>
      </c>
      <c r="F454" s="11" t="s">
        <v>29</v>
      </c>
      <c r="G454" s="12" t="s">
        <v>30</v>
      </c>
      <c r="H454" s="13" t="s">
        <v>31</v>
      </c>
      <c r="I454" s="14" t="s">
        <v>3</v>
      </c>
      <c r="J454" s="13" t="s">
        <v>32</v>
      </c>
      <c r="K454" s="15" t="s">
        <v>34</v>
      </c>
      <c r="L454" s="16" t="s">
        <v>35</v>
      </c>
      <c r="M454" s="15" t="s">
        <v>33</v>
      </c>
      <c r="N454" s="15" t="s">
        <v>37</v>
      </c>
      <c r="O454" s="17" t="s">
        <v>3</v>
      </c>
      <c r="P454" s="18" t="s">
        <v>38</v>
      </c>
      <c r="Q454" s="19" t="s">
        <v>58</v>
      </c>
      <c r="R454" s="20" t="s">
        <v>61</v>
      </c>
      <c r="S454" s="20" t="s">
        <v>887</v>
      </c>
      <c r="T454" s="21" t="s">
        <v>3</v>
      </c>
      <c r="U454" s="20" t="s">
        <v>888</v>
      </c>
      <c r="V454" s="22" t="s">
        <v>11</v>
      </c>
      <c r="W454" s="22" t="s">
        <v>12</v>
      </c>
      <c r="X454" s="22" t="s">
        <v>13</v>
      </c>
      <c r="Y454" s="23" t="s">
        <v>3</v>
      </c>
      <c r="Z454" s="22" t="s">
        <v>14</v>
      </c>
      <c r="AA454" s="24" t="s">
        <v>43</v>
      </c>
      <c r="AB454" s="25" t="s">
        <v>3</v>
      </c>
      <c r="AC454" s="24" t="s">
        <v>44</v>
      </c>
    </row>
    <row r="455" spans="1:29" ht="12" customHeight="1">
      <c r="A455" s="11" t="s">
        <v>285</v>
      </c>
      <c r="B455" s="11" t="s">
        <v>286</v>
      </c>
      <c r="C455" s="11" t="s">
        <v>287</v>
      </c>
      <c r="D455" s="11" t="s">
        <v>288</v>
      </c>
      <c r="E455" s="11" t="s">
        <v>289</v>
      </c>
      <c r="F455" s="11" t="s">
        <v>290</v>
      </c>
      <c r="G455" s="26" t="s">
        <v>291</v>
      </c>
      <c r="H455" s="11" t="s">
        <v>292</v>
      </c>
      <c r="I455" s="27" t="s">
        <v>293</v>
      </c>
      <c r="J455" s="28" t="s">
        <v>294</v>
      </c>
      <c r="K455" s="29" t="s">
        <v>295</v>
      </c>
      <c r="L455" s="30" t="s">
        <v>296</v>
      </c>
      <c r="M455" s="29" t="s">
        <v>297</v>
      </c>
      <c r="N455" s="29" t="s">
        <v>298</v>
      </c>
      <c r="O455" s="31" t="s">
        <v>299</v>
      </c>
      <c r="P455" s="29" t="s">
        <v>300</v>
      </c>
      <c r="Q455" s="32" t="s">
        <v>301</v>
      </c>
      <c r="R455" s="33" t="s">
        <v>302</v>
      </c>
      <c r="S455" s="33" t="s">
        <v>303</v>
      </c>
      <c r="T455" s="34" t="s">
        <v>304</v>
      </c>
      <c r="U455" s="33" t="s">
        <v>305</v>
      </c>
      <c r="V455" s="35" t="s">
        <v>306</v>
      </c>
      <c r="W455" s="35" t="s">
        <v>307</v>
      </c>
      <c r="X455" s="35" t="s">
        <v>308</v>
      </c>
      <c r="Y455" s="36" t="s">
        <v>309</v>
      </c>
      <c r="Z455" s="35" t="s">
        <v>310</v>
      </c>
      <c r="AA455" s="37" t="s">
        <v>311</v>
      </c>
      <c r="AB455" s="38" t="s">
        <v>312</v>
      </c>
      <c r="AC455" s="37" t="s">
        <v>313</v>
      </c>
    </row>
    <row r="456" spans="1:29">
      <c r="A456" s="28" t="s">
        <v>4</v>
      </c>
      <c r="B456" s="54" t="s">
        <v>183</v>
      </c>
      <c r="C456" s="55" t="s">
        <v>184</v>
      </c>
      <c r="D456" s="56" t="s">
        <v>185</v>
      </c>
      <c r="E456" s="40">
        <v>6</v>
      </c>
      <c r="F456" s="189">
        <v>12</v>
      </c>
      <c r="G456" s="70"/>
      <c r="H456" s="71" t="str">
        <f>IF(G456="","",F456*G456)</f>
        <v/>
      </c>
      <c r="I456" s="41"/>
      <c r="J456" s="71" t="str">
        <f>IF(G456="","",ROUND(H456*I456+H456,2))</f>
        <v/>
      </c>
      <c r="K456" s="80"/>
      <c r="L456" s="80"/>
      <c r="M456" s="80"/>
      <c r="N456" s="80"/>
      <c r="O456" s="80"/>
      <c r="P456" s="80"/>
      <c r="Q456" s="175">
        <v>6</v>
      </c>
      <c r="R456" s="93"/>
      <c r="S456" s="94">
        <f>Q456*R456</f>
        <v>0</v>
      </c>
      <c r="T456" s="109"/>
      <c r="U456" s="94">
        <f>ROUND(S456*T456+S456,2)</f>
        <v>0</v>
      </c>
      <c r="V456" s="174">
        <v>4</v>
      </c>
      <c r="W456" s="93"/>
      <c r="X456" s="95">
        <f>W456*V456</f>
        <v>0</v>
      </c>
      <c r="Y456" s="109"/>
      <c r="Z456" s="95">
        <f>ROUND(X456+X456*Y456,2)</f>
        <v>0</v>
      </c>
      <c r="AA456" s="96">
        <v>1000</v>
      </c>
      <c r="AB456" s="109"/>
      <c r="AC456" s="97">
        <f>ROUND(AA456+AA456*AB456,2)</f>
        <v>1000</v>
      </c>
    </row>
    <row r="457" spans="1:29">
      <c r="A457" s="202" t="s">
        <v>48</v>
      </c>
      <c r="B457" s="202"/>
      <c r="C457" s="202"/>
      <c r="D457" s="202"/>
      <c r="E457" s="202"/>
      <c r="F457" s="202"/>
      <c r="G457" s="202"/>
      <c r="H457" s="83">
        <f>SUM(H456:H456)</f>
        <v>0</v>
      </c>
      <c r="I457" s="84"/>
      <c r="J457" s="83">
        <f>SUM(J456:J456)</f>
        <v>0</v>
      </c>
      <c r="K457" s="80"/>
      <c r="L457" s="80"/>
      <c r="M457" s="80"/>
      <c r="N457" s="80"/>
      <c r="O457" s="80"/>
      <c r="P457" s="80"/>
      <c r="Q457" s="99"/>
      <c r="R457" s="99"/>
      <c r="S457" s="88">
        <f>SUM(S456)</f>
        <v>0</v>
      </c>
      <c r="T457" s="89"/>
      <c r="U457" s="88">
        <f>SUM(U456)</f>
        <v>0</v>
      </c>
      <c r="V457" s="100"/>
      <c r="W457" s="100"/>
      <c r="X457" s="90">
        <f>SUM(X456)</f>
        <v>0</v>
      </c>
      <c r="Y457" s="91"/>
      <c r="Z457" s="90">
        <f>SUM(Z456)</f>
        <v>0</v>
      </c>
      <c r="AA457" s="92">
        <f>SUM(AA456)</f>
        <v>1000</v>
      </c>
      <c r="AB457" s="78"/>
      <c r="AC457" s="92">
        <f>SUM(AC456)</f>
        <v>1000</v>
      </c>
    </row>
    <row r="458" spans="1:29">
      <c r="A458" s="203" t="s">
        <v>409</v>
      </c>
      <c r="B458" s="203"/>
      <c r="C458" s="10" t="str">
        <f>IF(G456="","",SUM(H457+N457+S457+X457+AA457))</f>
        <v/>
      </c>
    </row>
    <row r="459" spans="1:29">
      <c r="A459" s="204" t="s">
        <v>410</v>
      </c>
      <c r="B459" s="205"/>
      <c r="C459" s="10" t="str">
        <f>IF(G456="","",SUM(J457,P457,U457,Z457,AC457))</f>
        <v/>
      </c>
    </row>
    <row r="461" spans="1:29">
      <c r="A461" s="213" t="s">
        <v>411</v>
      </c>
      <c r="B461" s="213"/>
      <c r="C461" s="213"/>
      <c r="D461" s="213"/>
      <c r="E461" s="213"/>
      <c r="F461" s="213"/>
      <c r="G461" s="213"/>
      <c r="H461" s="213"/>
      <c r="I461" s="213"/>
      <c r="J461" s="213"/>
      <c r="K461" s="213"/>
      <c r="L461" s="213"/>
      <c r="M461" s="213"/>
      <c r="N461" s="213"/>
      <c r="O461" s="213"/>
      <c r="P461" s="213"/>
      <c r="Q461" s="213"/>
      <c r="R461" s="213"/>
      <c r="S461" s="213"/>
      <c r="T461" s="213"/>
      <c r="U461" s="213"/>
      <c r="V461" s="213"/>
      <c r="W461" s="213"/>
      <c r="X461" s="213"/>
      <c r="Y461" s="213"/>
      <c r="Z461" s="213"/>
      <c r="AA461" s="213"/>
      <c r="AB461" s="213"/>
      <c r="AC461" s="213"/>
    </row>
    <row r="462" spans="1:29">
      <c r="A462" s="202" t="s">
        <v>0</v>
      </c>
      <c r="B462" s="202"/>
      <c r="C462" s="202"/>
      <c r="D462" s="202"/>
      <c r="E462" s="202"/>
      <c r="F462" s="202" t="s">
        <v>1</v>
      </c>
      <c r="G462" s="202"/>
      <c r="H462" s="202"/>
      <c r="I462" s="202"/>
      <c r="J462" s="202"/>
      <c r="K462" s="202"/>
      <c r="L462" s="202"/>
      <c r="M462" s="202"/>
      <c r="N462" s="202"/>
      <c r="O462" s="202"/>
      <c r="P462" s="202"/>
      <c r="Q462" s="202"/>
      <c r="R462" s="202"/>
      <c r="S462" s="202"/>
      <c r="T462" s="202"/>
      <c r="U462" s="202"/>
      <c r="V462" s="201" t="s">
        <v>2</v>
      </c>
      <c r="W462" s="201"/>
      <c r="X462" s="201"/>
      <c r="Y462" s="201"/>
      <c r="Z462" s="201"/>
      <c r="AA462" s="201"/>
      <c r="AB462" s="201"/>
      <c r="AC462" s="201"/>
    </row>
    <row r="463" spans="1:29" ht="120">
      <c r="A463" s="11" t="s">
        <v>8</v>
      </c>
      <c r="B463" s="11" t="s">
        <v>9</v>
      </c>
      <c r="C463" s="11" t="s">
        <v>19</v>
      </c>
      <c r="D463" s="11" t="s">
        <v>10</v>
      </c>
      <c r="E463" s="11" t="s">
        <v>20</v>
      </c>
      <c r="F463" s="11" t="s">
        <v>29</v>
      </c>
      <c r="G463" s="12" t="s">
        <v>30</v>
      </c>
      <c r="H463" s="13" t="s">
        <v>31</v>
      </c>
      <c r="I463" s="14" t="s">
        <v>3</v>
      </c>
      <c r="J463" s="13" t="s">
        <v>32</v>
      </c>
      <c r="K463" s="15" t="s">
        <v>34</v>
      </c>
      <c r="L463" s="16" t="s">
        <v>35</v>
      </c>
      <c r="M463" s="15" t="s">
        <v>33</v>
      </c>
      <c r="N463" s="15" t="s">
        <v>37</v>
      </c>
      <c r="O463" s="17" t="s">
        <v>3</v>
      </c>
      <c r="P463" s="18" t="s">
        <v>38</v>
      </c>
      <c r="Q463" s="19" t="s">
        <v>39</v>
      </c>
      <c r="R463" s="20" t="s">
        <v>40</v>
      </c>
      <c r="S463" s="20" t="s">
        <v>41</v>
      </c>
      <c r="T463" s="21" t="s">
        <v>3</v>
      </c>
      <c r="U463" s="20" t="s">
        <v>42</v>
      </c>
      <c r="V463" s="22" t="s">
        <v>11</v>
      </c>
      <c r="W463" s="22" t="s">
        <v>12</v>
      </c>
      <c r="X463" s="22" t="s">
        <v>13</v>
      </c>
      <c r="Y463" s="23" t="s">
        <v>3</v>
      </c>
      <c r="Z463" s="22" t="s">
        <v>14</v>
      </c>
      <c r="AA463" s="24" t="s">
        <v>43</v>
      </c>
      <c r="AB463" s="25" t="s">
        <v>3</v>
      </c>
      <c r="AC463" s="24" t="s">
        <v>44</v>
      </c>
    </row>
    <row r="464" spans="1:29" ht="12" customHeight="1">
      <c r="A464" s="11" t="s">
        <v>285</v>
      </c>
      <c r="B464" s="11" t="s">
        <v>286</v>
      </c>
      <c r="C464" s="11" t="s">
        <v>287</v>
      </c>
      <c r="D464" s="11" t="s">
        <v>288</v>
      </c>
      <c r="E464" s="11" t="s">
        <v>289</v>
      </c>
      <c r="F464" s="11" t="s">
        <v>290</v>
      </c>
      <c r="G464" s="26" t="s">
        <v>291</v>
      </c>
      <c r="H464" s="11" t="s">
        <v>292</v>
      </c>
      <c r="I464" s="27" t="s">
        <v>293</v>
      </c>
      <c r="J464" s="28" t="s">
        <v>294</v>
      </c>
      <c r="K464" s="29" t="s">
        <v>295</v>
      </c>
      <c r="L464" s="30" t="s">
        <v>296</v>
      </c>
      <c r="M464" s="29" t="s">
        <v>297</v>
      </c>
      <c r="N464" s="29" t="s">
        <v>298</v>
      </c>
      <c r="O464" s="31" t="s">
        <v>299</v>
      </c>
      <c r="P464" s="29" t="s">
        <v>300</v>
      </c>
      <c r="Q464" s="32" t="s">
        <v>301</v>
      </c>
      <c r="R464" s="33" t="s">
        <v>302</v>
      </c>
      <c r="S464" s="33" t="s">
        <v>303</v>
      </c>
      <c r="T464" s="34" t="s">
        <v>304</v>
      </c>
      <c r="U464" s="33" t="s">
        <v>305</v>
      </c>
      <c r="V464" s="35" t="s">
        <v>306</v>
      </c>
      <c r="W464" s="35" t="s">
        <v>307</v>
      </c>
      <c r="X464" s="35" t="s">
        <v>308</v>
      </c>
      <c r="Y464" s="36" t="s">
        <v>309</v>
      </c>
      <c r="Z464" s="35" t="s">
        <v>310</v>
      </c>
      <c r="AA464" s="37" t="s">
        <v>311</v>
      </c>
      <c r="AB464" s="38" t="s">
        <v>312</v>
      </c>
      <c r="AC464" s="37" t="s">
        <v>313</v>
      </c>
    </row>
    <row r="465" spans="1:29" ht="24">
      <c r="A465" s="28" t="s">
        <v>4</v>
      </c>
      <c r="B465" s="54" t="s">
        <v>186</v>
      </c>
      <c r="C465" s="55" t="s">
        <v>187</v>
      </c>
      <c r="D465" s="56" t="s">
        <v>188</v>
      </c>
      <c r="E465" s="40">
        <v>4</v>
      </c>
      <c r="F465" s="28">
        <v>8</v>
      </c>
      <c r="G465" s="70"/>
      <c r="H465" s="71" t="str">
        <f>IF(G465="","",F465*G465)</f>
        <v/>
      </c>
      <c r="I465" s="41"/>
      <c r="J465" s="71" t="str">
        <f>IF(G465="","",ROUND(H465*I465+H465,2))</f>
        <v/>
      </c>
      <c r="K465" s="80"/>
      <c r="L465" s="80"/>
      <c r="M465" s="80"/>
      <c r="N465" s="80"/>
      <c r="O465" s="80"/>
      <c r="P465" s="80"/>
      <c r="Q465" s="175">
        <v>2</v>
      </c>
      <c r="R465" s="93"/>
      <c r="S465" s="94">
        <f>Q465*R465</f>
        <v>0</v>
      </c>
      <c r="T465" s="109"/>
      <c r="U465" s="94">
        <f>ROUND(S465*T465+S465,2)</f>
        <v>0</v>
      </c>
      <c r="V465" s="174">
        <v>4</v>
      </c>
      <c r="W465" s="93"/>
      <c r="X465" s="95">
        <f>W465*V465</f>
        <v>0</v>
      </c>
      <c r="Y465" s="109"/>
      <c r="Z465" s="95">
        <f>ROUND(X465+X465*Y465,2)</f>
        <v>0</v>
      </c>
      <c r="AA465" s="96">
        <v>5000</v>
      </c>
      <c r="AB465" s="109"/>
      <c r="AC465" s="97">
        <f>ROUND(AA465+AA465*AB465,2)</f>
        <v>5000</v>
      </c>
    </row>
    <row r="466" spans="1:29">
      <c r="A466" s="202" t="s">
        <v>48</v>
      </c>
      <c r="B466" s="202"/>
      <c r="C466" s="202"/>
      <c r="D466" s="202"/>
      <c r="E466" s="202"/>
      <c r="F466" s="202"/>
      <c r="G466" s="202"/>
      <c r="H466" s="83">
        <f>SUM(H465:H465)</f>
        <v>0</v>
      </c>
      <c r="I466" s="84"/>
      <c r="J466" s="83">
        <f>SUM(J465:J465)</f>
        <v>0</v>
      </c>
      <c r="K466" s="80"/>
      <c r="L466" s="80"/>
      <c r="M466" s="80"/>
      <c r="N466" s="80"/>
      <c r="O466" s="80"/>
      <c r="P466" s="80"/>
      <c r="Q466" s="99"/>
      <c r="R466" s="99"/>
      <c r="S466" s="88">
        <f>SUM(S465)</f>
        <v>0</v>
      </c>
      <c r="T466" s="89"/>
      <c r="U466" s="88">
        <f>SUM(U465)</f>
        <v>0</v>
      </c>
      <c r="V466" s="100"/>
      <c r="W466" s="100"/>
      <c r="X466" s="90">
        <f>SUM(X465)</f>
        <v>0</v>
      </c>
      <c r="Y466" s="91"/>
      <c r="Z466" s="90">
        <f>SUM(Z465)</f>
        <v>0</v>
      </c>
      <c r="AA466" s="92">
        <f>SUM(AA465)</f>
        <v>5000</v>
      </c>
      <c r="AB466" s="78"/>
      <c r="AC466" s="92">
        <f>SUM(AC465)</f>
        <v>5000</v>
      </c>
    </row>
    <row r="467" spans="1:29">
      <c r="A467" s="203" t="s">
        <v>412</v>
      </c>
      <c r="B467" s="203"/>
      <c r="C467" s="10" t="str">
        <f>IF(G465="","",SUM(H466+N466+S466+X466+AA466))</f>
        <v/>
      </c>
    </row>
    <row r="468" spans="1:29">
      <c r="A468" s="204" t="s">
        <v>413</v>
      </c>
      <c r="B468" s="205"/>
      <c r="C468" s="10" t="str">
        <f>IF(G465="","",SUM(J466,P466,U466,Z466,AC466))</f>
        <v/>
      </c>
    </row>
    <row r="470" spans="1:29">
      <c r="A470" s="213" t="s">
        <v>414</v>
      </c>
      <c r="B470" s="213"/>
      <c r="C470" s="213"/>
      <c r="D470" s="213"/>
      <c r="E470" s="213"/>
      <c r="F470" s="213"/>
      <c r="G470" s="213"/>
      <c r="H470" s="213"/>
      <c r="I470" s="213"/>
      <c r="J470" s="213"/>
      <c r="K470" s="213"/>
      <c r="L470" s="213"/>
      <c r="M470" s="213"/>
      <c r="N470" s="213"/>
      <c r="O470" s="213"/>
      <c r="P470" s="213"/>
      <c r="Q470" s="213"/>
      <c r="R470" s="213"/>
      <c r="S470" s="213"/>
      <c r="T470" s="213"/>
      <c r="U470" s="213"/>
      <c r="V470" s="213"/>
      <c r="W470" s="213"/>
      <c r="X470" s="213"/>
      <c r="Y470" s="213"/>
      <c r="Z470" s="213"/>
      <c r="AA470" s="213"/>
      <c r="AB470" s="213"/>
      <c r="AC470" s="213"/>
    </row>
    <row r="471" spans="1:29">
      <c r="A471" s="202" t="s">
        <v>0</v>
      </c>
      <c r="B471" s="202"/>
      <c r="C471" s="202"/>
      <c r="D471" s="202"/>
      <c r="E471" s="202"/>
      <c r="F471" s="202" t="s">
        <v>1</v>
      </c>
      <c r="G471" s="202"/>
      <c r="H471" s="202"/>
      <c r="I471" s="202"/>
      <c r="J471" s="202"/>
      <c r="K471" s="202"/>
      <c r="L471" s="202"/>
      <c r="M471" s="202"/>
      <c r="N471" s="202"/>
      <c r="O471" s="202"/>
      <c r="P471" s="202"/>
      <c r="Q471" s="202"/>
      <c r="R471" s="202"/>
      <c r="S471" s="202"/>
      <c r="T471" s="202"/>
      <c r="U471" s="202"/>
      <c r="V471" s="201" t="s">
        <v>2</v>
      </c>
      <c r="W471" s="201"/>
      <c r="X471" s="201"/>
      <c r="Y471" s="201"/>
      <c r="Z471" s="201"/>
      <c r="AA471" s="201"/>
      <c r="AB471" s="201"/>
      <c r="AC471" s="201"/>
    </row>
    <row r="472" spans="1:29" ht="120">
      <c r="A472" s="11" t="s">
        <v>8</v>
      </c>
      <c r="B472" s="11" t="s">
        <v>9</v>
      </c>
      <c r="C472" s="11" t="s">
        <v>19</v>
      </c>
      <c r="D472" s="11" t="s">
        <v>10</v>
      </c>
      <c r="E472" s="11" t="s">
        <v>20</v>
      </c>
      <c r="F472" s="11" t="s">
        <v>29</v>
      </c>
      <c r="G472" s="12" t="s">
        <v>30</v>
      </c>
      <c r="H472" s="13" t="s">
        <v>31</v>
      </c>
      <c r="I472" s="14" t="s">
        <v>3</v>
      </c>
      <c r="J472" s="13" t="s">
        <v>32</v>
      </c>
      <c r="K472" s="15" t="s">
        <v>34</v>
      </c>
      <c r="L472" s="16" t="s">
        <v>35</v>
      </c>
      <c r="M472" s="15" t="s">
        <v>33</v>
      </c>
      <c r="N472" s="15" t="s">
        <v>37</v>
      </c>
      <c r="O472" s="17" t="s">
        <v>3</v>
      </c>
      <c r="P472" s="18" t="s">
        <v>38</v>
      </c>
      <c r="Q472" s="19" t="s">
        <v>39</v>
      </c>
      <c r="R472" s="20" t="s">
        <v>40</v>
      </c>
      <c r="S472" s="20" t="s">
        <v>41</v>
      </c>
      <c r="T472" s="21" t="s">
        <v>3</v>
      </c>
      <c r="U472" s="20" t="s">
        <v>42</v>
      </c>
      <c r="V472" s="22" t="s">
        <v>11</v>
      </c>
      <c r="W472" s="22" t="s">
        <v>12</v>
      </c>
      <c r="X472" s="22" t="s">
        <v>13</v>
      </c>
      <c r="Y472" s="23" t="s">
        <v>3</v>
      </c>
      <c r="Z472" s="22" t="s">
        <v>14</v>
      </c>
      <c r="AA472" s="24" t="s">
        <v>43</v>
      </c>
      <c r="AB472" s="25" t="s">
        <v>3</v>
      </c>
      <c r="AC472" s="24" t="s">
        <v>44</v>
      </c>
    </row>
    <row r="473" spans="1:29" ht="12" customHeight="1">
      <c r="A473" s="11" t="s">
        <v>285</v>
      </c>
      <c r="B473" s="11" t="s">
        <v>286</v>
      </c>
      <c r="C473" s="11" t="s">
        <v>287</v>
      </c>
      <c r="D473" s="11" t="s">
        <v>288</v>
      </c>
      <c r="E473" s="11" t="s">
        <v>289</v>
      </c>
      <c r="F473" s="11" t="s">
        <v>290</v>
      </c>
      <c r="G473" s="26" t="s">
        <v>291</v>
      </c>
      <c r="H473" s="11" t="s">
        <v>292</v>
      </c>
      <c r="I473" s="27" t="s">
        <v>293</v>
      </c>
      <c r="J473" s="28" t="s">
        <v>294</v>
      </c>
      <c r="K473" s="29" t="s">
        <v>295</v>
      </c>
      <c r="L473" s="30" t="s">
        <v>296</v>
      </c>
      <c r="M473" s="29" t="s">
        <v>297</v>
      </c>
      <c r="N473" s="29" t="s">
        <v>298</v>
      </c>
      <c r="O473" s="31" t="s">
        <v>299</v>
      </c>
      <c r="P473" s="29" t="s">
        <v>300</v>
      </c>
      <c r="Q473" s="32" t="s">
        <v>301</v>
      </c>
      <c r="R473" s="33" t="s">
        <v>302</v>
      </c>
      <c r="S473" s="33" t="s">
        <v>303</v>
      </c>
      <c r="T473" s="34" t="s">
        <v>304</v>
      </c>
      <c r="U473" s="33" t="s">
        <v>305</v>
      </c>
      <c r="V473" s="35" t="s">
        <v>306</v>
      </c>
      <c r="W473" s="35" t="s">
        <v>307</v>
      </c>
      <c r="X473" s="35" t="s">
        <v>308</v>
      </c>
      <c r="Y473" s="36" t="s">
        <v>309</v>
      </c>
      <c r="Z473" s="35" t="s">
        <v>310</v>
      </c>
      <c r="AA473" s="37" t="s">
        <v>311</v>
      </c>
      <c r="AB473" s="38" t="s">
        <v>312</v>
      </c>
      <c r="AC473" s="37" t="s">
        <v>313</v>
      </c>
    </row>
    <row r="474" spans="1:29" ht="36">
      <c r="A474" s="28" t="s">
        <v>4</v>
      </c>
      <c r="B474" s="54" t="s">
        <v>189</v>
      </c>
      <c r="C474" s="55" t="s">
        <v>190</v>
      </c>
      <c r="D474" s="56" t="s">
        <v>191</v>
      </c>
      <c r="E474" s="40">
        <v>3</v>
      </c>
      <c r="F474" s="28">
        <v>6</v>
      </c>
      <c r="G474" s="70"/>
      <c r="H474" s="71" t="str">
        <f>IF(G474="","",F474*G474)</f>
        <v/>
      </c>
      <c r="I474" s="41"/>
      <c r="J474" s="71" t="str">
        <f>IF(G474="","",ROUND(H474*I474+H474,2))</f>
        <v/>
      </c>
      <c r="K474" s="80"/>
      <c r="L474" s="80"/>
      <c r="M474" s="80"/>
      <c r="N474" s="80"/>
      <c r="O474" s="80"/>
      <c r="P474" s="80"/>
      <c r="Q474" s="175">
        <v>2</v>
      </c>
      <c r="R474" s="93"/>
      <c r="S474" s="94">
        <f>Q474*R474</f>
        <v>0</v>
      </c>
      <c r="T474" s="109"/>
      <c r="U474" s="94">
        <f>ROUND(S474*T474+S474,2)</f>
        <v>0</v>
      </c>
      <c r="V474" s="174">
        <v>4</v>
      </c>
      <c r="W474" s="93"/>
      <c r="X474" s="95">
        <f>W474*V474</f>
        <v>0</v>
      </c>
      <c r="Y474" s="109"/>
      <c r="Z474" s="95">
        <f>ROUND(X474+X474*Y474,2)</f>
        <v>0</v>
      </c>
      <c r="AA474" s="96">
        <v>4000</v>
      </c>
      <c r="AB474" s="109"/>
      <c r="AC474" s="97">
        <f>ROUND(AA474+AA474*AB474,2)</f>
        <v>4000</v>
      </c>
    </row>
    <row r="475" spans="1:29">
      <c r="A475" s="202" t="s">
        <v>48</v>
      </c>
      <c r="B475" s="202"/>
      <c r="C475" s="202"/>
      <c r="D475" s="202"/>
      <c r="E475" s="202"/>
      <c r="F475" s="202"/>
      <c r="G475" s="202"/>
      <c r="H475" s="83">
        <f>SUM(H474:H474)</f>
        <v>0</v>
      </c>
      <c r="I475" s="84"/>
      <c r="J475" s="83">
        <f>SUM(J474:J474)</f>
        <v>0</v>
      </c>
      <c r="K475" s="80"/>
      <c r="L475" s="80"/>
      <c r="M475" s="80"/>
      <c r="N475" s="80"/>
      <c r="O475" s="80"/>
      <c r="P475" s="80"/>
      <c r="Q475" s="99"/>
      <c r="R475" s="99"/>
      <c r="S475" s="88">
        <f>SUM(S474)</f>
        <v>0</v>
      </c>
      <c r="T475" s="89"/>
      <c r="U475" s="88">
        <f>SUM(U474)</f>
        <v>0</v>
      </c>
      <c r="V475" s="100"/>
      <c r="W475" s="100"/>
      <c r="X475" s="90">
        <f>SUM(X474)</f>
        <v>0</v>
      </c>
      <c r="Y475" s="91"/>
      <c r="Z475" s="90">
        <f>SUM(Z474)</f>
        <v>0</v>
      </c>
      <c r="AA475" s="92">
        <f>SUM(AA474)</f>
        <v>4000</v>
      </c>
      <c r="AB475" s="78"/>
      <c r="AC475" s="92">
        <f>SUM(AC474)</f>
        <v>4000</v>
      </c>
    </row>
    <row r="476" spans="1:29">
      <c r="A476" s="203" t="s">
        <v>415</v>
      </c>
      <c r="B476" s="203"/>
      <c r="C476" s="10" t="str">
        <f>IF(G474="","",SUM(H475+N475+S475+X475+AA475))</f>
        <v/>
      </c>
    </row>
    <row r="477" spans="1:29">
      <c r="A477" s="204" t="s">
        <v>416</v>
      </c>
      <c r="B477" s="205"/>
      <c r="C477" s="10" t="str">
        <f>IF(G474="","",SUM(J475,P475,U475,Z475,AC475))</f>
        <v/>
      </c>
    </row>
    <row r="480" spans="1:29">
      <c r="A480" s="213" t="s">
        <v>417</v>
      </c>
      <c r="B480" s="213"/>
      <c r="C480" s="213"/>
      <c r="D480" s="213"/>
      <c r="E480" s="213"/>
      <c r="F480" s="213"/>
      <c r="G480" s="213"/>
      <c r="H480" s="213"/>
      <c r="I480" s="213"/>
      <c r="J480" s="213"/>
      <c r="K480" s="213"/>
      <c r="L480" s="213"/>
      <c r="M480" s="213"/>
      <c r="N480" s="213"/>
      <c r="O480" s="213"/>
      <c r="P480" s="213"/>
      <c r="Q480" s="213"/>
      <c r="R480" s="213"/>
      <c r="S480" s="213"/>
      <c r="T480" s="213"/>
      <c r="U480" s="213"/>
      <c r="V480" s="213"/>
      <c r="W480" s="213"/>
      <c r="X480" s="213"/>
      <c r="Y480" s="213"/>
      <c r="Z480" s="213"/>
      <c r="AA480" s="213"/>
      <c r="AB480" s="213"/>
      <c r="AC480" s="213"/>
    </row>
    <row r="481" spans="1:29">
      <c r="A481" s="202" t="s">
        <v>0</v>
      </c>
      <c r="B481" s="202"/>
      <c r="C481" s="202"/>
      <c r="D481" s="202"/>
      <c r="E481" s="202"/>
      <c r="F481" s="202" t="s">
        <v>1</v>
      </c>
      <c r="G481" s="202"/>
      <c r="H481" s="202"/>
      <c r="I481" s="202"/>
      <c r="J481" s="202"/>
      <c r="K481" s="202"/>
      <c r="L481" s="202"/>
      <c r="M481" s="202"/>
      <c r="N481" s="202"/>
      <c r="O481" s="202"/>
      <c r="P481" s="202"/>
      <c r="Q481" s="202"/>
      <c r="R481" s="202"/>
      <c r="S481" s="202"/>
      <c r="T481" s="202"/>
      <c r="U481" s="202"/>
      <c r="V481" s="201" t="s">
        <v>2</v>
      </c>
      <c r="W481" s="201"/>
      <c r="X481" s="201"/>
      <c r="Y481" s="201"/>
      <c r="Z481" s="201"/>
      <c r="AA481" s="201"/>
      <c r="AB481" s="201"/>
      <c r="AC481" s="201"/>
    </row>
    <row r="482" spans="1:29" ht="120">
      <c r="A482" s="11" t="s">
        <v>8</v>
      </c>
      <c r="B482" s="11" t="s">
        <v>9</v>
      </c>
      <c r="C482" s="11" t="s">
        <v>19</v>
      </c>
      <c r="D482" s="11" t="s">
        <v>10</v>
      </c>
      <c r="E482" s="11" t="s">
        <v>20</v>
      </c>
      <c r="F482" s="11" t="s">
        <v>29</v>
      </c>
      <c r="G482" s="12" t="s">
        <v>30</v>
      </c>
      <c r="H482" s="13" t="s">
        <v>31</v>
      </c>
      <c r="I482" s="14" t="s">
        <v>3</v>
      </c>
      <c r="J482" s="13" t="s">
        <v>32</v>
      </c>
      <c r="K482" s="15" t="s">
        <v>34</v>
      </c>
      <c r="L482" s="16" t="s">
        <v>35</v>
      </c>
      <c r="M482" s="15" t="s">
        <v>33</v>
      </c>
      <c r="N482" s="15" t="s">
        <v>37</v>
      </c>
      <c r="O482" s="17" t="s">
        <v>3</v>
      </c>
      <c r="P482" s="18" t="s">
        <v>38</v>
      </c>
      <c r="Q482" s="19" t="s">
        <v>58</v>
      </c>
      <c r="R482" s="20" t="s">
        <v>61</v>
      </c>
      <c r="S482" s="20" t="s">
        <v>887</v>
      </c>
      <c r="T482" s="21" t="s">
        <v>3</v>
      </c>
      <c r="U482" s="20" t="s">
        <v>888</v>
      </c>
      <c r="V482" s="22" t="s">
        <v>11</v>
      </c>
      <c r="W482" s="22" t="s">
        <v>12</v>
      </c>
      <c r="X482" s="22" t="s">
        <v>13</v>
      </c>
      <c r="Y482" s="23" t="s">
        <v>3</v>
      </c>
      <c r="Z482" s="22" t="s">
        <v>14</v>
      </c>
      <c r="AA482" s="24" t="s">
        <v>43</v>
      </c>
      <c r="AB482" s="25" t="s">
        <v>3</v>
      </c>
      <c r="AC482" s="24" t="s">
        <v>44</v>
      </c>
    </row>
    <row r="483" spans="1:29" ht="12" customHeight="1">
      <c r="A483" s="11" t="s">
        <v>285</v>
      </c>
      <c r="B483" s="11" t="s">
        <v>286</v>
      </c>
      <c r="C483" s="11" t="s">
        <v>287</v>
      </c>
      <c r="D483" s="11" t="s">
        <v>288</v>
      </c>
      <c r="E483" s="11" t="s">
        <v>289</v>
      </c>
      <c r="F483" s="11" t="s">
        <v>290</v>
      </c>
      <c r="G483" s="26" t="s">
        <v>291</v>
      </c>
      <c r="H483" s="11" t="s">
        <v>292</v>
      </c>
      <c r="I483" s="27" t="s">
        <v>293</v>
      </c>
      <c r="J483" s="28" t="s">
        <v>294</v>
      </c>
      <c r="K483" s="29" t="s">
        <v>295</v>
      </c>
      <c r="L483" s="30" t="s">
        <v>296</v>
      </c>
      <c r="M483" s="29" t="s">
        <v>297</v>
      </c>
      <c r="N483" s="29" t="s">
        <v>298</v>
      </c>
      <c r="O483" s="31" t="s">
        <v>299</v>
      </c>
      <c r="P483" s="29" t="s">
        <v>300</v>
      </c>
      <c r="Q483" s="32" t="s">
        <v>301</v>
      </c>
      <c r="R483" s="33" t="s">
        <v>302</v>
      </c>
      <c r="S483" s="33" t="s">
        <v>303</v>
      </c>
      <c r="T483" s="34" t="s">
        <v>304</v>
      </c>
      <c r="U483" s="33" t="s">
        <v>305</v>
      </c>
      <c r="V483" s="35" t="s">
        <v>306</v>
      </c>
      <c r="W483" s="35" t="s">
        <v>307</v>
      </c>
      <c r="X483" s="35" t="s">
        <v>308</v>
      </c>
      <c r="Y483" s="36" t="s">
        <v>309</v>
      </c>
      <c r="Z483" s="35" t="s">
        <v>310</v>
      </c>
      <c r="AA483" s="37" t="s">
        <v>311</v>
      </c>
      <c r="AB483" s="38" t="s">
        <v>312</v>
      </c>
      <c r="AC483" s="37" t="s">
        <v>313</v>
      </c>
    </row>
    <row r="484" spans="1:29">
      <c r="A484" s="28" t="s">
        <v>4</v>
      </c>
      <c r="B484" s="54" t="s">
        <v>192</v>
      </c>
      <c r="C484" s="55" t="s">
        <v>193</v>
      </c>
      <c r="D484" s="56" t="s">
        <v>194</v>
      </c>
      <c r="E484" s="40">
        <v>3</v>
      </c>
      <c r="F484" s="28">
        <v>6</v>
      </c>
      <c r="G484" s="70"/>
      <c r="H484" s="71" t="str">
        <f>IF(G484="","",F484*G484)</f>
        <v/>
      </c>
      <c r="I484" s="41"/>
      <c r="J484" s="71" t="str">
        <f>IF(G484="","",ROUND(H484*I484+H484,2))</f>
        <v/>
      </c>
      <c r="K484" s="80"/>
      <c r="L484" s="80"/>
      <c r="M484" s="80"/>
      <c r="N484" s="80"/>
      <c r="O484" s="80"/>
      <c r="P484" s="80"/>
      <c r="Q484" s="175">
        <v>6</v>
      </c>
      <c r="R484" s="93"/>
      <c r="S484" s="94">
        <f>Q484*R484</f>
        <v>0</v>
      </c>
      <c r="T484" s="109"/>
      <c r="U484" s="94">
        <f>ROUND(S484*T484+S484,2)</f>
        <v>0</v>
      </c>
      <c r="V484" s="174">
        <v>4</v>
      </c>
      <c r="W484" s="93"/>
      <c r="X484" s="95">
        <f>W484*V484</f>
        <v>0</v>
      </c>
      <c r="Y484" s="109"/>
      <c r="Z484" s="95">
        <f>ROUND(X484+X484*Y484,2)</f>
        <v>0</v>
      </c>
      <c r="AA484" s="96">
        <v>3000</v>
      </c>
      <c r="AB484" s="109"/>
      <c r="AC484" s="97">
        <f>ROUND(AA484+AA484*AB484,2)</f>
        <v>3000</v>
      </c>
    </row>
    <row r="485" spans="1:29">
      <c r="A485" s="202" t="s">
        <v>48</v>
      </c>
      <c r="B485" s="202"/>
      <c r="C485" s="202"/>
      <c r="D485" s="202"/>
      <c r="E485" s="202"/>
      <c r="F485" s="202"/>
      <c r="G485" s="202"/>
      <c r="H485" s="83">
        <f>SUM(H484:H484)</f>
        <v>0</v>
      </c>
      <c r="I485" s="84"/>
      <c r="J485" s="83">
        <f>SUM(J484:J484)</f>
        <v>0</v>
      </c>
      <c r="K485" s="80"/>
      <c r="L485" s="80"/>
      <c r="M485" s="80"/>
      <c r="N485" s="80"/>
      <c r="O485" s="80"/>
      <c r="P485" s="80"/>
      <c r="Q485" s="99"/>
      <c r="R485" s="99"/>
      <c r="S485" s="88">
        <f>SUM(S484)</f>
        <v>0</v>
      </c>
      <c r="T485" s="89"/>
      <c r="U485" s="88">
        <f>SUM(U484)</f>
        <v>0</v>
      </c>
      <c r="V485" s="100"/>
      <c r="W485" s="100"/>
      <c r="X485" s="90">
        <f>SUM(X484)</f>
        <v>0</v>
      </c>
      <c r="Y485" s="91"/>
      <c r="Z485" s="90">
        <f>SUM(Z484)</f>
        <v>0</v>
      </c>
      <c r="AA485" s="92">
        <f>SUM(AA484)</f>
        <v>3000</v>
      </c>
      <c r="AB485" s="78"/>
      <c r="AC485" s="92">
        <f>SUM(AC484)</f>
        <v>3000</v>
      </c>
    </row>
    <row r="486" spans="1:29">
      <c r="A486" s="203" t="s">
        <v>418</v>
      </c>
      <c r="B486" s="203"/>
      <c r="C486" s="10" t="str">
        <f>IF(G484="","",SUM(H485+N485+S485+X485+AA485))</f>
        <v/>
      </c>
    </row>
    <row r="487" spans="1:29">
      <c r="A487" s="204" t="s">
        <v>419</v>
      </c>
      <c r="B487" s="205"/>
      <c r="C487" s="10" t="str">
        <f>IF(G484="","",SUM(J485,P485,U485,Z485,AC485))</f>
        <v/>
      </c>
    </row>
    <row r="490" spans="1:29">
      <c r="A490" s="213" t="s">
        <v>420</v>
      </c>
      <c r="B490" s="213"/>
      <c r="C490" s="213"/>
      <c r="D490" s="213"/>
      <c r="E490" s="213"/>
      <c r="F490" s="213"/>
      <c r="G490" s="213"/>
      <c r="H490" s="213"/>
      <c r="I490" s="213"/>
      <c r="J490" s="213"/>
      <c r="K490" s="213"/>
      <c r="L490" s="213"/>
      <c r="M490" s="213"/>
      <c r="N490" s="213"/>
      <c r="O490" s="213"/>
      <c r="P490" s="213"/>
      <c r="Q490" s="213"/>
      <c r="R490" s="213"/>
      <c r="S490" s="213"/>
      <c r="T490" s="213"/>
      <c r="U490" s="213"/>
      <c r="V490" s="213"/>
      <c r="W490" s="213"/>
      <c r="X490" s="213"/>
      <c r="Y490" s="213"/>
      <c r="Z490" s="213"/>
      <c r="AA490" s="213"/>
      <c r="AB490" s="213"/>
      <c r="AC490" s="213"/>
    </row>
    <row r="491" spans="1:29">
      <c r="A491" s="202" t="s">
        <v>0</v>
      </c>
      <c r="B491" s="202"/>
      <c r="C491" s="202"/>
      <c r="D491" s="202"/>
      <c r="E491" s="202"/>
      <c r="F491" s="202" t="s">
        <v>1</v>
      </c>
      <c r="G491" s="202"/>
      <c r="H491" s="202"/>
      <c r="I491" s="202"/>
      <c r="J491" s="202"/>
      <c r="K491" s="202"/>
      <c r="L491" s="202"/>
      <c r="M491" s="202"/>
      <c r="N491" s="202"/>
      <c r="O491" s="202"/>
      <c r="P491" s="202"/>
      <c r="Q491" s="202"/>
      <c r="R491" s="202"/>
      <c r="S491" s="202"/>
      <c r="T491" s="202"/>
      <c r="U491" s="202"/>
      <c r="V491" s="201" t="s">
        <v>2</v>
      </c>
      <c r="W491" s="201"/>
      <c r="X491" s="201"/>
      <c r="Y491" s="201"/>
      <c r="Z491" s="201"/>
      <c r="AA491" s="201"/>
      <c r="AB491" s="201"/>
      <c r="AC491" s="201"/>
    </row>
    <row r="492" spans="1:29" ht="120">
      <c r="A492" s="11" t="s">
        <v>8</v>
      </c>
      <c r="B492" s="11" t="s">
        <v>9</v>
      </c>
      <c r="C492" s="11" t="s">
        <v>19</v>
      </c>
      <c r="D492" s="11" t="s">
        <v>10</v>
      </c>
      <c r="E492" s="11" t="s">
        <v>20</v>
      </c>
      <c r="F492" s="11" t="s">
        <v>29</v>
      </c>
      <c r="G492" s="12" t="s">
        <v>30</v>
      </c>
      <c r="H492" s="13" t="s">
        <v>31</v>
      </c>
      <c r="I492" s="14" t="s">
        <v>3</v>
      </c>
      <c r="J492" s="13" t="s">
        <v>32</v>
      </c>
      <c r="K492" s="15" t="s">
        <v>34</v>
      </c>
      <c r="L492" s="16" t="s">
        <v>35</v>
      </c>
      <c r="M492" s="15" t="s">
        <v>33</v>
      </c>
      <c r="N492" s="15" t="s">
        <v>37</v>
      </c>
      <c r="O492" s="17" t="s">
        <v>3</v>
      </c>
      <c r="P492" s="18" t="s">
        <v>38</v>
      </c>
      <c r="Q492" s="19" t="s">
        <v>39</v>
      </c>
      <c r="R492" s="20" t="s">
        <v>40</v>
      </c>
      <c r="S492" s="20" t="s">
        <v>41</v>
      </c>
      <c r="T492" s="21" t="s">
        <v>3</v>
      </c>
      <c r="U492" s="20" t="s">
        <v>42</v>
      </c>
      <c r="V492" s="22" t="s">
        <v>11</v>
      </c>
      <c r="W492" s="22" t="s">
        <v>12</v>
      </c>
      <c r="X492" s="22" t="s">
        <v>13</v>
      </c>
      <c r="Y492" s="23" t="s">
        <v>3</v>
      </c>
      <c r="Z492" s="22" t="s">
        <v>14</v>
      </c>
      <c r="AA492" s="24" t="s">
        <v>43</v>
      </c>
      <c r="AB492" s="25" t="s">
        <v>3</v>
      </c>
      <c r="AC492" s="24" t="s">
        <v>44</v>
      </c>
    </row>
    <row r="493" spans="1:29" ht="12" customHeight="1">
      <c r="A493" s="11" t="s">
        <v>285</v>
      </c>
      <c r="B493" s="11" t="s">
        <v>286</v>
      </c>
      <c r="C493" s="11" t="s">
        <v>287</v>
      </c>
      <c r="D493" s="11" t="s">
        <v>288</v>
      </c>
      <c r="E493" s="11" t="s">
        <v>289</v>
      </c>
      <c r="F493" s="11" t="s">
        <v>290</v>
      </c>
      <c r="G493" s="26" t="s">
        <v>291</v>
      </c>
      <c r="H493" s="11" t="s">
        <v>292</v>
      </c>
      <c r="I493" s="27" t="s">
        <v>293</v>
      </c>
      <c r="J493" s="28" t="s">
        <v>294</v>
      </c>
      <c r="K493" s="29" t="s">
        <v>295</v>
      </c>
      <c r="L493" s="30" t="s">
        <v>296</v>
      </c>
      <c r="M493" s="29" t="s">
        <v>297</v>
      </c>
      <c r="N493" s="29" t="s">
        <v>298</v>
      </c>
      <c r="O493" s="31" t="s">
        <v>299</v>
      </c>
      <c r="P493" s="29" t="s">
        <v>300</v>
      </c>
      <c r="Q493" s="32" t="s">
        <v>301</v>
      </c>
      <c r="R493" s="33" t="s">
        <v>302</v>
      </c>
      <c r="S493" s="33" t="s">
        <v>303</v>
      </c>
      <c r="T493" s="34" t="s">
        <v>304</v>
      </c>
      <c r="U493" s="33" t="s">
        <v>305</v>
      </c>
      <c r="V493" s="35" t="s">
        <v>306</v>
      </c>
      <c r="W493" s="35" t="s">
        <v>307</v>
      </c>
      <c r="X493" s="35" t="s">
        <v>308</v>
      </c>
      <c r="Y493" s="36" t="s">
        <v>309</v>
      </c>
      <c r="Z493" s="35" t="s">
        <v>310</v>
      </c>
      <c r="AA493" s="37" t="s">
        <v>311</v>
      </c>
      <c r="AB493" s="38" t="s">
        <v>312</v>
      </c>
      <c r="AC493" s="37" t="s">
        <v>313</v>
      </c>
    </row>
    <row r="494" spans="1:29" ht="30.6" customHeight="1">
      <c r="A494" s="28" t="s">
        <v>4</v>
      </c>
      <c r="B494" s="54" t="s">
        <v>637</v>
      </c>
      <c r="C494" s="55" t="s">
        <v>638</v>
      </c>
      <c r="D494" s="206" t="s">
        <v>639</v>
      </c>
      <c r="E494" s="40">
        <v>2</v>
      </c>
      <c r="F494" s="28">
        <v>8</v>
      </c>
      <c r="G494" s="70"/>
      <c r="H494" s="71" t="str">
        <f>IF(G494="","",F494*G494)</f>
        <v/>
      </c>
      <c r="I494" s="41"/>
      <c r="J494" s="71" t="str">
        <f>IF(G494="","",ROUND(H494*I494+H494,2))</f>
        <v/>
      </c>
      <c r="K494" s="80"/>
      <c r="L494" s="80"/>
      <c r="M494" s="80"/>
      <c r="N494" s="80"/>
      <c r="O494" s="80"/>
      <c r="P494" s="80"/>
      <c r="Q494" s="235">
        <v>10</v>
      </c>
      <c r="R494" s="220"/>
      <c r="S494" s="230">
        <f>Q494*R494</f>
        <v>0</v>
      </c>
      <c r="T494" s="197"/>
      <c r="U494" s="230">
        <f>ROUND(S494*T494+S494,2)</f>
        <v>0</v>
      </c>
      <c r="V494" s="216">
        <v>10</v>
      </c>
      <c r="W494" s="220"/>
      <c r="X494" s="208">
        <f>W494*V494</f>
        <v>0</v>
      </c>
      <c r="Y494" s="197"/>
      <c r="Z494" s="208">
        <f>ROUND(X494+X494*Y494,2)</f>
        <v>0</v>
      </c>
      <c r="AA494" s="224">
        <v>50000</v>
      </c>
      <c r="AB494" s="197"/>
      <c r="AC494" s="199">
        <f>ROUND(AA494+AA494*AB494,2)</f>
        <v>50000</v>
      </c>
    </row>
    <row r="495" spans="1:29">
      <c r="A495" s="28" t="s">
        <v>5</v>
      </c>
      <c r="B495" s="54" t="s">
        <v>640</v>
      </c>
      <c r="C495" s="50" t="s">
        <v>641</v>
      </c>
      <c r="D495" s="245"/>
      <c r="E495" s="40">
        <v>2</v>
      </c>
      <c r="F495" s="28">
        <v>8</v>
      </c>
      <c r="G495" s="70"/>
      <c r="H495" s="71" t="str">
        <f>IF(G495="","",F495*G495)</f>
        <v/>
      </c>
      <c r="I495" s="41"/>
      <c r="J495" s="71" t="str">
        <f>IF(G495="","",ROUND(H495*I495+H495,2))</f>
        <v/>
      </c>
      <c r="K495" s="80"/>
      <c r="L495" s="80"/>
      <c r="M495" s="80"/>
      <c r="N495" s="80"/>
      <c r="O495" s="80"/>
      <c r="P495" s="80"/>
      <c r="Q495" s="236"/>
      <c r="R495" s="233"/>
      <c r="S495" s="231"/>
      <c r="T495" s="198"/>
      <c r="U495" s="231"/>
      <c r="V495" s="234"/>
      <c r="W495" s="233"/>
      <c r="X495" s="209"/>
      <c r="Y495" s="198"/>
      <c r="Z495" s="209"/>
      <c r="AA495" s="229"/>
      <c r="AB495" s="198"/>
      <c r="AC495" s="200"/>
    </row>
    <row r="496" spans="1:29">
      <c r="A496" s="28" t="s">
        <v>6</v>
      </c>
      <c r="B496" s="54" t="s">
        <v>642</v>
      </c>
      <c r="C496" s="50" t="s">
        <v>643</v>
      </c>
      <c r="D496" s="207"/>
      <c r="E496" s="40">
        <v>4</v>
      </c>
      <c r="F496" s="28">
        <v>16</v>
      </c>
      <c r="G496" s="70"/>
      <c r="H496" s="71" t="str">
        <f>IF(G496="","",F496*G496)</f>
        <v/>
      </c>
      <c r="I496" s="41"/>
      <c r="J496" s="71" t="str">
        <f>IF(G496="","",ROUND(H496*I496+H496,2))</f>
        <v/>
      </c>
      <c r="K496" s="80"/>
      <c r="L496" s="80"/>
      <c r="M496" s="80"/>
      <c r="N496" s="80"/>
      <c r="O496" s="80"/>
      <c r="P496" s="80"/>
      <c r="Q496" s="237"/>
      <c r="R496" s="221"/>
      <c r="S496" s="232"/>
      <c r="T496" s="228"/>
      <c r="U496" s="232"/>
      <c r="V496" s="217"/>
      <c r="W496" s="221"/>
      <c r="X496" s="244"/>
      <c r="Y496" s="228"/>
      <c r="Z496" s="244"/>
      <c r="AA496" s="225"/>
      <c r="AB496" s="228"/>
      <c r="AC496" s="214"/>
    </row>
    <row r="497" spans="1:29">
      <c r="A497" s="202" t="s">
        <v>48</v>
      </c>
      <c r="B497" s="202"/>
      <c r="C497" s="202"/>
      <c r="D497" s="202"/>
      <c r="E497" s="202"/>
      <c r="F497" s="202"/>
      <c r="G497" s="202"/>
      <c r="H497" s="83">
        <f>SUM(H494:H496)</f>
        <v>0</v>
      </c>
      <c r="I497" s="84"/>
      <c r="J497" s="83">
        <f>SUM(J494:J496)</f>
        <v>0</v>
      </c>
      <c r="K497" s="80"/>
      <c r="L497" s="80"/>
      <c r="M497" s="80"/>
      <c r="N497" s="80"/>
      <c r="O497" s="80"/>
      <c r="P497" s="80"/>
      <c r="Q497" s="99"/>
      <c r="R497" s="99"/>
      <c r="S497" s="88">
        <f>SUM(S494)</f>
        <v>0</v>
      </c>
      <c r="T497" s="89"/>
      <c r="U497" s="88">
        <f>SUM(U494)</f>
        <v>0</v>
      </c>
      <c r="V497" s="100"/>
      <c r="W497" s="100"/>
      <c r="X497" s="90">
        <f>SUM(X494)</f>
        <v>0</v>
      </c>
      <c r="Y497" s="91"/>
      <c r="Z497" s="90">
        <f>SUM(Z494)</f>
        <v>0</v>
      </c>
      <c r="AA497" s="92">
        <f>SUM(AA494)</f>
        <v>50000</v>
      </c>
      <c r="AB497" s="78"/>
      <c r="AC497" s="92">
        <f>SUM(AC494)</f>
        <v>50000</v>
      </c>
    </row>
    <row r="498" spans="1:29">
      <c r="A498" s="203" t="s">
        <v>421</v>
      </c>
      <c r="B498" s="203"/>
      <c r="C498" s="10" t="str">
        <f>IF(G496="","",SUM(H497+N497+S497+X497+AA497))</f>
        <v/>
      </c>
    </row>
    <row r="499" spans="1:29">
      <c r="A499" s="204" t="s">
        <v>422</v>
      </c>
      <c r="B499" s="205"/>
      <c r="C499" s="10" t="str">
        <f>IF(G496="","",SUM(J497,P497,U497,Z497,AC497))</f>
        <v/>
      </c>
    </row>
    <row r="502" spans="1:29">
      <c r="A502" s="213" t="s">
        <v>423</v>
      </c>
      <c r="B502" s="213"/>
      <c r="C502" s="213"/>
      <c r="D502" s="213"/>
      <c r="E502" s="213"/>
      <c r="F502" s="213"/>
      <c r="G502" s="213"/>
      <c r="H502" s="213"/>
      <c r="I502" s="213"/>
      <c r="J502" s="213"/>
      <c r="K502" s="213"/>
      <c r="L502" s="213"/>
      <c r="M502" s="213"/>
      <c r="N502" s="213"/>
      <c r="O502" s="213"/>
      <c r="P502" s="213"/>
      <c r="Q502" s="213"/>
      <c r="R502" s="213"/>
      <c r="S502" s="213"/>
      <c r="T502" s="213"/>
      <c r="U502" s="213"/>
      <c r="V502" s="213"/>
      <c r="W502" s="213"/>
      <c r="X502" s="213"/>
      <c r="Y502" s="213"/>
      <c r="Z502" s="213"/>
      <c r="AA502" s="213"/>
      <c r="AB502" s="213"/>
      <c r="AC502" s="213"/>
    </row>
    <row r="503" spans="1:29">
      <c r="A503" s="202" t="s">
        <v>0</v>
      </c>
      <c r="B503" s="202"/>
      <c r="C503" s="202"/>
      <c r="D503" s="202"/>
      <c r="E503" s="202"/>
      <c r="F503" s="202" t="s">
        <v>1</v>
      </c>
      <c r="G503" s="202"/>
      <c r="H503" s="202"/>
      <c r="I503" s="202"/>
      <c r="J503" s="202"/>
      <c r="K503" s="202"/>
      <c r="L503" s="202"/>
      <c r="M503" s="202"/>
      <c r="N503" s="202"/>
      <c r="O503" s="202"/>
      <c r="P503" s="202"/>
      <c r="Q503" s="202"/>
      <c r="R503" s="202"/>
      <c r="S503" s="202"/>
      <c r="T503" s="202"/>
      <c r="U503" s="202"/>
      <c r="V503" s="201" t="s">
        <v>2</v>
      </c>
      <c r="W503" s="201"/>
      <c r="X503" s="201"/>
      <c r="Y503" s="201"/>
      <c r="Z503" s="201"/>
      <c r="AA503" s="201"/>
      <c r="AB503" s="201"/>
      <c r="AC503" s="201"/>
    </row>
    <row r="504" spans="1:29" ht="120">
      <c r="A504" s="11" t="s">
        <v>8</v>
      </c>
      <c r="B504" s="11" t="s">
        <v>9</v>
      </c>
      <c r="C504" s="11" t="s">
        <v>19</v>
      </c>
      <c r="D504" s="11" t="s">
        <v>10</v>
      </c>
      <c r="E504" s="11" t="s">
        <v>20</v>
      </c>
      <c r="F504" s="11" t="s">
        <v>29</v>
      </c>
      <c r="G504" s="12" t="s">
        <v>30</v>
      </c>
      <c r="H504" s="13" t="s">
        <v>31</v>
      </c>
      <c r="I504" s="14" t="s">
        <v>3</v>
      </c>
      <c r="J504" s="13" t="s">
        <v>32</v>
      </c>
      <c r="K504" s="15" t="s">
        <v>34</v>
      </c>
      <c r="L504" s="16" t="s">
        <v>35</v>
      </c>
      <c r="M504" s="15" t="s">
        <v>33</v>
      </c>
      <c r="N504" s="15" t="s">
        <v>37</v>
      </c>
      <c r="O504" s="17" t="s">
        <v>3</v>
      </c>
      <c r="P504" s="18" t="s">
        <v>38</v>
      </c>
      <c r="Q504" s="19" t="s">
        <v>39</v>
      </c>
      <c r="R504" s="20" t="s">
        <v>40</v>
      </c>
      <c r="S504" s="20" t="s">
        <v>41</v>
      </c>
      <c r="T504" s="21" t="s">
        <v>3</v>
      </c>
      <c r="U504" s="20" t="s">
        <v>42</v>
      </c>
      <c r="V504" s="22" t="s">
        <v>11</v>
      </c>
      <c r="W504" s="22" t="s">
        <v>12</v>
      </c>
      <c r="X504" s="22" t="s">
        <v>13</v>
      </c>
      <c r="Y504" s="23" t="s">
        <v>3</v>
      </c>
      <c r="Z504" s="22" t="s">
        <v>14</v>
      </c>
      <c r="AA504" s="24" t="s">
        <v>43</v>
      </c>
      <c r="AB504" s="25" t="s">
        <v>3</v>
      </c>
      <c r="AC504" s="24" t="s">
        <v>44</v>
      </c>
    </row>
    <row r="505" spans="1:29" ht="12" customHeight="1">
      <c r="A505" s="11" t="s">
        <v>285</v>
      </c>
      <c r="B505" s="11" t="s">
        <v>286</v>
      </c>
      <c r="C505" s="11" t="s">
        <v>287</v>
      </c>
      <c r="D505" s="11" t="s">
        <v>288</v>
      </c>
      <c r="E505" s="11" t="s">
        <v>289</v>
      </c>
      <c r="F505" s="11" t="s">
        <v>290</v>
      </c>
      <c r="G505" s="26" t="s">
        <v>291</v>
      </c>
      <c r="H505" s="11" t="s">
        <v>292</v>
      </c>
      <c r="I505" s="27" t="s">
        <v>293</v>
      </c>
      <c r="J505" s="28" t="s">
        <v>294</v>
      </c>
      <c r="K505" s="29" t="s">
        <v>295</v>
      </c>
      <c r="L505" s="30" t="s">
        <v>296</v>
      </c>
      <c r="M505" s="29" t="s">
        <v>297</v>
      </c>
      <c r="N505" s="29" t="s">
        <v>298</v>
      </c>
      <c r="O505" s="31" t="s">
        <v>299</v>
      </c>
      <c r="P505" s="29" t="s">
        <v>300</v>
      </c>
      <c r="Q505" s="32" t="s">
        <v>301</v>
      </c>
      <c r="R505" s="33" t="s">
        <v>302</v>
      </c>
      <c r="S505" s="33" t="s">
        <v>303</v>
      </c>
      <c r="T505" s="34" t="s">
        <v>304</v>
      </c>
      <c r="U505" s="33" t="s">
        <v>305</v>
      </c>
      <c r="V505" s="35" t="s">
        <v>306</v>
      </c>
      <c r="W505" s="35" t="s">
        <v>307</v>
      </c>
      <c r="X505" s="35" t="s">
        <v>308</v>
      </c>
      <c r="Y505" s="36" t="s">
        <v>309</v>
      </c>
      <c r="Z505" s="35" t="s">
        <v>310</v>
      </c>
      <c r="AA505" s="37" t="s">
        <v>311</v>
      </c>
      <c r="AB505" s="38" t="s">
        <v>312</v>
      </c>
      <c r="AC505" s="37" t="s">
        <v>313</v>
      </c>
    </row>
    <row r="506" spans="1:29">
      <c r="A506" s="28" t="s">
        <v>4</v>
      </c>
      <c r="B506" s="54" t="s">
        <v>99</v>
      </c>
      <c r="C506" s="55" t="s">
        <v>644</v>
      </c>
      <c r="D506" s="56" t="s">
        <v>645</v>
      </c>
      <c r="E506" s="40">
        <v>25</v>
      </c>
      <c r="F506" s="28">
        <v>50</v>
      </c>
      <c r="G506" s="70"/>
      <c r="H506" s="71" t="str">
        <f>IF(G506="","",F506*G506)</f>
        <v/>
      </c>
      <c r="I506" s="41"/>
      <c r="J506" s="71" t="str">
        <f>IF(G506="","",ROUND(H506*I506+H506,2))</f>
        <v/>
      </c>
      <c r="K506" s="80"/>
      <c r="L506" s="80"/>
      <c r="M506" s="80"/>
      <c r="N506" s="80"/>
      <c r="O506" s="80"/>
      <c r="P506" s="80"/>
      <c r="Q506" s="175">
        <v>20</v>
      </c>
      <c r="R506" s="93"/>
      <c r="S506" s="94">
        <f>Q506*R506</f>
        <v>0</v>
      </c>
      <c r="T506" s="109"/>
      <c r="U506" s="94">
        <f>ROUND(S506*T506+S506,2)</f>
        <v>0</v>
      </c>
      <c r="V506" s="174">
        <v>10</v>
      </c>
      <c r="W506" s="93"/>
      <c r="X506" s="95">
        <f>W506*V506</f>
        <v>0</v>
      </c>
      <c r="Y506" s="109"/>
      <c r="Z506" s="95">
        <f>ROUND(X506+X506*Y506,2)</f>
        <v>0</v>
      </c>
      <c r="AA506" s="96">
        <v>6000</v>
      </c>
      <c r="AB506" s="109"/>
      <c r="AC506" s="97">
        <f>ROUND(AA506+AA506*AB506,2)</f>
        <v>6000</v>
      </c>
    </row>
    <row r="507" spans="1:29">
      <c r="A507" s="202" t="s">
        <v>48</v>
      </c>
      <c r="B507" s="202"/>
      <c r="C507" s="202"/>
      <c r="D507" s="202"/>
      <c r="E507" s="202"/>
      <c r="F507" s="202"/>
      <c r="G507" s="202"/>
      <c r="H507" s="83">
        <f>SUM(H506:H506)</f>
        <v>0</v>
      </c>
      <c r="I507" s="84"/>
      <c r="J507" s="83">
        <f>SUM(J506:J506)</f>
        <v>0</v>
      </c>
      <c r="K507" s="80"/>
      <c r="L507" s="80"/>
      <c r="M507" s="80"/>
      <c r="N507" s="80"/>
      <c r="O507" s="80"/>
      <c r="P507" s="80"/>
      <c r="Q507" s="99"/>
      <c r="R507" s="99"/>
      <c r="S507" s="88">
        <f>SUM(S506)</f>
        <v>0</v>
      </c>
      <c r="T507" s="89"/>
      <c r="U507" s="88">
        <f>SUM(U506)</f>
        <v>0</v>
      </c>
      <c r="V507" s="100"/>
      <c r="W507" s="100"/>
      <c r="X507" s="90">
        <f>SUM(X506)</f>
        <v>0</v>
      </c>
      <c r="Y507" s="91"/>
      <c r="Z507" s="90">
        <f>SUM(Z506)</f>
        <v>0</v>
      </c>
      <c r="AA507" s="92">
        <f>SUM(AA506)</f>
        <v>6000</v>
      </c>
      <c r="AB507" s="78"/>
      <c r="AC507" s="92">
        <f>SUM(AC506)</f>
        <v>6000</v>
      </c>
    </row>
    <row r="508" spans="1:29">
      <c r="A508" s="203" t="s">
        <v>424</v>
      </c>
      <c r="B508" s="203"/>
      <c r="C508" s="10" t="str">
        <f>IF(G506="","",SUM(H507+N507+S507+X507+AA507))</f>
        <v/>
      </c>
    </row>
    <row r="509" spans="1:29">
      <c r="A509" s="204" t="s">
        <v>425</v>
      </c>
      <c r="B509" s="205"/>
      <c r="C509" s="10" t="str">
        <f>IF(G506="","",SUM(J507,P507,U507,Z507,AC507))</f>
        <v/>
      </c>
    </row>
    <row r="512" spans="1:29">
      <c r="A512" s="213" t="s">
        <v>426</v>
      </c>
      <c r="B512" s="213"/>
      <c r="C512" s="213"/>
      <c r="D512" s="213"/>
      <c r="E512" s="213"/>
      <c r="F512" s="213"/>
      <c r="G512" s="213"/>
      <c r="H512" s="213"/>
      <c r="I512" s="213"/>
      <c r="J512" s="213"/>
      <c r="K512" s="213"/>
      <c r="L512" s="213"/>
      <c r="M512" s="213"/>
      <c r="N512" s="213"/>
      <c r="O512" s="213"/>
      <c r="P512" s="213"/>
      <c r="Q512" s="213"/>
      <c r="R512" s="213"/>
      <c r="S512" s="213"/>
      <c r="T512" s="213"/>
      <c r="U512" s="213"/>
      <c r="V512" s="213"/>
      <c r="W512" s="213"/>
      <c r="X512" s="213"/>
      <c r="Y512" s="213"/>
      <c r="Z512" s="213"/>
      <c r="AA512" s="213"/>
      <c r="AB512" s="213"/>
      <c r="AC512" s="213"/>
    </row>
    <row r="513" spans="1:29">
      <c r="A513" s="202" t="s">
        <v>0</v>
      </c>
      <c r="B513" s="202"/>
      <c r="C513" s="202"/>
      <c r="D513" s="202"/>
      <c r="E513" s="202"/>
      <c r="F513" s="202" t="s">
        <v>1</v>
      </c>
      <c r="G513" s="202"/>
      <c r="H513" s="202"/>
      <c r="I513" s="202"/>
      <c r="J513" s="202"/>
      <c r="K513" s="202"/>
      <c r="L513" s="202"/>
      <c r="M513" s="202"/>
      <c r="N513" s="202"/>
      <c r="O513" s="202"/>
      <c r="P513" s="202"/>
      <c r="Q513" s="202"/>
      <c r="R513" s="202"/>
      <c r="S513" s="202"/>
      <c r="T513" s="202"/>
      <c r="U513" s="202"/>
      <c r="V513" s="201" t="s">
        <v>2</v>
      </c>
      <c r="W513" s="201"/>
      <c r="X513" s="201"/>
      <c r="Y513" s="201"/>
      <c r="Z513" s="201"/>
      <c r="AA513" s="201"/>
      <c r="AB513" s="201"/>
      <c r="AC513" s="201"/>
    </row>
    <row r="514" spans="1:29" ht="120">
      <c r="A514" s="11" t="s">
        <v>8</v>
      </c>
      <c r="B514" s="11" t="s">
        <v>9</v>
      </c>
      <c r="C514" s="11" t="s">
        <v>19</v>
      </c>
      <c r="D514" s="11" t="s">
        <v>10</v>
      </c>
      <c r="E514" s="11" t="s">
        <v>20</v>
      </c>
      <c r="F514" s="11" t="s">
        <v>29</v>
      </c>
      <c r="G514" s="12" t="s">
        <v>30</v>
      </c>
      <c r="H514" s="13" t="s">
        <v>31</v>
      </c>
      <c r="I514" s="14" t="s">
        <v>3</v>
      </c>
      <c r="J514" s="13" t="s">
        <v>32</v>
      </c>
      <c r="K514" s="15" t="s">
        <v>34</v>
      </c>
      <c r="L514" s="16" t="s">
        <v>35</v>
      </c>
      <c r="M514" s="15" t="s">
        <v>33</v>
      </c>
      <c r="N514" s="15" t="s">
        <v>37</v>
      </c>
      <c r="O514" s="17" t="s">
        <v>3</v>
      </c>
      <c r="P514" s="18" t="s">
        <v>38</v>
      </c>
      <c r="Q514" s="19" t="s">
        <v>39</v>
      </c>
      <c r="R514" s="20" t="s">
        <v>40</v>
      </c>
      <c r="S514" s="20" t="s">
        <v>41</v>
      </c>
      <c r="T514" s="21" t="s">
        <v>3</v>
      </c>
      <c r="U514" s="20" t="s">
        <v>42</v>
      </c>
      <c r="V514" s="22" t="s">
        <v>11</v>
      </c>
      <c r="W514" s="22" t="s">
        <v>12</v>
      </c>
      <c r="X514" s="22" t="s">
        <v>13</v>
      </c>
      <c r="Y514" s="23" t="s">
        <v>3</v>
      </c>
      <c r="Z514" s="22" t="s">
        <v>14</v>
      </c>
      <c r="AA514" s="24" t="s">
        <v>43</v>
      </c>
      <c r="AB514" s="25" t="s">
        <v>3</v>
      </c>
      <c r="AC514" s="24" t="s">
        <v>44</v>
      </c>
    </row>
    <row r="515" spans="1:29" ht="12" customHeight="1">
      <c r="A515" s="11" t="s">
        <v>285</v>
      </c>
      <c r="B515" s="11" t="s">
        <v>286</v>
      </c>
      <c r="C515" s="11" t="s">
        <v>287</v>
      </c>
      <c r="D515" s="11" t="s">
        <v>288</v>
      </c>
      <c r="E515" s="11" t="s">
        <v>289</v>
      </c>
      <c r="F515" s="11" t="s">
        <v>290</v>
      </c>
      <c r="G515" s="26" t="s">
        <v>291</v>
      </c>
      <c r="H515" s="11" t="s">
        <v>292</v>
      </c>
      <c r="I515" s="27" t="s">
        <v>293</v>
      </c>
      <c r="J515" s="28" t="s">
        <v>294</v>
      </c>
      <c r="K515" s="29" t="s">
        <v>295</v>
      </c>
      <c r="L515" s="30" t="s">
        <v>296</v>
      </c>
      <c r="M515" s="29" t="s">
        <v>297</v>
      </c>
      <c r="N515" s="29" t="s">
        <v>298</v>
      </c>
      <c r="O515" s="31" t="s">
        <v>299</v>
      </c>
      <c r="P515" s="29" t="s">
        <v>300</v>
      </c>
      <c r="Q515" s="32" t="s">
        <v>301</v>
      </c>
      <c r="R515" s="33" t="s">
        <v>302</v>
      </c>
      <c r="S515" s="33" t="s">
        <v>303</v>
      </c>
      <c r="T515" s="34" t="s">
        <v>304</v>
      </c>
      <c r="U515" s="33" t="s">
        <v>305</v>
      </c>
      <c r="V515" s="35" t="s">
        <v>306</v>
      </c>
      <c r="W515" s="35" t="s">
        <v>307</v>
      </c>
      <c r="X515" s="35" t="s">
        <v>308</v>
      </c>
      <c r="Y515" s="36" t="s">
        <v>309</v>
      </c>
      <c r="Z515" s="35" t="s">
        <v>310</v>
      </c>
      <c r="AA515" s="37" t="s">
        <v>311</v>
      </c>
      <c r="AB515" s="38" t="s">
        <v>312</v>
      </c>
      <c r="AC515" s="37" t="s">
        <v>313</v>
      </c>
    </row>
    <row r="516" spans="1:29" ht="60">
      <c r="A516" s="28" t="s">
        <v>4</v>
      </c>
      <c r="B516" s="39" t="s">
        <v>605</v>
      </c>
      <c r="C516" s="11" t="s">
        <v>646</v>
      </c>
      <c r="D516" s="165" t="s">
        <v>647</v>
      </c>
      <c r="E516" s="40">
        <v>8</v>
      </c>
      <c r="F516" s="189">
        <v>16</v>
      </c>
      <c r="G516" s="70"/>
      <c r="H516" s="71" t="str">
        <f>IF(G516="","",F516*G516)</f>
        <v/>
      </c>
      <c r="I516" s="41"/>
      <c r="J516" s="71" t="str">
        <f>IF(G516="","",ROUND(H516*I516+H516,2))</f>
        <v/>
      </c>
      <c r="K516" s="15" t="s">
        <v>650</v>
      </c>
      <c r="L516" s="178">
        <v>8</v>
      </c>
      <c r="M516" s="73"/>
      <c r="N516" s="178" t="str">
        <f>IF(M516="","",L516*M516)</f>
        <v/>
      </c>
      <c r="O516" s="182"/>
      <c r="P516" s="178" t="str">
        <f>IF(M516="","",ROUND(N516*O516+N516,2))</f>
        <v/>
      </c>
      <c r="Q516" s="180">
        <v>4</v>
      </c>
      <c r="R516" s="73"/>
      <c r="S516" s="184">
        <f>Q516*R516</f>
        <v>0</v>
      </c>
      <c r="T516" s="111"/>
      <c r="U516" s="187">
        <f>S516*T516+S516</f>
        <v>0</v>
      </c>
      <c r="V516" s="278">
        <v>5</v>
      </c>
      <c r="W516" s="220"/>
      <c r="X516" s="208">
        <f>W516*V516</f>
        <v>0</v>
      </c>
      <c r="Y516" s="197"/>
      <c r="Z516" s="208">
        <f>ROUND(X516+X516*Y516,2)</f>
        <v>0</v>
      </c>
      <c r="AA516" s="224">
        <v>7000</v>
      </c>
      <c r="AB516" s="197"/>
      <c r="AC516" s="199">
        <f>ROUND(AA516+AA516*AB516,2)</f>
        <v>7000</v>
      </c>
    </row>
    <row r="517" spans="1:29" ht="24">
      <c r="A517" s="28" t="s">
        <v>5</v>
      </c>
      <c r="B517" s="39" t="s">
        <v>195</v>
      </c>
      <c r="C517" s="11" t="s">
        <v>648</v>
      </c>
      <c r="D517" s="164" t="s">
        <v>649</v>
      </c>
      <c r="E517" s="40">
        <v>1</v>
      </c>
      <c r="F517" s="28">
        <v>2</v>
      </c>
      <c r="G517" s="70"/>
      <c r="H517" s="71" t="str">
        <f>IF(G517="","",F517*G517)</f>
        <v/>
      </c>
      <c r="I517" s="41"/>
      <c r="J517" s="71" t="str">
        <f>IF(G517="","",ROUND(H517*I517+H517,2))</f>
        <v/>
      </c>
      <c r="K517" s="15" t="s">
        <v>651</v>
      </c>
      <c r="L517" s="178">
        <v>1</v>
      </c>
      <c r="M517" s="73"/>
      <c r="N517" s="178" t="str">
        <f>IF(M517="","",L517*M517)</f>
        <v/>
      </c>
      <c r="O517" s="182"/>
      <c r="P517" s="178" t="str">
        <f>IF(M517="","",ROUND(N517*O517+N517,2))</f>
        <v/>
      </c>
      <c r="Q517" s="180">
        <v>2</v>
      </c>
      <c r="R517" s="160"/>
      <c r="S517" s="184">
        <f>Q517*R517</f>
        <v>0</v>
      </c>
      <c r="T517" s="186"/>
      <c r="U517" s="187">
        <f>S517*T517+S517</f>
        <v>0</v>
      </c>
      <c r="V517" s="280"/>
      <c r="W517" s="221"/>
      <c r="X517" s="244"/>
      <c r="Y517" s="228"/>
      <c r="Z517" s="244">
        <f>ROUND(X517+X517*Y517,2)</f>
        <v>0</v>
      </c>
      <c r="AA517" s="225"/>
      <c r="AB517" s="228"/>
      <c r="AC517" s="214"/>
    </row>
    <row r="518" spans="1:29">
      <c r="A518" s="202" t="s">
        <v>48</v>
      </c>
      <c r="B518" s="202"/>
      <c r="C518" s="202"/>
      <c r="D518" s="202"/>
      <c r="E518" s="202"/>
      <c r="F518" s="202"/>
      <c r="G518" s="202"/>
      <c r="H518" s="83">
        <f>SUM(H516:H517)</f>
        <v>0</v>
      </c>
      <c r="I518" s="84"/>
      <c r="J518" s="83">
        <f>SUM(J516:J517)</f>
        <v>0</v>
      </c>
      <c r="K518" s="80"/>
      <c r="L518" s="80"/>
      <c r="M518" s="80"/>
      <c r="N518" s="85">
        <f>SUM(N517)</f>
        <v>0</v>
      </c>
      <c r="O518" s="73"/>
      <c r="P518" s="85">
        <f>SUM(P506:P517)</f>
        <v>0</v>
      </c>
      <c r="Q518" s="99"/>
      <c r="R518" s="99"/>
      <c r="S518" s="88">
        <f>SUM(S516:S517)</f>
        <v>0</v>
      </c>
      <c r="T518" s="89"/>
      <c r="U518" s="88">
        <f>SUM(U516)</f>
        <v>0</v>
      </c>
      <c r="V518" s="100"/>
      <c r="W518" s="100"/>
      <c r="X518" s="90">
        <f>SUM(X516)</f>
        <v>0</v>
      </c>
      <c r="Y518" s="91"/>
      <c r="Z518" s="90">
        <f>SUM(Z516)</f>
        <v>0</v>
      </c>
      <c r="AA518" s="92">
        <f>SUM(AA516)</f>
        <v>7000</v>
      </c>
      <c r="AB518" s="78"/>
      <c r="AC518" s="92">
        <f>SUM(AC516)</f>
        <v>7000</v>
      </c>
    </row>
    <row r="519" spans="1:29">
      <c r="A519" s="203" t="s">
        <v>427</v>
      </c>
      <c r="B519" s="203"/>
      <c r="C519" s="10" t="str">
        <f>IF(G517="","",SUM(H518+N518+S518+X518+AA518))</f>
        <v/>
      </c>
    </row>
    <row r="520" spans="1:29">
      <c r="A520" s="204" t="s">
        <v>428</v>
      </c>
      <c r="B520" s="205"/>
      <c r="C520" s="10" t="str">
        <f>IF(G517="","",SUM(J518,P518,U518,Z518,AC518))</f>
        <v/>
      </c>
    </row>
    <row r="523" spans="1:29">
      <c r="A523" s="213" t="s">
        <v>429</v>
      </c>
      <c r="B523" s="213"/>
      <c r="C523" s="213"/>
      <c r="D523" s="213"/>
      <c r="E523" s="213"/>
      <c r="F523" s="213"/>
      <c r="G523" s="213"/>
      <c r="H523" s="213"/>
      <c r="I523" s="213"/>
      <c r="J523" s="213"/>
      <c r="K523" s="213"/>
      <c r="L523" s="213"/>
      <c r="M523" s="213"/>
      <c r="N523" s="213"/>
      <c r="O523" s="213"/>
      <c r="P523" s="213"/>
      <c r="Q523" s="213"/>
      <c r="R523" s="213"/>
      <c r="S523" s="213"/>
      <c r="T523" s="213"/>
      <c r="U523" s="213"/>
      <c r="V523" s="213"/>
      <c r="W523" s="213"/>
      <c r="X523" s="213"/>
      <c r="Y523" s="213"/>
      <c r="Z523" s="213"/>
      <c r="AA523" s="213"/>
      <c r="AB523" s="213"/>
      <c r="AC523" s="213"/>
    </row>
    <row r="524" spans="1:29">
      <c r="A524" s="202" t="s">
        <v>0</v>
      </c>
      <c r="B524" s="202"/>
      <c r="C524" s="202"/>
      <c r="D524" s="202"/>
      <c r="E524" s="202"/>
      <c r="F524" s="202" t="s">
        <v>1</v>
      </c>
      <c r="G524" s="202"/>
      <c r="H524" s="202"/>
      <c r="I524" s="202"/>
      <c r="J524" s="202"/>
      <c r="K524" s="202"/>
      <c r="L524" s="202"/>
      <c r="M524" s="202"/>
      <c r="N524" s="202"/>
      <c r="O524" s="202"/>
      <c r="P524" s="202"/>
      <c r="Q524" s="202"/>
      <c r="R524" s="202"/>
      <c r="S524" s="202"/>
      <c r="T524" s="202"/>
      <c r="U524" s="202"/>
      <c r="V524" s="201" t="s">
        <v>2</v>
      </c>
      <c r="W524" s="201"/>
      <c r="X524" s="201"/>
      <c r="Y524" s="201"/>
      <c r="Z524" s="201"/>
      <c r="AA524" s="201"/>
      <c r="AB524" s="201"/>
      <c r="AC524" s="201"/>
    </row>
    <row r="525" spans="1:29" ht="120">
      <c r="A525" s="11" t="s">
        <v>8</v>
      </c>
      <c r="B525" s="11" t="s">
        <v>9</v>
      </c>
      <c r="C525" s="11" t="s">
        <v>19</v>
      </c>
      <c r="D525" s="11" t="s">
        <v>10</v>
      </c>
      <c r="E525" s="11" t="s">
        <v>20</v>
      </c>
      <c r="F525" s="11" t="s">
        <v>29</v>
      </c>
      <c r="G525" s="12" t="s">
        <v>30</v>
      </c>
      <c r="H525" s="13" t="s">
        <v>31</v>
      </c>
      <c r="I525" s="14" t="s">
        <v>3</v>
      </c>
      <c r="J525" s="13" t="s">
        <v>32</v>
      </c>
      <c r="K525" s="15" t="s">
        <v>34</v>
      </c>
      <c r="L525" s="16" t="s">
        <v>35</v>
      </c>
      <c r="M525" s="15" t="s">
        <v>33</v>
      </c>
      <c r="N525" s="15" t="s">
        <v>37</v>
      </c>
      <c r="O525" s="17" t="s">
        <v>3</v>
      </c>
      <c r="P525" s="18" t="s">
        <v>38</v>
      </c>
      <c r="Q525" s="19" t="s">
        <v>39</v>
      </c>
      <c r="R525" s="20" t="s">
        <v>40</v>
      </c>
      <c r="S525" s="20" t="s">
        <v>41</v>
      </c>
      <c r="T525" s="21" t="s">
        <v>3</v>
      </c>
      <c r="U525" s="20" t="s">
        <v>42</v>
      </c>
      <c r="V525" s="22" t="s">
        <v>11</v>
      </c>
      <c r="W525" s="22" t="s">
        <v>12</v>
      </c>
      <c r="X525" s="22" t="s">
        <v>13</v>
      </c>
      <c r="Y525" s="23" t="s">
        <v>3</v>
      </c>
      <c r="Z525" s="22" t="s">
        <v>14</v>
      </c>
      <c r="AA525" s="24" t="s">
        <v>43</v>
      </c>
      <c r="AB525" s="25" t="s">
        <v>3</v>
      </c>
      <c r="AC525" s="24" t="s">
        <v>44</v>
      </c>
    </row>
    <row r="526" spans="1:29" ht="12" customHeight="1">
      <c r="A526" s="11" t="s">
        <v>285</v>
      </c>
      <c r="B526" s="11" t="s">
        <v>286</v>
      </c>
      <c r="C526" s="11" t="s">
        <v>287</v>
      </c>
      <c r="D526" s="11" t="s">
        <v>288</v>
      </c>
      <c r="E526" s="11" t="s">
        <v>289</v>
      </c>
      <c r="F526" s="11" t="s">
        <v>290</v>
      </c>
      <c r="G526" s="26" t="s">
        <v>291</v>
      </c>
      <c r="H526" s="11" t="s">
        <v>292</v>
      </c>
      <c r="I526" s="27" t="s">
        <v>293</v>
      </c>
      <c r="J526" s="28" t="s">
        <v>294</v>
      </c>
      <c r="K526" s="29" t="s">
        <v>295</v>
      </c>
      <c r="L526" s="30" t="s">
        <v>296</v>
      </c>
      <c r="M526" s="29" t="s">
        <v>297</v>
      </c>
      <c r="N526" s="29" t="s">
        <v>298</v>
      </c>
      <c r="O526" s="31" t="s">
        <v>299</v>
      </c>
      <c r="P526" s="29" t="s">
        <v>300</v>
      </c>
      <c r="Q526" s="32" t="s">
        <v>301</v>
      </c>
      <c r="R526" s="33" t="s">
        <v>302</v>
      </c>
      <c r="S526" s="33" t="s">
        <v>303</v>
      </c>
      <c r="T526" s="34" t="s">
        <v>304</v>
      </c>
      <c r="U526" s="33" t="s">
        <v>305</v>
      </c>
      <c r="V526" s="35" t="s">
        <v>306</v>
      </c>
      <c r="W526" s="35" t="s">
        <v>307</v>
      </c>
      <c r="X526" s="35" t="s">
        <v>308</v>
      </c>
      <c r="Y526" s="36" t="s">
        <v>309</v>
      </c>
      <c r="Z526" s="35" t="s">
        <v>310</v>
      </c>
      <c r="AA526" s="37" t="s">
        <v>311</v>
      </c>
      <c r="AB526" s="38" t="s">
        <v>312</v>
      </c>
      <c r="AC526" s="37" t="s">
        <v>313</v>
      </c>
    </row>
    <row r="527" spans="1:29" ht="24">
      <c r="A527" s="28" t="s">
        <v>4</v>
      </c>
      <c r="B527" s="54" t="s">
        <v>196</v>
      </c>
      <c r="C527" s="50" t="s">
        <v>197</v>
      </c>
      <c r="D527" s="50" t="s">
        <v>198</v>
      </c>
      <c r="E527" s="40">
        <v>1</v>
      </c>
      <c r="F527" s="28">
        <v>2</v>
      </c>
      <c r="G527" s="70"/>
      <c r="H527" s="71" t="str">
        <f>IF(G527="","",F527*G527)</f>
        <v/>
      </c>
      <c r="I527" s="41"/>
      <c r="J527" s="71" t="str">
        <f>IF(G527="","",ROUND(H527*I527+H527,2))</f>
        <v/>
      </c>
      <c r="K527" s="80"/>
      <c r="L527" s="80"/>
      <c r="M527" s="80"/>
      <c r="N527" s="80"/>
      <c r="O527" s="80"/>
      <c r="P527" s="80"/>
      <c r="Q527" s="235">
        <v>12</v>
      </c>
      <c r="R527" s="220"/>
      <c r="S527" s="230">
        <f>Q527*R527</f>
        <v>0</v>
      </c>
      <c r="T527" s="197"/>
      <c r="U527" s="230">
        <f>ROUND(S527*T527+S527,2)</f>
        <v>0</v>
      </c>
      <c r="V527" s="216">
        <v>5</v>
      </c>
      <c r="W527" s="220">
        <v>10</v>
      </c>
      <c r="X527" s="208">
        <f>W527*V527</f>
        <v>50</v>
      </c>
      <c r="Y527" s="197"/>
      <c r="Z527" s="208">
        <f>ROUND(X527+X527*Y527,2)</f>
        <v>50</v>
      </c>
      <c r="AA527" s="224">
        <v>3000</v>
      </c>
      <c r="AB527" s="197"/>
      <c r="AC527" s="199">
        <f>ROUND(AA527+AA527*AB527,2)</f>
        <v>3000</v>
      </c>
    </row>
    <row r="528" spans="1:29" ht="24">
      <c r="A528" s="28" t="s">
        <v>5</v>
      </c>
      <c r="B528" s="54" t="s">
        <v>196</v>
      </c>
      <c r="C528" s="50" t="s">
        <v>199</v>
      </c>
      <c r="D528" s="50" t="s">
        <v>198</v>
      </c>
      <c r="E528" s="40">
        <v>13</v>
      </c>
      <c r="F528" s="28">
        <v>20</v>
      </c>
      <c r="G528" s="70"/>
      <c r="H528" s="71" t="str">
        <f>IF(G528="","",F528*G528)</f>
        <v/>
      </c>
      <c r="I528" s="41"/>
      <c r="J528" s="71" t="str">
        <f>IF(G528="","",ROUND(H528*I528+H528,2))</f>
        <v/>
      </c>
      <c r="K528" s="80"/>
      <c r="L528" s="80"/>
      <c r="M528" s="80"/>
      <c r="N528" s="80"/>
      <c r="O528" s="80"/>
      <c r="P528" s="80"/>
      <c r="Q528" s="236"/>
      <c r="R528" s="233"/>
      <c r="S528" s="231"/>
      <c r="T528" s="198"/>
      <c r="U528" s="231"/>
      <c r="V528" s="234"/>
      <c r="W528" s="233"/>
      <c r="X528" s="209"/>
      <c r="Y528" s="198"/>
      <c r="Z528" s="209"/>
      <c r="AA528" s="229"/>
      <c r="AB528" s="198"/>
      <c r="AC528" s="200"/>
    </row>
    <row r="529" spans="1:29">
      <c r="A529" s="28" t="s">
        <v>6</v>
      </c>
      <c r="B529" s="54" t="s">
        <v>200</v>
      </c>
      <c r="C529" s="50" t="s">
        <v>201</v>
      </c>
      <c r="D529" s="50" t="s">
        <v>198</v>
      </c>
      <c r="E529" s="40">
        <v>10</v>
      </c>
      <c r="F529" s="28">
        <v>18</v>
      </c>
      <c r="G529" s="70"/>
      <c r="H529" s="71" t="str">
        <f>IF(G529="","",F529*G529)</f>
        <v/>
      </c>
      <c r="I529" s="41"/>
      <c r="J529" s="71" t="str">
        <f>IF(G529="","",ROUND(H529*I529+H529,2))</f>
        <v/>
      </c>
      <c r="K529" s="80"/>
      <c r="L529" s="80"/>
      <c r="M529" s="80"/>
      <c r="N529" s="80"/>
      <c r="O529" s="80"/>
      <c r="P529" s="80"/>
      <c r="Q529" s="236"/>
      <c r="R529" s="233"/>
      <c r="S529" s="231"/>
      <c r="T529" s="198"/>
      <c r="U529" s="231"/>
      <c r="V529" s="234"/>
      <c r="W529" s="233"/>
      <c r="X529" s="209"/>
      <c r="Y529" s="198"/>
      <c r="Z529" s="209"/>
      <c r="AA529" s="229"/>
      <c r="AB529" s="198"/>
      <c r="AC529" s="200"/>
    </row>
    <row r="530" spans="1:29">
      <c r="A530" s="202" t="s">
        <v>48</v>
      </c>
      <c r="B530" s="202"/>
      <c r="C530" s="202"/>
      <c r="D530" s="202"/>
      <c r="E530" s="202"/>
      <c r="F530" s="202"/>
      <c r="G530" s="202"/>
      <c r="H530" s="83">
        <f>SUM(H527:H529)</f>
        <v>0</v>
      </c>
      <c r="I530" s="84"/>
      <c r="J530" s="83">
        <f>SUM(J527:J529)</f>
        <v>0</v>
      </c>
      <c r="K530" s="80"/>
      <c r="L530" s="80"/>
      <c r="M530" s="80"/>
      <c r="N530" s="80"/>
      <c r="O530" s="80"/>
      <c r="P530" s="80"/>
      <c r="Q530" s="99"/>
      <c r="R530" s="99"/>
      <c r="S530" s="88">
        <f>SUM(S527)</f>
        <v>0</v>
      </c>
      <c r="T530" s="89"/>
      <c r="U530" s="88">
        <f>SUM(U527)</f>
        <v>0</v>
      </c>
      <c r="V530" s="100"/>
      <c r="W530" s="100"/>
      <c r="X530" s="90">
        <f>SUM(X527)</f>
        <v>50</v>
      </c>
      <c r="Y530" s="91"/>
      <c r="Z530" s="90">
        <f>SUM(Z527)</f>
        <v>50</v>
      </c>
      <c r="AA530" s="92">
        <f>SUM(AA527)</f>
        <v>3000</v>
      </c>
      <c r="AB530" s="78"/>
      <c r="AC530" s="92">
        <f>SUM(AC527)</f>
        <v>3000</v>
      </c>
    </row>
    <row r="531" spans="1:29">
      <c r="A531" s="203" t="s">
        <v>430</v>
      </c>
      <c r="B531" s="203"/>
      <c r="C531" s="10" t="str">
        <f>IF(G529="","",SUM(H530+N530+S530+X530+AA530))</f>
        <v/>
      </c>
    </row>
    <row r="532" spans="1:29">
      <c r="A532" s="204" t="s">
        <v>431</v>
      </c>
      <c r="B532" s="205"/>
      <c r="C532" s="10" t="str">
        <f>IF(G529="","",SUM(J530,P530,U530,Z530,AC530))</f>
        <v/>
      </c>
    </row>
    <row r="534" spans="1:29">
      <c r="A534" s="213" t="s">
        <v>432</v>
      </c>
      <c r="B534" s="213"/>
      <c r="C534" s="213"/>
      <c r="D534" s="213"/>
      <c r="E534" s="213"/>
      <c r="F534" s="213"/>
      <c r="G534" s="213"/>
      <c r="H534" s="213"/>
      <c r="I534" s="213"/>
      <c r="J534" s="213"/>
      <c r="K534" s="213"/>
      <c r="L534" s="213"/>
      <c r="M534" s="213"/>
      <c r="N534" s="213"/>
      <c r="O534" s="213"/>
      <c r="P534" s="213"/>
      <c r="Q534" s="213"/>
      <c r="R534" s="213"/>
      <c r="S534" s="213"/>
      <c r="T534" s="213"/>
      <c r="U534" s="213"/>
      <c r="V534" s="213"/>
      <c r="W534" s="213"/>
      <c r="X534" s="213"/>
      <c r="Y534" s="213"/>
      <c r="Z534" s="213"/>
      <c r="AA534" s="213"/>
      <c r="AB534" s="213"/>
      <c r="AC534" s="213"/>
    </row>
    <row r="535" spans="1:29">
      <c r="A535" s="202" t="s">
        <v>0</v>
      </c>
      <c r="B535" s="202"/>
      <c r="C535" s="202"/>
      <c r="D535" s="202"/>
      <c r="E535" s="202"/>
      <c r="F535" s="202" t="s">
        <v>1</v>
      </c>
      <c r="G535" s="202"/>
      <c r="H535" s="202"/>
      <c r="I535" s="202"/>
      <c r="J535" s="202"/>
      <c r="K535" s="202"/>
      <c r="L535" s="202"/>
      <c r="M535" s="202"/>
      <c r="N535" s="202"/>
      <c r="O535" s="202"/>
      <c r="P535" s="202"/>
      <c r="Q535" s="202"/>
      <c r="R535" s="202"/>
      <c r="S535" s="202"/>
      <c r="T535" s="202"/>
      <c r="U535" s="202"/>
      <c r="V535" s="201" t="s">
        <v>2</v>
      </c>
      <c r="W535" s="201"/>
      <c r="X535" s="201"/>
      <c r="Y535" s="201"/>
      <c r="Z535" s="201"/>
      <c r="AA535" s="201"/>
      <c r="AB535" s="201"/>
      <c r="AC535" s="201"/>
    </row>
    <row r="536" spans="1:29" ht="120">
      <c r="A536" s="11" t="s">
        <v>8</v>
      </c>
      <c r="B536" s="11" t="s">
        <v>9</v>
      </c>
      <c r="C536" s="11" t="s">
        <v>19</v>
      </c>
      <c r="D536" s="11" t="s">
        <v>10</v>
      </c>
      <c r="E536" s="11" t="s">
        <v>20</v>
      </c>
      <c r="F536" s="11" t="s">
        <v>29</v>
      </c>
      <c r="G536" s="12" t="s">
        <v>30</v>
      </c>
      <c r="H536" s="13" t="s">
        <v>31</v>
      </c>
      <c r="I536" s="14" t="s">
        <v>3</v>
      </c>
      <c r="J536" s="13" t="s">
        <v>32</v>
      </c>
      <c r="K536" s="15" t="s">
        <v>34</v>
      </c>
      <c r="L536" s="16" t="s">
        <v>35</v>
      </c>
      <c r="M536" s="15" t="s">
        <v>33</v>
      </c>
      <c r="N536" s="15" t="s">
        <v>37</v>
      </c>
      <c r="O536" s="17" t="s">
        <v>3</v>
      </c>
      <c r="P536" s="18" t="s">
        <v>38</v>
      </c>
      <c r="Q536" s="19" t="s">
        <v>39</v>
      </c>
      <c r="R536" s="20" t="s">
        <v>40</v>
      </c>
      <c r="S536" s="20" t="s">
        <v>41</v>
      </c>
      <c r="T536" s="21" t="s">
        <v>3</v>
      </c>
      <c r="U536" s="20" t="s">
        <v>42</v>
      </c>
      <c r="V536" s="22" t="s">
        <v>11</v>
      </c>
      <c r="W536" s="22" t="s">
        <v>12</v>
      </c>
      <c r="X536" s="22" t="s">
        <v>13</v>
      </c>
      <c r="Y536" s="23" t="s">
        <v>3</v>
      </c>
      <c r="Z536" s="22" t="s">
        <v>14</v>
      </c>
      <c r="AA536" s="24" t="s">
        <v>43</v>
      </c>
      <c r="AB536" s="25" t="s">
        <v>3</v>
      </c>
      <c r="AC536" s="24" t="s">
        <v>44</v>
      </c>
    </row>
    <row r="537" spans="1:29" ht="12" customHeight="1">
      <c r="A537" s="11" t="s">
        <v>285</v>
      </c>
      <c r="B537" s="11" t="s">
        <v>286</v>
      </c>
      <c r="C537" s="11" t="s">
        <v>287</v>
      </c>
      <c r="D537" s="11" t="s">
        <v>288</v>
      </c>
      <c r="E537" s="11" t="s">
        <v>289</v>
      </c>
      <c r="F537" s="11" t="s">
        <v>290</v>
      </c>
      <c r="G537" s="26" t="s">
        <v>291</v>
      </c>
      <c r="H537" s="11" t="s">
        <v>292</v>
      </c>
      <c r="I537" s="27" t="s">
        <v>293</v>
      </c>
      <c r="J537" s="28" t="s">
        <v>294</v>
      </c>
      <c r="K537" s="29" t="s">
        <v>295</v>
      </c>
      <c r="L537" s="30" t="s">
        <v>296</v>
      </c>
      <c r="M537" s="29" t="s">
        <v>297</v>
      </c>
      <c r="N537" s="29" t="s">
        <v>298</v>
      </c>
      <c r="O537" s="31" t="s">
        <v>299</v>
      </c>
      <c r="P537" s="29" t="s">
        <v>300</v>
      </c>
      <c r="Q537" s="32" t="s">
        <v>301</v>
      </c>
      <c r="R537" s="33" t="s">
        <v>302</v>
      </c>
      <c r="S537" s="33" t="s">
        <v>303</v>
      </c>
      <c r="T537" s="34" t="s">
        <v>304</v>
      </c>
      <c r="U537" s="33" t="s">
        <v>305</v>
      </c>
      <c r="V537" s="35" t="s">
        <v>306</v>
      </c>
      <c r="W537" s="35" t="s">
        <v>307</v>
      </c>
      <c r="X537" s="35" t="s">
        <v>308</v>
      </c>
      <c r="Y537" s="36" t="s">
        <v>309</v>
      </c>
      <c r="Z537" s="35" t="s">
        <v>310</v>
      </c>
      <c r="AA537" s="37" t="s">
        <v>311</v>
      </c>
      <c r="AB537" s="38" t="s">
        <v>312</v>
      </c>
      <c r="AC537" s="37" t="s">
        <v>313</v>
      </c>
    </row>
    <row r="538" spans="1:29" ht="24">
      <c r="A538" s="28" t="s">
        <v>4</v>
      </c>
      <c r="B538" s="54" t="s">
        <v>104</v>
      </c>
      <c r="C538" s="50" t="s">
        <v>202</v>
      </c>
      <c r="D538" s="206" t="s">
        <v>203</v>
      </c>
      <c r="E538" s="40">
        <v>1</v>
      </c>
      <c r="F538" s="28">
        <v>2</v>
      </c>
      <c r="G538" s="70"/>
      <c r="H538" s="71" t="str">
        <f>IF(G538="","",F538*G538)</f>
        <v/>
      </c>
      <c r="I538" s="41"/>
      <c r="J538" s="71" t="str">
        <f>IF(G538="","",ROUND(H538*I538+H538,2))</f>
        <v/>
      </c>
      <c r="K538" s="98"/>
      <c r="L538" s="98"/>
      <c r="M538" s="98"/>
      <c r="N538" s="80"/>
      <c r="O538" s="80"/>
      <c r="P538" s="80"/>
      <c r="Q538" s="235">
        <v>4</v>
      </c>
      <c r="R538" s="220"/>
      <c r="S538" s="230">
        <f>Q538*R538</f>
        <v>0</v>
      </c>
      <c r="T538" s="215"/>
      <c r="U538" s="230">
        <f>ROUND(S538*T538+S538,2)</f>
        <v>0</v>
      </c>
      <c r="V538" s="216">
        <v>6</v>
      </c>
      <c r="W538" s="220"/>
      <c r="X538" s="208">
        <f>W538*V538</f>
        <v>0</v>
      </c>
      <c r="Y538" s="215"/>
      <c r="Z538" s="208">
        <f>ROUND(X538+X538*Y538,2)</f>
        <v>0</v>
      </c>
      <c r="AA538" s="224">
        <v>7000</v>
      </c>
      <c r="AB538" s="197"/>
      <c r="AC538" s="199">
        <f>ROUND(AA538+AA538*AB538,2)</f>
        <v>7000</v>
      </c>
    </row>
    <row r="539" spans="1:29" ht="60">
      <c r="A539" s="28" t="s">
        <v>5</v>
      </c>
      <c r="B539" s="54" t="s">
        <v>252</v>
      </c>
      <c r="C539" s="50" t="s">
        <v>253</v>
      </c>
      <c r="D539" s="207"/>
      <c r="E539" s="40">
        <v>1</v>
      </c>
      <c r="F539" s="28">
        <v>2</v>
      </c>
      <c r="G539" s="70"/>
      <c r="H539" s="71" t="str">
        <f>IF(G539="","",F539*G539)</f>
        <v/>
      </c>
      <c r="I539" s="41"/>
      <c r="J539" s="71" t="str">
        <f>IF(G539="","",ROUND(H539*I539+H539,2))</f>
        <v/>
      </c>
      <c r="K539" s="74" t="s">
        <v>652</v>
      </c>
      <c r="L539" s="171">
        <v>2</v>
      </c>
      <c r="M539" s="73"/>
      <c r="N539" s="74" t="str">
        <f>IF(M539="","",L539*M539)</f>
        <v/>
      </c>
      <c r="O539" s="41"/>
      <c r="P539" s="74" t="str">
        <f>IF(M539="","",ROUND(N539*O539+N539,2))</f>
        <v/>
      </c>
      <c r="Q539" s="237"/>
      <c r="R539" s="221"/>
      <c r="S539" s="232"/>
      <c r="T539" s="215"/>
      <c r="U539" s="232"/>
      <c r="V539" s="217"/>
      <c r="W539" s="221"/>
      <c r="X539" s="244"/>
      <c r="Y539" s="215"/>
      <c r="Z539" s="244"/>
      <c r="AA539" s="225"/>
      <c r="AB539" s="228"/>
      <c r="AC539" s="214"/>
    </row>
    <row r="540" spans="1:29">
      <c r="A540" s="202" t="s">
        <v>48</v>
      </c>
      <c r="B540" s="202"/>
      <c r="C540" s="202"/>
      <c r="D540" s="202"/>
      <c r="E540" s="202"/>
      <c r="F540" s="202"/>
      <c r="G540" s="202"/>
      <c r="H540" s="83">
        <f>SUM(H538:H539)</f>
        <v>0</v>
      </c>
      <c r="I540" s="84"/>
      <c r="J540" s="83">
        <f>SUM(J538:J539)</f>
        <v>0</v>
      </c>
      <c r="K540" s="102"/>
      <c r="L540" s="102"/>
      <c r="M540" s="106"/>
      <c r="N540" s="85">
        <f>SUM(N539)</f>
        <v>0</v>
      </c>
      <c r="O540" s="107"/>
      <c r="P540" s="85">
        <f>SUM(P539)</f>
        <v>0</v>
      </c>
      <c r="Q540" s="108"/>
      <c r="R540" s="99"/>
      <c r="S540" s="88">
        <f>SUM(S538)</f>
        <v>0</v>
      </c>
      <c r="T540" s="89"/>
      <c r="U540" s="88">
        <f>SUM(U538)</f>
        <v>0</v>
      </c>
      <c r="V540" s="100"/>
      <c r="W540" s="100"/>
      <c r="X540" s="90">
        <f>SUM(X538)</f>
        <v>0</v>
      </c>
      <c r="Y540" s="91"/>
      <c r="Z540" s="90">
        <f>SUM(Z538)</f>
        <v>0</v>
      </c>
      <c r="AA540" s="92">
        <f>SUM(AA538)</f>
        <v>7000</v>
      </c>
      <c r="AB540" s="78"/>
      <c r="AC540" s="92">
        <f>SUM(AC538)</f>
        <v>7000</v>
      </c>
    </row>
    <row r="541" spans="1:29">
      <c r="A541" s="203" t="s">
        <v>433</v>
      </c>
      <c r="B541" s="203"/>
      <c r="C541" s="10" t="str">
        <f>IF(G539="","",SUM(H540+N540+S540+X540+AA540))</f>
        <v/>
      </c>
    </row>
    <row r="542" spans="1:29">
      <c r="A542" s="204" t="s">
        <v>434</v>
      </c>
      <c r="B542" s="205"/>
      <c r="C542" s="10" t="str">
        <f>IF(G539="","",SUM(J540,P540,U540,Z540,AC540))</f>
        <v/>
      </c>
    </row>
    <row r="543" spans="1:29">
      <c r="A543" s="48"/>
      <c r="B543" s="48"/>
      <c r="C543" s="49"/>
    </row>
    <row r="544" spans="1:29">
      <c r="A544" s="213" t="s">
        <v>435</v>
      </c>
      <c r="B544" s="213"/>
      <c r="C544" s="213"/>
      <c r="D544" s="213"/>
      <c r="E544" s="213"/>
      <c r="F544" s="213"/>
      <c r="G544" s="213"/>
      <c r="H544" s="213"/>
      <c r="I544" s="213"/>
      <c r="J544" s="213"/>
      <c r="K544" s="213"/>
      <c r="L544" s="213"/>
      <c r="M544" s="213"/>
      <c r="N544" s="213"/>
      <c r="O544" s="213"/>
      <c r="P544" s="213"/>
      <c r="Q544" s="213"/>
      <c r="R544" s="213"/>
      <c r="S544" s="213"/>
      <c r="T544" s="213"/>
      <c r="U544" s="213"/>
      <c r="V544" s="213"/>
      <c r="W544" s="213"/>
      <c r="X544" s="213"/>
      <c r="Y544" s="213"/>
      <c r="Z544" s="213"/>
      <c r="AA544" s="213"/>
      <c r="AB544" s="213"/>
      <c r="AC544" s="213"/>
    </row>
    <row r="545" spans="1:29">
      <c r="A545" s="202" t="s">
        <v>0</v>
      </c>
      <c r="B545" s="202"/>
      <c r="C545" s="202"/>
      <c r="D545" s="202"/>
      <c r="E545" s="202"/>
      <c r="F545" s="202" t="s">
        <v>1</v>
      </c>
      <c r="G545" s="202"/>
      <c r="H545" s="202"/>
      <c r="I545" s="202"/>
      <c r="J545" s="202"/>
      <c r="K545" s="202"/>
      <c r="L545" s="202"/>
      <c r="M545" s="202"/>
      <c r="N545" s="202"/>
      <c r="O545" s="202"/>
      <c r="P545" s="202"/>
      <c r="Q545" s="202"/>
      <c r="R545" s="202"/>
      <c r="S545" s="202"/>
      <c r="T545" s="202"/>
      <c r="U545" s="202"/>
      <c r="V545" s="201" t="s">
        <v>2</v>
      </c>
      <c r="W545" s="201"/>
      <c r="X545" s="201"/>
      <c r="Y545" s="201"/>
      <c r="Z545" s="201"/>
      <c r="AA545" s="201"/>
      <c r="AB545" s="201"/>
      <c r="AC545" s="201"/>
    </row>
    <row r="546" spans="1:29" ht="120">
      <c r="A546" s="11" t="s">
        <v>8</v>
      </c>
      <c r="B546" s="11" t="s">
        <v>9</v>
      </c>
      <c r="C546" s="11" t="s">
        <v>19</v>
      </c>
      <c r="D546" s="11" t="s">
        <v>10</v>
      </c>
      <c r="E546" s="11" t="s">
        <v>20</v>
      </c>
      <c r="F546" s="11" t="s">
        <v>29</v>
      </c>
      <c r="G546" s="12" t="s">
        <v>30</v>
      </c>
      <c r="H546" s="13" t="s">
        <v>31</v>
      </c>
      <c r="I546" s="14" t="s">
        <v>3</v>
      </c>
      <c r="J546" s="13" t="s">
        <v>32</v>
      </c>
      <c r="K546" s="15" t="s">
        <v>34</v>
      </c>
      <c r="L546" s="16" t="s">
        <v>35</v>
      </c>
      <c r="M546" s="15" t="s">
        <v>33</v>
      </c>
      <c r="N546" s="15" t="s">
        <v>37</v>
      </c>
      <c r="O546" s="17" t="s">
        <v>3</v>
      </c>
      <c r="P546" s="18" t="s">
        <v>38</v>
      </c>
      <c r="Q546" s="19" t="s">
        <v>39</v>
      </c>
      <c r="R546" s="20" t="s">
        <v>40</v>
      </c>
      <c r="S546" s="20" t="s">
        <v>41</v>
      </c>
      <c r="T546" s="21" t="s">
        <v>3</v>
      </c>
      <c r="U546" s="20" t="s">
        <v>42</v>
      </c>
      <c r="V546" s="22" t="s">
        <v>11</v>
      </c>
      <c r="W546" s="22" t="s">
        <v>12</v>
      </c>
      <c r="X546" s="22" t="s">
        <v>13</v>
      </c>
      <c r="Y546" s="23" t="s">
        <v>3</v>
      </c>
      <c r="Z546" s="22" t="s">
        <v>14</v>
      </c>
      <c r="AA546" s="24" t="s">
        <v>43</v>
      </c>
      <c r="AB546" s="25" t="s">
        <v>3</v>
      </c>
      <c r="AC546" s="24" t="s">
        <v>44</v>
      </c>
    </row>
    <row r="547" spans="1:29" ht="12" customHeight="1">
      <c r="A547" s="11" t="s">
        <v>285</v>
      </c>
      <c r="B547" s="11" t="s">
        <v>286</v>
      </c>
      <c r="C547" s="11" t="s">
        <v>287</v>
      </c>
      <c r="D547" s="11" t="s">
        <v>288</v>
      </c>
      <c r="E547" s="11" t="s">
        <v>289</v>
      </c>
      <c r="F547" s="11" t="s">
        <v>290</v>
      </c>
      <c r="G547" s="26" t="s">
        <v>291</v>
      </c>
      <c r="H547" s="11" t="s">
        <v>292</v>
      </c>
      <c r="I547" s="27" t="s">
        <v>293</v>
      </c>
      <c r="J547" s="28" t="s">
        <v>294</v>
      </c>
      <c r="K547" s="29" t="s">
        <v>295</v>
      </c>
      <c r="L547" s="30" t="s">
        <v>296</v>
      </c>
      <c r="M547" s="29" t="s">
        <v>297</v>
      </c>
      <c r="N547" s="29" t="s">
        <v>298</v>
      </c>
      <c r="O547" s="31" t="s">
        <v>299</v>
      </c>
      <c r="P547" s="29" t="s">
        <v>300</v>
      </c>
      <c r="Q547" s="32" t="s">
        <v>301</v>
      </c>
      <c r="R547" s="33" t="s">
        <v>302</v>
      </c>
      <c r="S547" s="33" t="s">
        <v>303</v>
      </c>
      <c r="T547" s="34" t="s">
        <v>304</v>
      </c>
      <c r="U547" s="33" t="s">
        <v>305</v>
      </c>
      <c r="V547" s="35" t="s">
        <v>306</v>
      </c>
      <c r="W547" s="35" t="s">
        <v>307</v>
      </c>
      <c r="X547" s="35" t="s">
        <v>308</v>
      </c>
      <c r="Y547" s="36" t="s">
        <v>309</v>
      </c>
      <c r="Z547" s="35" t="s">
        <v>310</v>
      </c>
      <c r="AA547" s="37" t="s">
        <v>311</v>
      </c>
      <c r="AB547" s="38" t="s">
        <v>312</v>
      </c>
      <c r="AC547" s="37" t="s">
        <v>313</v>
      </c>
    </row>
    <row r="548" spans="1:29" ht="24">
      <c r="A548" s="28" t="s">
        <v>4</v>
      </c>
      <c r="B548" s="54" t="s">
        <v>204</v>
      </c>
      <c r="C548" s="55" t="s">
        <v>205</v>
      </c>
      <c r="D548" s="56" t="s">
        <v>206</v>
      </c>
      <c r="E548" s="40">
        <v>1</v>
      </c>
      <c r="F548" s="28">
        <v>2</v>
      </c>
      <c r="G548" s="70"/>
      <c r="H548" s="71" t="str">
        <f>IF(G548="","",F548*G548)</f>
        <v/>
      </c>
      <c r="I548" s="41"/>
      <c r="J548" s="71" t="str">
        <f>IF(G548="","",ROUND(H548*I548+H548,2))</f>
        <v/>
      </c>
      <c r="K548" s="80"/>
      <c r="L548" s="80"/>
      <c r="M548" s="80"/>
      <c r="N548" s="80"/>
      <c r="O548" s="80"/>
      <c r="P548" s="80"/>
      <c r="Q548" s="175">
        <v>2</v>
      </c>
      <c r="R548" s="93"/>
      <c r="S548" s="94">
        <f>Q548*R548</f>
        <v>0</v>
      </c>
      <c r="T548" s="109"/>
      <c r="U548" s="94">
        <f>ROUND(S548*T548+S548,2)</f>
        <v>0</v>
      </c>
      <c r="V548" s="174">
        <v>4</v>
      </c>
      <c r="W548" s="93"/>
      <c r="X548" s="95">
        <f>W548*V548</f>
        <v>0</v>
      </c>
      <c r="Y548" s="109"/>
      <c r="Z548" s="95">
        <f>ROUND(X548+X548*Y548,2)</f>
        <v>0</v>
      </c>
      <c r="AA548" s="96">
        <v>7000</v>
      </c>
      <c r="AB548" s="109"/>
      <c r="AC548" s="97">
        <f>ROUND(AA548+AA548*AB548,2)</f>
        <v>7000</v>
      </c>
    </row>
    <row r="549" spans="1:29">
      <c r="A549" s="202" t="s">
        <v>48</v>
      </c>
      <c r="B549" s="202"/>
      <c r="C549" s="202"/>
      <c r="D549" s="202"/>
      <c r="E549" s="202"/>
      <c r="F549" s="202"/>
      <c r="G549" s="202"/>
      <c r="H549" s="83">
        <f>SUM(H548:H548)</f>
        <v>0</v>
      </c>
      <c r="I549" s="84"/>
      <c r="J549" s="83">
        <f>SUM(J548:J548)</f>
        <v>0</v>
      </c>
      <c r="K549" s="80"/>
      <c r="L549" s="80"/>
      <c r="M549" s="80"/>
      <c r="N549" s="80"/>
      <c r="O549" s="80"/>
      <c r="P549" s="80"/>
      <c r="Q549" s="99"/>
      <c r="R549" s="99"/>
      <c r="S549" s="88">
        <f>SUM(S548)</f>
        <v>0</v>
      </c>
      <c r="T549" s="89"/>
      <c r="U549" s="88">
        <f>SUM(U548)</f>
        <v>0</v>
      </c>
      <c r="V549" s="100"/>
      <c r="W549" s="100"/>
      <c r="X549" s="90">
        <f>SUM(X548)</f>
        <v>0</v>
      </c>
      <c r="Y549" s="91"/>
      <c r="Z549" s="90">
        <f>SUM(Z548)</f>
        <v>0</v>
      </c>
      <c r="AA549" s="92">
        <f>SUM(AA548)</f>
        <v>7000</v>
      </c>
      <c r="AB549" s="78"/>
      <c r="AC549" s="92">
        <f>SUM(AC548)</f>
        <v>7000</v>
      </c>
    </row>
    <row r="550" spans="1:29">
      <c r="A550" s="203" t="s">
        <v>436</v>
      </c>
      <c r="B550" s="203"/>
      <c r="C550" s="10" t="str">
        <f>IF(G548="","",SUM(H549+N549+S549+X549+AA549))</f>
        <v/>
      </c>
    </row>
    <row r="551" spans="1:29">
      <c r="A551" s="204" t="s">
        <v>437</v>
      </c>
      <c r="B551" s="205"/>
      <c r="C551" s="10" t="str">
        <f>IF(G548="","",SUM(J549,P549,U549,Z549,AC549))</f>
        <v/>
      </c>
    </row>
    <row r="553" spans="1:29">
      <c r="A553" s="213" t="s">
        <v>438</v>
      </c>
      <c r="B553" s="213"/>
      <c r="C553" s="213"/>
      <c r="D553" s="213"/>
      <c r="E553" s="213"/>
      <c r="F553" s="213"/>
      <c r="G553" s="213"/>
      <c r="H553" s="213"/>
      <c r="I553" s="213"/>
      <c r="J553" s="213"/>
      <c r="K553" s="213"/>
      <c r="L553" s="213"/>
      <c r="M553" s="213"/>
      <c r="N553" s="213"/>
      <c r="O553" s="213"/>
      <c r="P553" s="213"/>
      <c r="Q553" s="213"/>
      <c r="R553" s="213"/>
      <c r="S553" s="213"/>
      <c r="T553" s="213"/>
      <c r="U553" s="213"/>
      <c r="V553" s="213"/>
      <c r="W553" s="213"/>
      <c r="X553" s="213"/>
      <c r="Y553" s="213"/>
      <c r="Z553" s="213"/>
      <c r="AA553" s="213"/>
      <c r="AB553" s="213"/>
      <c r="AC553" s="213"/>
    </row>
    <row r="554" spans="1:29">
      <c r="A554" s="202" t="s">
        <v>0</v>
      </c>
      <c r="B554" s="202"/>
      <c r="C554" s="202"/>
      <c r="D554" s="202"/>
      <c r="E554" s="202"/>
      <c r="F554" s="202" t="s">
        <v>1</v>
      </c>
      <c r="G554" s="202"/>
      <c r="H554" s="202"/>
      <c r="I554" s="202"/>
      <c r="J554" s="202"/>
      <c r="K554" s="202"/>
      <c r="L554" s="202"/>
      <c r="M554" s="202"/>
      <c r="N554" s="202"/>
      <c r="O554" s="202"/>
      <c r="P554" s="202"/>
      <c r="Q554" s="202"/>
      <c r="R554" s="202"/>
      <c r="S554" s="202"/>
      <c r="T554" s="202"/>
      <c r="U554" s="202"/>
      <c r="V554" s="201" t="s">
        <v>2</v>
      </c>
      <c r="W554" s="201"/>
      <c r="X554" s="201"/>
      <c r="Y554" s="201"/>
      <c r="Z554" s="201"/>
      <c r="AA554" s="201"/>
      <c r="AB554" s="201"/>
      <c r="AC554" s="201"/>
    </row>
    <row r="555" spans="1:29" ht="120">
      <c r="A555" s="11" t="s">
        <v>8</v>
      </c>
      <c r="B555" s="11" t="s">
        <v>9</v>
      </c>
      <c r="C555" s="11" t="s">
        <v>19</v>
      </c>
      <c r="D555" s="11" t="s">
        <v>10</v>
      </c>
      <c r="E555" s="11" t="s">
        <v>20</v>
      </c>
      <c r="F555" s="11" t="s">
        <v>29</v>
      </c>
      <c r="G555" s="12" t="s">
        <v>30</v>
      </c>
      <c r="H555" s="13" t="s">
        <v>31</v>
      </c>
      <c r="I555" s="14" t="s">
        <v>3</v>
      </c>
      <c r="J555" s="13" t="s">
        <v>32</v>
      </c>
      <c r="K555" s="15" t="s">
        <v>34</v>
      </c>
      <c r="L555" s="16" t="s">
        <v>35</v>
      </c>
      <c r="M555" s="15" t="s">
        <v>33</v>
      </c>
      <c r="N555" s="15" t="s">
        <v>37</v>
      </c>
      <c r="O555" s="17" t="s">
        <v>3</v>
      </c>
      <c r="P555" s="18" t="s">
        <v>38</v>
      </c>
      <c r="Q555" s="19" t="s">
        <v>39</v>
      </c>
      <c r="R555" s="20" t="s">
        <v>40</v>
      </c>
      <c r="S555" s="20" t="s">
        <v>41</v>
      </c>
      <c r="T555" s="21" t="s">
        <v>3</v>
      </c>
      <c r="U555" s="20" t="s">
        <v>42</v>
      </c>
      <c r="V555" s="22" t="s">
        <v>11</v>
      </c>
      <c r="W555" s="22" t="s">
        <v>12</v>
      </c>
      <c r="X555" s="22" t="s">
        <v>13</v>
      </c>
      <c r="Y555" s="23" t="s">
        <v>3</v>
      </c>
      <c r="Z555" s="22" t="s">
        <v>14</v>
      </c>
      <c r="AA555" s="24" t="s">
        <v>43</v>
      </c>
      <c r="AB555" s="25" t="s">
        <v>3</v>
      </c>
      <c r="AC555" s="24" t="s">
        <v>44</v>
      </c>
    </row>
    <row r="556" spans="1:29" ht="12" customHeight="1">
      <c r="A556" s="11" t="s">
        <v>285</v>
      </c>
      <c r="B556" s="11" t="s">
        <v>286</v>
      </c>
      <c r="C556" s="11" t="s">
        <v>287</v>
      </c>
      <c r="D556" s="11" t="s">
        <v>288</v>
      </c>
      <c r="E556" s="11" t="s">
        <v>289</v>
      </c>
      <c r="F556" s="11" t="s">
        <v>290</v>
      </c>
      <c r="G556" s="26" t="s">
        <v>291</v>
      </c>
      <c r="H556" s="11" t="s">
        <v>292</v>
      </c>
      <c r="I556" s="27" t="s">
        <v>293</v>
      </c>
      <c r="J556" s="28" t="s">
        <v>294</v>
      </c>
      <c r="K556" s="29" t="s">
        <v>295</v>
      </c>
      <c r="L556" s="30" t="s">
        <v>296</v>
      </c>
      <c r="M556" s="29" t="s">
        <v>297</v>
      </c>
      <c r="N556" s="29" t="s">
        <v>298</v>
      </c>
      <c r="O556" s="31" t="s">
        <v>299</v>
      </c>
      <c r="P556" s="29" t="s">
        <v>300</v>
      </c>
      <c r="Q556" s="32" t="s">
        <v>301</v>
      </c>
      <c r="R556" s="33" t="s">
        <v>302</v>
      </c>
      <c r="S556" s="33" t="s">
        <v>303</v>
      </c>
      <c r="T556" s="34" t="s">
        <v>304</v>
      </c>
      <c r="U556" s="33" t="s">
        <v>305</v>
      </c>
      <c r="V556" s="35" t="s">
        <v>306</v>
      </c>
      <c r="W556" s="35" t="s">
        <v>307</v>
      </c>
      <c r="X556" s="35" t="s">
        <v>308</v>
      </c>
      <c r="Y556" s="36" t="s">
        <v>309</v>
      </c>
      <c r="Z556" s="35" t="s">
        <v>310</v>
      </c>
      <c r="AA556" s="37" t="s">
        <v>311</v>
      </c>
      <c r="AB556" s="38" t="s">
        <v>312</v>
      </c>
      <c r="AC556" s="37" t="s">
        <v>313</v>
      </c>
    </row>
    <row r="557" spans="1:29">
      <c r="A557" s="28" t="s">
        <v>4</v>
      </c>
      <c r="B557" s="54" t="s">
        <v>102</v>
      </c>
      <c r="C557" s="190" t="s">
        <v>889</v>
      </c>
      <c r="D557" s="56" t="s">
        <v>208</v>
      </c>
      <c r="E557" s="40">
        <v>13</v>
      </c>
      <c r="F557" s="28">
        <v>26</v>
      </c>
      <c r="G557" s="70"/>
      <c r="H557" s="71" t="str">
        <f>IF(G557="","",F557*G557)</f>
        <v/>
      </c>
      <c r="I557" s="41"/>
      <c r="J557" s="71" t="str">
        <f>IF(G557="","",ROUND(H557*I557+H557,2))</f>
        <v/>
      </c>
      <c r="K557" s="80"/>
      <c r="L557" s="80"/>
      <c r="M557" s="80"/>
      <c r="N557" s="80"/>
      <c r="O557" s="80"/>
      <c r="P557" s="80"/>
      <c r="Q557" s="175">
        <v>14</v>
      </c>
      <c r="R557" s="93"/>
      <c r="S557" s="94">
        <f>Q557*R557</f>
        <v>0</v>
      </c>
      <c r="T557" s="109"/>
      <c r="U557" s="94">
        <f>ROUND(S557*T557+S557,2)</f>
        <v>0</v>
      </c>
      <c r="V557" s="174">
        <v>10</v>
      </c>
      <c r="W557" s="93"/>
      <c r="X557" s="95">
        <f>W557*V557</f>
        <v>0</v>
      </c>
      <c r="Y557" s="109"/>
      <c r="Z557" s="95">
        <f>ROUND(X557+X557*Y557,2)</f>
        <v>0</v>
      </c>
      <c r="AA557" s="96">
        <v>20000</v>
      </c>
      <c r="AB557" s="109"/>
      <c r="AC557" s="97">
        <f>ROUND(AA557+AA557*AB557,2)</f>
        <v>20000</v>
      </c>
    </row>
    <row r="558" spans="1:29">
      <c r="A558" s="202" t="s">
        <v>48</v>
      </c>
      <c r="B558" s="202"/>
      <c r="C558" s="202"/>
      <c r="D558" s="202"/>
      <c r="E558" s="202"/>
      <c r="F558" s="202"/>
      <c r="G558" s="202"/>
      <c r="H558" s="83">
        <f>SUM(H557:H557)</f>
        <v>0</v>
      </c>
      <c r="I558" s="84"/>
      <c r="J558" s="83">
        <f>SUM(J557:J557)</f>
        <v>0</v>
      </c>
      <c r="K558" s="80"/>
      <c r="L558" s="80"/>
      <c r="M558" s="80"/>
      <c r="N558" s="80"/>
      <c r="O558" s="80"/>
      <c r="P558" s="80"/>
      <c r="Q558" s="99"/>
      <c r="R558" s="99"/>
      <c r="S558" s="88">
        <f>SUM(S557)</f>
        <v>0</v>
      </c>
      <c r="T558" s="89"/>
      <c r="U558" s="88">
        <f>SUM(U557)</f>
        <v>0</v>
      </c>
      <c r="V558" s="100"/>
      <c r="W558" s="100"/>
      <c r="X558" s="90">
        <f>SUM(X557)</f>
        <v>0</v>
      </c>
      <c r="Y558" s="91"/>
      <c r="Z558" s="90">
        <f>SUM(Z557)</f>
        <v>0</v>
      </c>
      <c r="AA558" s="92">
        <f>SUM(AA557)</f>
        <v>20000</v>
      </c>
      <c r="AB558" s="78"/>
      <c r="AC558" s="92">
        <f>SUM(AC557)</f>
        <v>20000</v>
      </c>
    </row>
    <row r="559" spans="1:29">
      <c r="A559" s="203" t="s">
        <v>439</v>
      </c>
      <c r="B559" s="203"/>
      <c r="C559" s="10" t="str">
        <f>IF(G557="","",SUM(H558+N558+S558+X558+AA558))</f>
        <v/>
      </c>
    </row>
    <row r="560" spans="1:29">
      <c r="A560" s="204" t="s">
        <v>440</v>
      </c>
      <c r="B560" s="205"/>
      <c r="C560" s="10" t="str">
        <f>IF(G557="","",SUM(J558,P558,U558,Z558,AC558))</f>
        <v/>
      </c>
    </row>
    <row r="562" spans="1:29">
      <c r="A562" s="213" t="s">
        <v>441</v>
      </c>
      <c r="B562" s="213"/>
      <c r="C562" s="213"/>
      <c r="D562" s="213"/>
      <c r="E562" s="213"/>
      <c r="F562" s="213"/>
      <c r="G562" s="213"/>
      <c r="H562" s="213"/>
      <c r="I562" s="213"/>
      <c r="J562" s="213"/>
      <c r="K562" s="213"/>
      <c r="L562" s="213"/>
      <c r="M562" s="213"/>
      <c r="N562" s="213"/>
      <c r="O562" s="213"/>
      <c r="P562" s="213"/>
      <c r="Q562" s="213"/>
      <c r="R562" s="213"/>
      <c r="S562" s="213"/>
      <c r="T562" s="213"/>
      <c r="U562" s="213"/>
      <c r="V562" s="213"/>
      <c r="W562" s="213"/>
      <c r="X562" s="213"/>
      <c r="Y562" s="213"/>
      <c r="Z562" s="213"/>
      <c r="AA562" s="213"/>
      <c r="AB562" s="213"/>
      <c r="AC562" s="213"/>
    </row>
    <row r="563" spans="1:29">
      <c r="A563" s="202" t="s">
        <v>0</v>
      </c>
      <c r="B563" s="202"/>
      <c r="C563" s="202"/>
      <c r="D563" s="202"/>
      <c r="E563" s="202"/>
      <c r="F563" s="202" t="s">
        <v>1</v>
      </c>
      <c r="G563" s="202"/>
      <c r="H563" s="202"/>
      <c r="I563" s="202"/>
      <c r="J563" s="202"/>
      <c r="K563" s="202"/>
      <c r="L563" s="202"/>
      <c r="M563" s="202"/>
      <c r="N563" s="202"/>
      <c r="O563" s="202"/>
      <c r="P563" s="202"/>
      <c r="Q563" s="202"/>
      <c r="R563" s="202"/>
      <c r="S563" s="202"/>
      <c r="T563" s="202"/>
      <c r="U563" s="202"/>
      <c r="V563" s="201" t="s">
        <v>2</v>
      </c>
      <c r="W563" s="201"/>
      <c r="X563" s="201"/>
      <c r="Y563" s="201"/>
      <c r="Z563" s="201"/>
      <c r="AA563" s="201"/>
      <c r="AB563" s="201"/>
      <c r="AC563" s="201"/>
    </row>
    <row r="564" spans="1:29" ht="120">
      <c r="A564" s="11" t="s">
        <v>8</v>
      </c>
      <c r="B564" s="11" t="s">
        <v>9</v>
      </c>
      <c r="C564" s="11" t="s">
        <v>19</v>
      </c>
      <c r="D564" s="11" t="s">
        <v>10</v>
      </c>
      <c r="E564" s="11" t="s">
        <v>20</v>
      </c>
      <c r="F564" s="11" t="s">
        <v>29</v>
      </c>
      <c r="G564" s="12" t="s">
        <v>30</v>
      </c>
      <c r="H564" s="13" t="s">
        <v>31</v>
      </c>
      <c r="I564" s="14" t="s">
        <v>3</v>
      </c>
      <c r="J564" s="13" t="s">
        <v>32</v>
      </c>
      <c r="K564" s="15" t="s">
        <v>34</v>
      </c>
      <c r="L564" s="16" t="s">
        <v>35</v>
      </c>
      <c r="M564" s="15" t="s">
        <v>33</v>
      </c>
      <c r="N564" s="15" t="s">
        <v>37</v>
      </c>
      <c r="O564" s="17" t="s">
        <v>3</v>
      </c>
      <c r="P564" s="18" t="s">
        <v>38</v>
      </c>
      <c r="Q564" s="19" t="s">
        <v>39</v>
      </c>
      <c r="R564" s="20" t="s">
        <v>40</v>
      </c>
      <c r="S564" s="20" t="s">
        <v>41</v>
      </c>
      <c r="T564" s="21" t="s">
        <v>3</v>
      </c>
      <c r="U564" s="20" t="s">
        <v>42</v>
      </c>
      <c r="V564" s="22" t="s">
        <v>11</v>
      </c>
      <c r="W564" s="22" t="s">
        <v>12</v>
      </c>
      <c r="X564" s="22" t="s">
        <v>13</v>
      </c>
      <c r="Y564" s="23" t="s">
        <v>3</v>
      </c>
      <c r="Z564" s="22" t="s">
        <v>14</v>
      </c>
      <c r="AA564" s="24" t="s">
        <v>43</v>
      </c>
      <c r="AB564" s="25" t="s">
        <v>3</v>
      </c>
      <c r="AC564" s="24" t="s">
        <v>44</v>
      </c>
    </row>
    <row r="565" spans="1:29" ht="12" customHeight="1">
      <c r="A565" s="11" t="s">
        <v>285</v>
      </c>
      <c r="B565" s="11" t="s">
        <v>286</v>
      </c>
      <c r="C565" s="11" t="s">
        <v>287</v>
      </c>
      <c r="D565" s="11" t="s">
        <v>288</v>
      </c>
      <c r="E565" s="11" t="s">
        <v>289</v>
      </c>
      <c r="F565" s="11" t="s">
        <v>290</v>
      </c>
      <c r="G565" s="26" t="s">
        <v>291</v>
      </c>
      <c r="H565" s="11" t="s">
        <v>292</v>
      </c>
      <c r="I565" s="27" t="s">
        <v>293</v>
      </c>
      <c r="J565" s="28" t="s">
        <v>294</v>
      </c>
      <c r="K565" s="29" t="s">
        <v>295</v>
      </c>
      <c r="L565" s="30" t="s">
        <v>296</v>
      </c>
      <c r="M565" s="29" t="s">
        <v>297</v>
      </c>
      <c r="N565" s="29" t="s">
        <v>298</v>
      </c>
      <c r="O565" s="31" t="s">
        <v>299</v>
      </c>
      <c r="P565" s="29" t="s">
        <v>300</v>
      </c>
      <c r="Q565" s="32" t="s">
        <v>301</v>
      </c>
      <c r="R565" s="33" t="s">
        <v>302</v>
      </c>
      <c r="S565" s="33" t="s">
        <v>303</v>
      </c>
      <c r="T565" s="34" t="s">
        <v>304</v>
      </c>
      <c r="U565" s="33" t="s">
        <v>305</v>
      </c>
      <c r="V565" s="35" t="s">
        <v>306</v>
      </c>
      <c r="W565" s="35" t="s">
        <v>307</v>
      </c>
      <c r="X565" s="35" t="s">
        <v>308</v>
      </c>
      <c r="Y565" s="36" t="s">
        <v>309</v>
      </c>
      <c r="Z565" s="35" t="s">
        <v>310</v>
      </c>
      <c r="AA565" s="37" t="s">
        <v>311</v>
      </c>
      <c r="AB565" s="38" t="s">
        <v>312</v>
      </c>
      <c r="AC565" s="37" t="s">
        <v>313</v>
      </c>
    </row>
    <row r="566" spans="1:29">
      <c r="A566" s="28" t="s">
        <v>4</v>
      </c>
      <c r="B566" s="54" t="s">
        <v>183</v>
      </c>
      <c r="C566" s="55">
        <v>5392</v>
      </c>
      <c r="D566" s="56" t="s">
        <v>209</v>
      </c>
      <c r="E566" s="40">
        <v>9</v>
      </c>
      <c r="F566" s="28">
        <v>18</v>
      </c>
      <c r="G566" s="70"/>
      <c r="H566" s="71" t="str">
        <f>IF(G566="","",F566*G566)</f>
        <v/>
      </c>
      <c r="I566" s="41"/>
      <c r="J566" s="71" t="str">
        <f>IF(G566="","",ROUND(H566*I566+H566,2))</f>
        <v/>
      </c>
      <c r="K566" s="80"/>
      <c r="L566" s="80"/>
      <c r="M566" s="80"/>
      <c r="N566" s="80"/>
      <c r="O566" s="80"/>
      <c r="P566" s="80"/>
      <c r="Q566" s="175">
        <v>8</v>
      </c>
      <c r="R566" s="93"/>
      <c r="S566" s="94">
        <f>Q566*R566</f>
        <v>0</v>
      </c>
      <c r="T566" s="109"/>
      <c r="U566" s="94">
        <f>ROUND(S566*T566+S566,2)</f>
        <v>0</v>
      </c>
      <c r="V566" s="174">
        <v>4</v>
      </c>
      <c r="W566" s="93"/>
      <c r="X566" s="95">
        <f>W566*V566</f>
        <v>0</v>
      </c>
      <c r="Y566" s="109"/>
      <c r="Z566" s="95">
        <f>ROUND(X566+X566*Y566,2)</f>
        <v>0</v>
      </c>
      <c r="AA566" s="96">
        <v>7000</v>
      </c>
      <c r="AB566" s="109"/>
      <c r="AC566" s="97">
        <f>ROUND(AA566+AA566*AB566,2)</f>
        <v>7000</v>
      </c>
    </row>
    <row r="567" spans="1:29">
      <c r="A567" s="202" t="s">
        <v>48</v>
      </c>
      <c r="B567" s="202"/>
      <c r="C567" s="202"/>
      <c r="D567" s="202"/>
      <c r="E567" s="202"/>
      <c r="F567" s="202"/>
      <c r="G567" s="202"/>
      <c r="H567" s="83">
        <f>SUM(H566:H566)</f>
        <v>0</v>
      </c>
      <c r="I567" s="84"/>
      <c r="J567" s="83">
        <f>SUM(J566:J566)</f>
        <v>0</v>
      </c>
      <c r="K567" s="80"/>
      <c r="L567" s="80"/>
      <c r="M567" s="80"/>
      <c r="N567" s="80"/>
      <c r="O567" s="80"/>
      <c r="P567" s="80"/>
      <c r="Q567" s="99"/>
      <c r="R567" s="99"/>
      <c r="S567" s="88">
        <f>SUM(S566)</f>
        <v>0</v>
      </c>
      <c r="T567" s="89"/>
      <c r="U567" s="88">
        <f>SUM(U566)</f>
        <v>0</v>
      </c>
      <c r="V567" s="100"/>
      <c r="W567" s="100"/>
      <c r="X567" s="90">
        <f>SUM(X566)</f>
        <v>0</v>
      </c>
      <c r="Y567" s="91"/>
      <c r="Z567" s="90">
        <f>SUM(Z566)</f>
        <v>0</v>
      </c>
      <c r="AA567" s="92">
        <f>SUM(AA566)</f>
        <v>7000</v>
      </c>
      <c r="AB567" s="78"/>
      <c r="AC567" s="92">
        <f>SUM(AC566)</f>
        <v>7000</v>
      </c>
    </row>
    <row r="568" spans="1:29">
      <c r="A568" s="203" t="s">
        <v>442</v>
      </c>
      <c r="B568" s="203"/>
      <c r="C568" s="10" t="str">
        <f>IF(G566="","",SUM(H567+N567+S567+X567+AA567))</f>
        <v/>
      </c>
    </row>
    <row r="569" spans="1:29">
      <c r="A569" s="204" t="s">
        <v>443</v>
      </c>
      <c r="B569" s="205"/>
      <c r="C569" s="10" t="str">
        <f>IF(G566="","",SUM(J567,P567,U567,Z567,AC567))</f>
        <v/>
      </c>
    </row>
    <row r="571" spans="1:29">
      <c r="A571" s="213" t="s">
        <v>444</v>
      </c>
      <c r="B571" s="213"/>
      <c r="C571" s="213"/>
      <c r="D571" s="213"/>
      <c r="E571" s="213"/>
      <c r="F571" s="213"/>
      <c r="G571" s="213"/>
      <c r="H571" s="213"/>
      <c r="I571" s="213"/>
      <c r="J571" s="213"/>
      <c r="K571" s="213"/>
      <c r="L571" s="213"/>
      <c r="M571" s="213"/>
      <c r="N571" s="213"/>
      <c r="O571" s="213"/>
      <c r="P571" s="213"/>
      <c r="Q571" s="213"/>
      <c r="R571" s="213"/>
      <c r="S571" s="213"/>
      <c r="T571" s="213"/>
      <c r="U571" s="213"/>
      <c r="V571" s="213"/>
      <c r="W571" s="213"/>
      <c r="X571" s="213"/>
      <c r="Y571" s="213"/>
      <c r="Z571" s="213"/>
      <c r="AA571" s="213"/>
      <c r="AB571" s="213"/>
      <c r="AC571" s="213"/>
    </row>
    <row r="572" spans="1:29">
      <c r="A572" s="202" t="s">
        <v>0</v>
      </c>
      <c r="B572" s="202"/>
      <c r="C572" s="202"/>
      <c r="D572" s="202"/>
      <c r="E572" s="202"/>
      <c r="F572" s="202" t="s">
        <v>1</v>
      </c>
      <c r="G572" s="202"/>
      <c r="H572" s="202"/>
      <c r="I572" s="202"/>
      <c r="J572" s="202"/>
      <c r="K572" s="202"/>
      <c r="L572" s="202"/>
      <c r="M572" s="202"/>
      <c r="N572" s="202"/>
      <c r="O572" s="202"/>
      <c r="P572" s="202"/>
      <c r="Q572" s="202"/>
      <c r="R572" s="202"/>
      <c r="S572" s="202"/>
      <c r="T572" s="202"/>
      <c r="U572" s="202"/>
      <c r="V572" s="201" t="s">
        <v>2</v>
      </c>
      <c r="W572" s="201"/>
      <c r="X572" s="201"/>
      <c r="Y572" s="201"/>
      <c r="Z572" s="201"/>
      <c r="AA572" s="201"/>
      <c r="AB572" s="201"/>
      <c r="AC572" s="201"/>
    </row>
    <row r="573" spans="1:29" ht="120">
      <c r="A573" s="11" t="s">
        <v>8</v>
      </c>
      <c r="B573" s="11" t="s">
        <v>9</v>
      </c>
      <c r="C573" s="11" t="s">
        <v>19</v>
      </c>
      <c r="D573" s="11" t="s">
        <v>10</v>
      </c>
      <c r="E573" s="11" t="s">
        <v>20</v>
      </c>
      <c r="F573" s="11" t="s">
        <v>29</v>
      </c>
      <c r="G573" s="12" t="s">
        <v>30</v>
      </c>
      <c r="H573" s="13" t="s">
        <v>31</v>
      </c>
      <c r="I573" s="14" t="s">
        <v>3</v>
      </c>
      <c r="J573" s="13" t="s">
        <v>32</v>
      </c>
      <c r="K573" s="15" t="s">
        <v>34</v>
      </c>
      <c r="L573" s="16" t="s">
        <v>35</v>
      </c>
      <c r="M573" s="15" t="s">
        <v>33</v>
      </c>
      <c r="N573" s="15" t="s">
        <v>37</v>
      </c>
      <c r="O573" s="17" t="s">
        <v>3</v>
      </c>
      <c r="P573" s="18" t="s">
        <v>38</v>
      </c>
      <c r="Q573" s="19" t="s">
        <v>39</v>
      </c>
      <c r="R573" s="20" t="s">
        <v>40</v>
      </c>
      <c r="S573" s="20" t="s">
        <v>41</v>
      </c>
      <c r="T573" s="21" t="s">
        <v>3</v>
      </c>
      <c r="U573" s="20" t="s">
        <v>42</v>
      </c>
      <c r="V573" s="22" t="s">
        <v>11</v>
      </c>
      <c r="W573" s="22" t="s">
        <v>12</v>
      </c>
      <c r="X573" s="22" t="s">
        <v>13</v>
      </c>
      <c r="Y573" s="23" t="s">
        <v>3</v>
      </c>
      <c r="Z573" s="22" t="s">
        <v>14</v>
      </c>
      <c r="AA573" s="24" t="s">
        <v>43</v>
      </c>
      <c r="AB573" s="25" t="s">
        <v>3</v>
      </c>
      <c r="AC573" s="24" t="s">
        <v>44</v>
      </c>
    </row>
    <row r="574" spans="1:29" ht="12" customHeight="1">
      <c r="A574" s="11" t="s">
        <v>285</v>
      </c>
      <c r="B574" s="11" t="s">
        <v>286</v>
      </c>
      <c r="C574" s="11" t="s">
        <v>287</v>
      </c>
      <c r="D574" s="11" t="s">
        <v>288</v>
      </c>
      <c r="E574" s="11" t="s">
        <v>289</v>
      </c>
      <c r="F574" s="11" t="s">
        <v>290</v>
      </c>
      <c r="G574" s="26" t="s">
        <v>291</v>
      </c>
      <c r="H574" s="11" t="s">
        <v>292</v>
      </c>
      <c r="I574" s="27" t="s">
        <v>293</v>
      </c>
      <c r="J574" s="28" t="s">
        <v>294</v>
      </c>
      <c r="K574" s="29" t="s">
        <v>295</v>
      </c>
      <c r="L574" s="30" t="s">
        <v>296</v>
      </c>
      <c r="M574" s="29" t="s">
        <v>297</v>
      </c>
      <c r="N574" s="29" t="s">
        <v>298</v>
      </c>
      <c r="O574" s="31" t="s">
        <v>299</v>
      </c>
      <c r="P574" s="29" t="s">
        <v>300</v>
      </c>
      <c r="Q574" s="32" t="s">
        <v>301</v>
      </c>
      <c r="R574" s="33" t="s">
        <v>302</v>
      </c>
      <c r="S574" s="33" t="s">
        <v>303</v>
      </c>
      <c r="T574" s="34" t="s">
        <v>304</v>
      </c>
      <c r="U574" s="33" t="s">
        <v>305</v>
      </c>
      <c r="V574" s="35" t="s">
        <v>306</v>
      </c>
      <c r="W574" s="35" t="s">
        <v>307</v>
      </c>
      <c r="X574" s="35" t="s">
        <v>308</v>
      </c>
      <c r="Y574" s="36" t="s">
        <v>309</v>
      </c>
      <c r="Z574" s="35" t="s">
        <v>310</v>
      </c>
      <c r="AA574" s="37" t="s">
        <v>311</v>
      </c>
      <c r="AB574" s="38" t="s">
        <v>312</v>
      </c>
      <c r="AC574" s="37" t="s">
        <v>313</v>
      </c>
    </row>
    <row r="575" spans="1:29" ht="19.899999999999999" customHeight="1">
      <c r="A575" s="28" t="s">
        <v>4</v>
      </c>
      <c r="B575" s="54" t="s">
        <v>104</v>
      </c>
      <c r="C575" s="50" t="s">
        <v>211</v>
      </c>
      <c r="D575" s="206" t="s">
        <v>212</v>
      </c>
      <c r="E575" s="40">
        <v>1</v>
      </c>
      <c r="F575" s="28">
        <v>2</v>
      </c>
      <c r="G575" s="70"/>
      <c r="H575" s="71" t="str">
        <f>IF(G575="","",F575*G575)</f>
        <v/>
      </c>
      <c r="I575" s="41"/>
      <c r="J575" s="71" t="str">
        <f>IF(G575="","",ROUND(H575*I575+H575,2))</f>
        <v/>
      </c>
      <c r="K575" s="80"/>
      <c r="L575" s="80"/>
      <c r="M575" s="80"/>
      <c r="N575" s="80"/>
      <c r="O575" s="80"/>
      <c r="P575" s="80"/>
      <c r="Q575" s="235">
        <v>2</v>
      </c>
      <c r="R575" s="220"/>
      <c r="S575" s="230">
        <f>Q575*R575</f>
        <v>0</v>
      </c>
      <c r="T575" s="215"/>
      <c r="U575" s="230">
        <f>ROUND(S575*T575+S575,2)</f>
        <v>0</v>
      </c>
      <c r="V575" s="216">
        <v>5</v>
      </c>
      <c r="W575" s="220"/>
      <c r="X575" s="208">
        <f>W575*V575</f>
        <v>0</v>
      </c>
      <c r="Y575" s="215"/>
      <c r="Z575" s="208">
        <f>ROUND(X575+X575*Y575,2)</f>
        <v>0</v>
      </c>
      <c r="AA575" s="224">
        <v>5000</v>
      </c>
      <c r="AB575" s="197"/>
      <c r="AC575" s="199">
        <f>ROUND(AA575+AA575*AB575,2)</f>
        <v>5000</v>
      </c>
    </row>
    <row r="576" spans="1:29" ht="19.899999999999999" customHeight="1">
      <c r="A576" s="28" t="s">
        <v>5</v>
      </c>
      <c r="B576" s="54" t="s">
        <v>104</v>
      </c>
      <c r="C576" s="50" t="s">
        <v>213</v>
      </c>
      <c r="D576" s="207"/>
      <c r="E576" s="40">
        <v>10</v>
      </c>
      <c r="F576" s="28">
        <v>20</v>
      </c>
      <c r="G576" s="70"/>
      <c r="H576" s="71" t="str">
        <f>IF(G576="","",F576*G576)</f>
        <v/>
      </c>
      <c r="I576" s="41"/>
      <c r="J576" s="71" t="str">
        <f>IF(G576="","",ROUND(H576*I576+H576,2))</f>
        <v/>
      </c>
      <c r="K576" s="80"/>
      <c r="L576" s="80"/>
      <c r="M576" s="80"/>
      <c r="N576" s="80"/>
      <c r="O576" s="80"/>
      <c r="P576" s="80"/>
      <c r="Q576" s="236"/>
      <c r="R576" s="233"/>
      <c r="S576" s="231"/>
      <c r="T576" s="215"/>
      <c r="U576" s="231"/>
      <c r="V576" s="234"/>
      <c r="W576" s="233"/>
      <c r="X576" s="209"/>
      <c r="Y576" s="215"/>
      <c r="Z576" s="209"/>
      <c r="AA576" s="229"/>
      <c r="AB576" s="198"/>
      <c r="AC576" s="200"/>
    </row>
    <row r="577" spans="1:29">
      <c r="A577" s="202" t="s">
        <v>48</v>
      </c>
      <c r="B577" s="202"/>
      <c r="C577" s="202"/>
      <c r="D577" s="202"/>
      <c r="E577" s="202"/>
      <c r="F577" s="202"/>
      <c r="G577" s="202"/>
      <c r="H577" s="83">
        <f>SUM(H575:H576)</f>
        <v>0</v>
      </c>
      <c r="I577" s="84"/>
      <c r="J577" s="83">
        <f>SUM(J575:J576)</f>
        <v>0</v>
      </c>
      <c r="K577" s="80"/>
      <c r="L577" s="80"/>
      <c r="M577" s="80"/>
      <c r="N577" s="80"/>
      <c r="O577" s="80"/>
      <c r="P577" s="80"/>
      <c r="Q577" s="99"/>
      <c r="R577" s="99"/>
      <c r="S577" s="88">
        <f>SUM(S575)</f>
        <v>0</v>
      </c>
      <c r="T577" s="89"/>
      <c r="U577" s="88">
        <f>SUM(U575)</f>
        <v>0</v>
      </c>
      <c r="V577" s="100"/>
      <c r="W577" s="100"/>
      <c r="X577" s="90">
        <f>SUM(X575)</f>
        <v>0</v>
      </c>
      <c r="Y577" s="91"/>
      <c r="Z577" s="90">
        <f>SUM(Z575)</f>
        <v>0</v>
      </c>
      <c r="AA577" s="92">
        <f>SUM(AA575)</f>
        <v>5000</v>
      </c>
      <c r="AB577" s="78"/>
      <c r="AC577" s="92">
        <f>SUM(AC575)</f>
        <v>5000</v>
      </c>
    </row>
    <row r="578" spans="1:29">
      <c r="A578" s="203" t="s">
        <v>445</v>
      </c>
      <c r="B578" s="203"/>
      <c r="C578" s="10" t="str">
        <f>IF(G576="","",SUM(H577+N577+S577+X577+AA577))</f>
        <v/>
      </c>
    </row>
    <row r="579" spans="1:29">
      <c r="A579" s="204" t="s">
        <v>446</v>
      </c>
      <c r="B579" s="205"/>
      <c r="C579" s="10" t="str">
        <f>IF(G576="","",SUM(J577,P577,U577,Z577,AC577))</f>
        <v/>
      </c>
    </row>
    <row r="581" spans="1:29">
      <c r="A581" s="213" t="s">
        <v>447</v>
      </c>
      <c r="B581" s="213"/>
      <c r="C581" s="213"/>
      <c r="D581" s="213"/>
      <c r="E581" s="213"/>
      <c r="F581" s="213"/>
      <c r="G581" s="213"/>
      <c r="H581" s="213"/>
      <c r="I581" s="213"/>
      <c r="J581" s="213"/>
      <c r="K581" s="213"/>
      <c r="L581" s="213"/>
      <c r="M581" s="213"/>
      <c r="N581" s="213"/>
      <c r="O581" s="213"/>
      <c r="P581" s="213"/>
      <c r="Q581" s="213"/>
      <c r="R581" s="213"/>
      <c r="S581" s="213"/>
      <c r="T581" s="213"/>
      <c r="U581" s="213"/>
      <c r="V581" s="213"/>
      <c r="W581" s="213"/>
      <c r="X581" s="213"/>
      <c r="Y581" s="213"/>
      <c r="Z581" s="213"/>
      <c r="AA581" s="213"/>
      <c r="AB581" s="213"/>
      <c r="AC581" s="213"/>
    </row>
    <row r="582" spans="1:29">
      <c r="A582" s="202" t="s">
        <v>0</v>
      </c>
      <c r="B582" s="202"/>
      <c r="C582" s="202"/>
      <c r="D582" s="202"/>
      <c r="E582" s="202"/>
      <c r="F582" s="202" t="s">
        <v>1</v>
      </c>
      <c r="G582" s="202"/>
      <c r="H582" s="202"/>
      <c r="I582" s="202"/>
      <c r="J582" s="202"/>
      <c r="K582" s="202"/>
      <c r="L582" s="202"/>
      <c r="M582" s="202"/>
      <c r="N582" s="202"/>
      <c r="O582" s="202"/>
      <c r="P582" s="202"/>
      <c r="Q582" s="202"/>
      <c r="R582" s="202"/>
      <c r="S582" s="202"/>
      <c r="T582" s="202"/>
      <c r="U582" s="202"/>
      <c r="V582" s="201" t="s">
        <v>2</v>
      </c>
      <c r="W582" s="201"/>
      <c r="X582" s="201"/>
      <c r="Y582" s="201"/>
      <c r="Z582" s="201"/>
      <c r="AA582" s="201"/>
      <c r="AB582" s="201"/>
      <c r="AC582" s="201"/>
    </row>
    <row r="583" spans="1:29" ht="120">
      <c r="A583" s="11" t="s">
        <v>8</v>
      </c>
      <c r="B583" s="11" t="s">
        <v>9</v>
      </c>
      <c r="C583" s="11" t="s">
        <v>19</v>
      </c>
      <c r="D583" s="11" t="s">
        <v>10</v>
      </c>
      <c r="E583" s="11" t="s">
        <v>20</v>
      </c>
      <c r="F583" s="11" t="s">
        <v>29</v>
      </c>
      <c r="G583" s="12" t="s">
        <v>30</v>
      </c>
      <c r="H583" s="13" t="s">
        <v>31</v>
      </c>
      <c r="I583" s="14" t="s">
        <v>3</v>
      </c>
      <c r="J583" s="13" t="s">
        <v>32</v>
      </c>
      <c r="K583" s="15" t="s">
        <v>34</v>
      </c>
      <c r="L583" s="16" t="s">
        <v>35</v>
      </c>
      <c r="M583" s="15" t="s">
        <v>33</v>
      </c>
      <c r="N583" s="15" t="s">
        <v>37</v>
      </c>
      <c r="O583" s="17" t="s">
        <v>3</v>
      </c>
      <c r="P583" s="18" t="s">
        <v>38</v>
      </c>
      <c r="Q583" s="19" t="s">
        <v>58</v>
      </c>
      <c r="R583" s="20" t="s">
        <v>61</v>
      </c>
      <c r="S583" s="20" t="s">
        <v>887</v>
      </c>
      <c r="T583" s="21" t="s">
        <v>3</v>
      </c>
      <c r="U583" s="20" t="s">
        <v>888</v>
      </c>
      <c r="V583" s="22" t="s">
        <v>11</v>
      </c>
      <c r="W583" s="22" t="s">
        <v>12</v>
      </c>
      <c r="X583" s="22" t="s">
        <v>13</v>
      </c>
      <c r="Y583" s="23" t="s">
        <v>3</v>
      </c>
      <c r="Z583" s="22" t="s">
        <v>14</v>
      </c>
      <c r="AA583" s="24" t="s">
        <v>43</v>
      </c>
      <c r="AB583" s="25" t="s">
        <v>3</v>
      </c>
      <c r="AC583" s="24" t="s">
        <v>44</v>
      </c>
    </row>
    <row r="584" spans="1:29" ht="12" customHeight="1">
      <c r="A584" s="11" t="s">
        <v>285</v>
      </c>
      <c r="B584" s="11" t="s">
        <v>286</v>
      </c>
      <c r="C584" s="11" t="s">
        <v>287</v>
      </c>
      <c r="D584" s="11" t="s">
        <v>288</v>
      </c>
      <c r="E584" s="11" t="s">
        <v>289</v>
      </c>
      <c r="F584" s="11" t="s">
        <v>290</v>
      </c>
      <c r="G584" s="26" t="s">
        <v>291</v>
      </c>
      <c r="H584" s="11" t="s">
        <v>292</v>
      </c>
      <c r="I584" s="27" t="s">
        <v>293</v>
      </c>
      <c r="J584" s="28" t="s">
        <v>294</v>
      </c>
      <c r="K584" s="29" t="s">
        <v>295</v>
      </c>
      <c r="L584" s="30" t="s">
        <v>296</v>
      </c>
      <c r="M584" s="29" t="s">
        <v>297</v>
      </c>
      <c r="N584" s="29" t="s">
        <v>298</v>
      </c>
      <c r="O584" s="31" t="s">
        <v>299</v>
      </c>
      <c r="P584" s="29" t="s">
        <v>300</v>
      </c>
      <c r="Q584" s="32" t="s">
        <v>301</v>
      </c>
      <c r="R584" s="33" t="s">
        <v>302</v>
      </c>
      <c r="S584" s="33" t="s">
        <v>303</v>
      </c>
      <c r="T584" s="34" t="s">
        <v>304</v>
      </c>
      <c r="U584" s="33" t="s">
        <v>305</v>
      </c>
      <c r="V584" s="35" t="s">
        <v>306</v>
      </c>
      <c r="W584" s="35" t="s">
        <v>307</v>
      </c>
      <c r="X584" s="35" t="s">
        <v>308</v>
      </c>
      <c r="Y584" s="36" t="s">
        <v>309</v>
      </c>
      <c r="Z584" s="35" t="s">
        <v>310</v>
      </c>
      <c r="AA584" s="37" t="s">
        <v>311</v>
      </c>
      <c r="AB584" s="38" t="s">
        <v>312</v>
      </c>
      <c r="AC584" s="37" t="s">
        <v>313</v>
      </c>
    </row>
    <row r="585" spans="1:29" ht="24">
      <c r="A585" s="28" t="s">
        <v>4</v>
      </c>
      <c r="B585" s="54" t="s">
        <v>214</v>
      </c>
      <c r="C585" s="55" t="s">
        <v>215</v>
      </c>
      <c r="D585" s="206" t="s">
        <v>216</v>
      </c>
      <c r="E585" s="40">
        <v>1</v>
      </c>
      <c r="F585" s="28">
        <v>2</v>
      </c>
      <c r="G585" s="70"/>
      <c r="H585" s="71" t="str">
        <f>IF(G585="","",F585*G585)</f>
        <v/>
      </c>
      <c r="I585" s="41"/>
      <c r="J585" s="71" t="str">
        <f>IF(G585="","",ROUND(H585*I585+H585,2))</f>
        <v/>
      </c>
      <c r="K585" s="80"/>
      <c r="L585" s="80"/>
      <c r="M585" s="80"/>
      <c r="N585" s="80"/>
      <c r="O585" s="80"/>
      <c r="P585" s="80"/>
      <c r="Q585" s="235">
        <v>3</v>
      </c>
      <c r="R585" s="220"/>
      <c r="S585" s="230">
        <f>Q585*R585</f>
        <v>0</v>
      </c>
      <c r="T585" s="197"/>
      <c r="U585" s="230">
        <f>ROUND(S585*T585+S585,2)</f>
        <v>0</v>
      </c>
      <c r="V585" s="216">
        <v>4</v>
      </c>
      <c r="W585" s="220"/>
      <c r="X585" s="208">
        <f>W585*V585</f>
        <v>0</v>
      </c>
      <c r="Y585" s="197"/>
      <c r="Z585" s="208">
        <f>ROUND(X585+X585*Y585,2)</f>
        <v>0</v>
      </c>
      <c r="AA585" s="224">
        <v>1000</v>
      </c>
      <c r="AB585" s="197"/>
      <c r="AC585" s="199">
        <f>ROUND(AA585+AA585*AB585,2)</f>
        <v>1000</v>
      </c>
    </row>
    <row r="586" spans="1:29" s="166" customFormat="1" ht="24">
      <c r="A586" s="54" t="s">
        <v>5</v>
      </c>
      <c r="B586" s="54" t="s">
        <v>653</v>
      </c>
      <c r="C586" s="54" t="s">
        <v>654</v>
      </c>
      <c r="D586" s="207"/>
      <c r="E586" s="50">
        <v>1</v>
      </c>
      <c r="F586" s="50">
        <v>1</v>
      </c>
      <c r="G586" s="70"/>
      <c r="H586" s="71" t="str">
        <f>IF(G586="","",F586*G586)</f>
        <v/>
      </c>
      <c r="I586" s="188"/>
      <c r="J586" s="71" t="str">
        <f>IF(G586="","",ROUND(H586*I586+H586,2))</f>
        <v/>
      </c>
      <c r="K586" s="80"/>
      <c r="L586" s="80"/>
      <c r="M586" s="80"/>
      <c r="N586" s="80"/>
      <c r="O586" s="80"/>
      <c r="P586" s="80"/>
      <c r="Q586" s="237"/>
      <c r="R586" s="221"/>
      <c r="S586" s="232"/>
      <c r="T586" s="228"/>
      <c r="U586" s="232"/>
      <c r="V586" s="217"/>
      <c r="W586" s="221"/>
      <c r="X586" s="244"/>
      <c r="Y586" s="228"/>
      <c r="Z586" s="244"/>
      <c r="AA586" s="225"/>
      <c r="AB586" s="228"/>
      <c r="AC586" s="214"/>
    </row>
    <row r="587" spans="1:29">
      <c r="A587" s="238" t="s">
        <v>48</v>
      </c>
      <c r="B587" s="239"/>
      <c r="C587" s="239"/>
      <c r="D587" s="239"/>
      <c r="E587" s="239"/>
      <c r="F587" s="239"/>
      <c r="G587" s="240"/>
      <c r="H587" s="83">
        <f>SUM(H585:H585)</f>
        <v>0</v>
      </c>
      <c r="I587" s="84"/>
      <c r="J587" s="83">
        <f>SUM(J585:J585)</f>
        <v>0</v>
      </c>
      <c r="K587" s="80"/>
      <c r="L587" s="80"/>
      <c r="M587" s="80"/>
      <c r="N587" s="80"/>
      <c r="O587" s="80"/>
      <c r="P587" s="80"/>
      <c r="Q587" s="99"/>
      <c r="R587" s="99"/>
      <c r="S587" s="88">
        <f>SUM(S585)</f>
        <v>0</v>
      </c>
      <c r="T587" s="89"/>
      <c r="U587" s="88">
        <f>SUM(U585)</f>
        <v>0</v>
      </c>
      <c r="V587" s="100"/>
      <c r="W587" s="100"/>
      <c r="X587" s="90">
        <f>SUM(X585)</f>
        <v>0</v>
      </c>
      <c r="Y587" s="91"/>
      <c r="Z587" s="90">
        <f>SUM(Z585)</f>
        <v>0</v>
      </c>
      <c r="AA587" s="92">
        <f>SUM(AA585)</f>
        <v>1000</v>
      </c>
      <c r="AB587" s="78"/>
      <c r="AC587" s="92">
        <f>SUM(AC585)</f>
        <v>1000</v>
      </c>
    </row>
    <row r="588" spans="1:29">
      <c r="A588" s="203" t="s">
        <v>448</v>
      </c>
      <c r="B588" s="203"/>
      <c r="C588" s="10" t="str">
        <f>IF(G585="","",SUM(H587+N587+S587+X587+AA587))</f>
        <v/>
      </c>
    </row>
    <row r="589" spans="1:29">
      <c r="A589" s="204" t="s">
        <v>449</v>
      </c>
      <c r="B589" s="205"/>
      <c r="C589" s="10" t="str">
        <f>IF(G585="","",SUM(J587,P587,U587,Z587,AC587))</f>
        <v/>
      </c>
    </row>
    <row r="592" spans="1:29">
      <c r="A592" s="213" t="s">
        <v>450</v>
      </c>
      <c r="B592" s="213"/>
      <c r="C592" s="213"/>
      <c r="D592" s="213"/>
      <c r="E592" s="213"/>
      <c r="F592" s="213"/>
      <c r="G592" s="213"/>
      <c r="H592" s="213"/>
      <c r="I592" s="213"/>
      <c r="J592" s="213"/>
      <c r="K592" s="213"/>
      <c r="L592" s="213"/>
      <c r="M592" s="213"/>
      <c r="N592" s="213"/>
      <c r="O592" s="213"/>
      <c r="P592" s="213"/>
      <c r="Q592" s="213"/>
      <c r="R592" s="213"/>
      <c r="S592" s="213"/>
      <c r="T592" s="213"/>
      <c r="U592" s="213"/>
      <c r="V592" s="213"/>
      <c r="W592" s="213"/>
      <c r="X592" s="213"/>
      <c r="Y592" s="213"/>
      <c r="Z592" s="213"/>
      <c r="AA592" s="213"/>
      <c r="AB592" s="213"/>
      <c r="AC592" s="213"/>
    </row>
    <row r="593" spans="1:29">
      <c r="A593" s="238" t="s">
        <v>0</v>
      </c>
      <c r="B593" s="239"/>
      <c r="C593" s="239"/>
      <c r="D593" s="239"/>
      <c r="E593" s="240"/>
      <c r="F593" s="238" t="s">
        <v>1</v>
      </c>
      <c r="G593" s="239"/>
      <c r="H593" s="239"/>
      <c r="I593" s="239"/>
      <c r="J593" s="239"/>
      <c r="K593" s="239"/>
      <c r="L593" s="239"/>
      <c r="M593" s="239"/>
      <c r="N593" s="239"/>
      <c r="O593" s="239"/>
      <c r="P593" s="239"/>
      <c r="Q593" s="239"/>
      <c r="R593" s="239"/>
      <c r="S593" s="239"/>
      <c r="T593" s="239"/>
      <c r="U593" s="240"/>
      <c r="V593" s="241" t="s">
        <v>2</v>
      </c>
      <c r="W593" s="242"/>
      <c r="X593" s="242"/>
      <c r="Y593" s="242"/>
      <c r="Z593" s="242"/>
      <c r="AA593" s="242"/>
      <c r="AB593" s="242"/>
      <c r="AC593" s="243"/>
    </row>
    <row r="594" spans="1:29" ht="120">
      <c r="A594" s="11" t="s">
        <v>8</v>
      </c>
      <c r="B594" s="11" t="s">
        <v>9</v>
      </c>
      <c r="C594" s="11" t="s">
        <v>19</v>
      </c>
      <c r="D594" s="11" t="s">
        <v>10</v>
      </c>
      <c r="E594" s="11" t="s">
        <v>20</v>
      </c>
      <c r="F594" s="11" t="s">
        <v>29</v>
      </c>
      <c r="G594" s="12" t="s">
        <v>30</v>
      </c>
      <c r="H594" s="13" t="s">
        <v>31</v>
      </c>
      <c r="I594" s="14" t="s">
        <v>3</v>
      </c>
      <c r="J594" s="13" t="s">
        <v>32</v>
      </c>
      <c r="K594" s="15" t="s">
        <v>34</v>
      </c>
      <c r="L594" s="16" t="s">
        <v>60</v>
      </c>
      <c r="M594" s="15" t="s">
        <v>33</v>
      </c>
      <c r="N594" s="15" t="s">
        <v>37</v>
      </c>
      <c r="O594" s="17" t="s">
        <v>3</v>
      </c>
      <c r="P594" s="18" t="s">
        <v>38</v>
      </c>
      <c r="Q594" s="19" t="s">
        <v>39</v>
      </c>
      <c r="R594" s="20" t="s">
        <v>40</v>
      </c>
      <c r="S594" s="20" t="s">
        <v>41</v>
      </c>
      <c r="T594" s="21" t="s">
        <v>3</v>
      </c>
      <c r="U594" s="20" t="s">
        <v>42</v>
      </c>
      <c r="V594" s="22" t="s">
        <v>11</v>
      </c>
      <c r="W594" s="22" t="s">
        <v>12</v>
      </c>
      <c r="X594" s="22" t="s">
        <v>13</v>
      </c>
      <c r="Y594" s="23" t="s">
        <v>3</v>
      </c>
      <c r="Z594" s="22" t="s">
        <v>14</v>
      </c>
      <c r="AA594" s="24" t="s">
        <v>43</v>
      </c>
      <c r="AB594" s="25" t="s">
        <v>3</v>
      </c>
      <c r="AC594" s="24" t="s">
        <v>44</v>
      </c>
    </row>
    <row r="595" spans="1:29" ht="12" customHeight="1">
      <c r="A595" s="11" t="s">
        <v>285</v>
      </c>
      <c r="B595" s="11" t="s">
        <v>286</v>
      </c>
      <c r="C595" s="11" t="s">
        <v>287</v>
      </c>
      <c r="D595" s="11" t="s">
        <v>288</v>
      </c>
      <c r="E595" s="11" t="s">
        <v>289</v>
      </c>
      <c r="F595" s="11" t="s">
        <v>290</v>
      </c>
      <c r="G595" s="26" t="s">
        <v>291</v>
      </c>
      <c r="H595" s="11" t="s">
        <v>292</v>
      </c>
      <c r="I595" s="27" t="s">
        <v>293</v>
      </c>
      <c r="J595" s="28" t="s">
        <v>294</v>
      </c>
      <c r="K595" s="29" t="s">
        <v>295</v>
      </c>
      <c r="L595" s="30" t="s">
        <v>296</v>
      </c>
      <c r="M595" s="29" t="s">
        <v>297</v>
      </c>
      <c r="N595" s="29" t="s">
        <v>298</v>
      </c>
      <c r="O595" s="31" t="s">
        <v>299</v>
      </c>
      <c r="P595" s="29" t="s">
        <v>300</v>
      </c>
      <c r="Q595" s="32" t="s">
        <v>301</v>
      </c>
      <c r="R595" s="33" t="s">
        <v>302</v>
      </c>
      <c r="S595" s="33" t="s">
        <v>303</v>
      </c>
      <c r="T595" s="34" t="s">
        <v>304</v>
      </c>
      <c r="U595" s="33" t="s">
        <v>305</v>
      </c>
      <c r="V595" s="35" t="s">
        <v>306</v>
      </c>
      <c r="W595" s="35" t="s">
        <v>307</v>
      </c>
      <c r="X595" s="35" t="s">
        <v>308</v>
      </c>
      <c r="Y595" s="36" t="s">
        <v>309</v>
      </c>
      <c r="Z595" s="35" t="s">
        <v>310</v>
      </c>
      <c r="AA595" s="37" t="s">
        <v>311</v>
      </c>
      <c r="AB595" s="38" t="s">
        <v>312</v>
      </c>
      <c r="AC595" s="37" t="s">
        <v>313</v>
      </c>
    </row>
    <row r="596" spans="1:29" ht="24">
      <c r="A596" s="28" t="s">
        <v>4</v>
      </c>
      <c r="B596" s="54" t="s">
        <v>131</v>
      </c>
      <c r="C596" s="50" t="s">
        <v>655</v>
      </c>
      <c r="D596" s="50" t="s">
        <v>656</v>
      </c>
      <c r="E596" s="40">
        <v>18</v>
      </c>
      <c r="F596" s="28">
        <v>36</v>
      </c>
      <c r="G596" s="70"/>
      <c r="H596" s="71" t="str">
        <f t="shared" ref="H596:H606" si="25">IF(G596="","",F596*G596)</f>
        <v/>
      </c>
      <c r="I596" s="41"/>
      <c r="J596" s="71" t="str">
        <f t="shared" ref="J596:J606" si="26">IF(G596="","",ROUND(H596*I596+H596,2))</f>
        <v/>
      </c>
      <c r="K596" s="80"/>
      <c r="L596" s="80"/>
      <c r="M596" s="80"/>
      <c r="N596" s="80"/>
      <c r="O596" s="80"/>
      <c r="P596" s="80"/>
      <c r="Q596" s="235">
        <v>14</v>
      </c>
      <c r="R596" s="220"/>
      <c r="S596" s="230">
        <f>Q596*R596</f>
        <v>0</v>
      </c>
      <c r="T596" s="197"/>
      <c r="U596" s="230">
        <f>ROUND(S596*T596+S596,2)</f>
        <v>0</v>
      </c>
      <c r="V596" s="216">
        <v>10</v>
      </c>
      <c r="W596" s="220"/>
      <c r="X596" s="208">
        <f>W596*V596</f>
        <v>0</v>
      </c>
      <c r="Y596" s="197"/>
      <c r="Z596" s="208">
        <f>ROUND(X596+X596*Y596,2)</f>
        <v>0</v>
      </c>
      <c r="AA596" s="224">
        <v>7000</v>
      </c>
      <c r="AB596" s="197"/>
      <c r="AC596" s="199">
        <f>ROUND(AA596+AA596*AB596,2)</f>
        <v>7000</v>
      </c>
    </row>
    <row r="597" spans="1:29" ht="24">
      <c r="A597" s="28" t="s">
        <v>5</v>
      </c>
      <c r="B597" s="54" t="s">
        <v>657</v>
      </c>
      <c r="C597" s="50" t="s">
        <v>658</v>
      </c>
      <c r="D597" s="11" t="s">
        <v>656</v>
      </c>
      <c r="E597" s="40">
        <v>4</v>
      </c>
      <c r="F597" s="28">
        <v>8</v>
      </c>
      <c r="G597" s="70"/>
      <c r="H597" s="71" t="str">
        <f t="shared" si="25"/>
        <v/>
      </c>
      <c r="I597" s="41"/>
      <c r="J597" s="71" t="str">
        <f t="shared" si="26"/>
        <v/>
      </c>
      <c r="K597" s="80"/>
      <c r="L597" s="80"/>
      <c r="M597" s="80"/>
      <c r="N597" s="80"/>
      <c r="O597" s="80"/>
      <c r="P597" s="80"/>
      <c r="Q597" s="236"/>
      <c r="R597" s="233"/>
      <c r="S597" s="231"/>
      <c r="T597" s="198"/>
      <c r="U597" s="231"/>
      <c r="V597" s="234"/>
      <c r="W597" s="233"/>
      <c r="X597" s="209"/>
      <c r="Y597" s="198"/>
      <c r="Z597" s="209"/>
      <c r="AA597" s="229"/>
      <c r="AB597" s="198"/>
      <c r="AC597" s="200"/>
    </row>
    <row r="598" spans="1:29" ht="24">
      <c r="A598" s="28" t="s">
        <v>6</v>
      </c>
      <c r="B598" s="54" t="s">
        <v>102</v>
      </c>
      <c r="C598" s="50" t="s">
        <v>659</v>
      </c>
      <c r="D598" s="50" t="s">
        <v>656</v>
      </c>
      <c r="E598" s="40">
        <v>1</v>
      </c>
      <c r="F598" s="28">
        <v>2</v>
      </c>
      <c r="G598" s="70"/>
      <c r="H598" s="71" t="str">
        <f t="shared" si="25"/>
        <v/>
      </c>
      <c r="I598" s="41"/>
      <c r="J598" s="71" t="str">
        <f t="shared" si="26"/>
        <v/>
      </c>
      <c r="K598" s="80"/>
      <c r="L598" s="80"/>
      <c r="M598" s="80"/>
      <c r="N598" s="80"/>
      <c r="O598" s="80"/>
      <c r="P598" s="80"/>
      <c r="Q598" s="236"/>
      <c r="R598" s="233"/>
      <c r="S598" s="231"/>
      <c r="T598" s="198"/>
      <c r="U598" s="231"/>
      <c r="V598" s="234"/>
      <c r="W598" s="233"/>
      <c r="X598" s="209"/>
      <c r="Y598" s="198"/>
      <c r="Z598" s="209"/>
      <c r="AA598" s="229"/>
      <c r="AB598" s="198"/>
      <c r="AC598" s="200"/>
    </row>
    <row r="599" spans="1:29" ht="24">
      <c r="A599" s="28" t="s">
        <v>7</v>
      </c>
      <c r="B599" s="54" t="s">
        <v>621</v>
      </c>
      <c r="C599" s="50" t="s">
        <v>660</v>
      </c>
      <c r="D599" s="50" t="s">
        <v>656</v>
      </c>
      <c r="E599" s="40">
        <v>6</v>
      </c>
      <c r="F599" s="28">
        <v>12</v>
      </c>
      <c r="G599" s="70"/>
      <c r="H599" s="71" t="str">
        <f t="shared" si="25"/>
        <v/>
      </c>
      <c r="I599" s="41"/>
      <c r="J599" s="71" t="str">
        <f t="shared" si="26"/>
        <v/>
      </c>
      <c r="K599" s="80"/>
      <c r="L599" s="80"/>
      <c r="M599" s="80"/>
      <c r="N599" s="80"/>
      <c r="O599" s="80"/>
      <c r="P599" s="80"/>
      <c r="Q599" s="236"/>
      <c r="R599" s="233"/>
      <c r="S599" s="231"/>
      <c r="T599" s="198"/>
      <c r="U599" s="231"/>
      <c r="V599" s="234"/>
      <c r="W599" s="233"/>
      <c r="X599" s="209"/>
      <c r="Y599" s="198"/>
      <c r="Z599" s="209"/>
      <c r="AA599" s="229"/>
      <c r="AB599" s="198"/>
      <c r="AC599" s="200"/>
    </row>
    <row r="600" spans="1:29" ht="24">
      <c r="A600" s="28" t="s">
        <v>15</v>
      </c>
      <c r="B600" s="53" t="s">
        <v>621</v>
      </c>
      <c r="C600" s="50" t="s">
        <v>661</v>
      </c>
      <c r="D600" s="50" t="s">
        <v>656</v>
      </c>
      <c r="E600" s="40">
        <v>7</v>
      </c>
      <c r="F600" s="28">
        <v>14</v>
      </c>
      <c r="G600" s="70"/>
      <c r="H600" s="71" t="str">
        <f t="shared" si="25"/>
        <v/>
      </c>
      <c r="I600" s="41"/>
      <c r="J600" s="71" t="str">
        <f t="shared" si="26"/>
        <v/>
      </c>
      <c r="K600" s="80"/>
      <c r="L600" s="80"/>
      <c r="M600" s="80"/>
      <c r="N600" s="80"/>
      <c r="O600" s="80"/>
      <c r="P600" s="80"/>
      <c r="Q600" s="236"/>
      <c r="R600" s="233"/>
      <c r="S600" s="231"/>
      <c r="T600" s="198"/>
      <c r="U600" s="231"/>
      <c r="V600" s="234"/>
      <c r="W600" s="233"/>
      <c r="X600" s="209"/>
      <c r="Y600" s="198"/>
      <c r="Z600" s="209"/>
      <c r="AA600" s="229"/>
      <c r="AB600" s="198"/>
      <c r="AC600" s="200"/>
    </row>
    <row r="601" spans="1:29" ht="24">
      <c r="A601" s="28" t="s">
        <v>16</v>
      </c>
      <c r="B601" s="53" t="s">
        <v>657</v>
      </c>
      <c r="C601" s="50" t="s">
        <v>662</v>
      </c>
      <c r="D601" s="50" t="s">
        <v>656</v>
      </c>
      <c r="E601" s="40">
        <v>1</v>
      </c>
      <c r="F601" s="28">
        <v>2</v>
      </c>
      <c r="G601" s="70"/>
      <c r="H601" s="71" t="str">
        <f t="shared" si="25"/>
        <v/>
      </c>
      <c r="I601" s="41"/>
      <c r="J601" s="71" t="str">
        <f t="shared" si="26"/>
        <v/>
      </c>
      <c r="K601" s="80"/>
      <c r="L601" s="80"/>
      <c r="M601" s="80"/>
      <c r="N601" s="80"/>
      <c r="O601" s="80"/>
      <c r="P601" s="80"/>
      <c r="Q601" s="236"/>
      <c r="R601" s="233"/>
      <c r="S601" s="231"/>
      <c r="T601" s="198"/>
      <c r="U601" s="231"/>
      <c r="V601" s="234"/>
      <c r="W601" s="233"/>
      <c r="X601" s="209"/>
      <c r="Y601" s="198"/>
      <c r="Z601" s="209"/>
      <c r="AA601" s="229"/>
      <c r="AB601" s="198"/>
      <c r="AC601" s="200"/>
    </row>
    <row r="602" spans="1:29" ht="24">
      <c r="A602" s="28" t="s">
        <v>17</v>
      </c>
      <c r="B602" s="53" t="s">
        <v>131</v>
      </c>
      <c r="C602" s="50" t="s">
        <v>663</v>
      </c>
      <c r="D602" s="50" t="s">
        <v>656</v>
      </c>
      <c r="E602" s="40">
        <v>1</v>
      </c>
      <c r="F602" s="28">
        <v>2</v>
      </c>
      <c r="G602" s="70"/>
      <c r="H602" s="71" t="str">
        <f t="shared" si="25"/>
        <v/>
      </c>
      <c r="I602" s="41"/>
      <c r="J602" s="71" t="str">
        <f t="shared" si="26"/>
        <v/>
      </c>
      <c r="K602" s="80"/>
      <c r="L602" s="80"/>
      <c r="M602" s="80"/>
      <c r="N602" s="80"/>
      <c r="O602" s="80"/>
      <c r="P602" s="80"/>
      <c r="Q602" s="236"/>
      <c r="R602" s="233"/>
      <c r="S602" s="231"/>
      <c r="T602" s="198"/>
      <c r="U602" s="231"/>
      <c r="V602" s="234"/>
      <c r="W602" s="233"/>
      <c r="X602" s="209"/>
      <c r="Y602" s="198"/>
      <c r="Z602" s="209"/>
      <c r="AA602" s="229"/>
      <c r="AB602" s="198"/>
      <c r="AC602" s="200"/>
    </row>
    <row r="603" spans="1:29" ht="24">
      <c r="A603" s="28" t="s">
        <v>18</v>
      </c>
      <c r="B603" s="53" t="s">
        <v>621</v>
      </c>
      <c r="C603" s="50" t="s">
        <v>664</v>
      </c>
      <c r="D603" s="50" t="s">
        <v>656</v>
      </c>
      <c r="E603" s="40">
        <v>2</v>
      </c>
      <c r="F603" s="28">
        <v>4</v>
      </c>
      <c r="G603" s="70"/>
      <c r="H603" s="71" t="str">
        <f t="shared" si="25"/>
        <v/>
      </c>
      <c r="I603" s="41"/>
      <c r="J603" s="71" t="str">
        <f t="shared" si="26"/>
        <v/>
      </c>
      <c r="K603" s="80"/>
      <c r="L603" s="80"/>
      <c r="M603" s="80"/>
      <c r="N603" s="80"/>
      <c r="O603" s="80"/>
      <c r="P603" s="80"/>
      <c r="Q603" s="236"/>
      <c r="R603" s="233"/>
      <c r="S603" s="231"/>
      <c r="T603" s="198"/>
      <c r="U603" s="231"/>
      <c r="V603" s="234"/>
      <c r="W603" s="233"/>
      <c r="X603" s="209"/>
      <c r="Y603" s="198"/>
      <c r="Z603" s="209"/>
      <c r="AA603" s="229"/>
      <c r="AB603" s="198"/>
      <c r="AC603" s="200"/>
    </row>
    <row r="604" spans="1:29" ht="24">
      <c r="A604" s="28" t="s">
        <v>25</v>
      </c>
      <c r="B604" s="53" t="s">
        <v>621</v>
      </c>
      <c r="C604" s="50" t="s">
        <v>665</v>
      </c>
      <c r="D604" s="50" t="s">
        <v>656</v>
      </c>
      <c r="E604" s="40">
        <v>2</v>
      </c>
      <c r="F604" s="28">
        <v>4</v>
      </c>
      <c r="G604" s="70"/>
      <c r="H604" s="71" t="str">
        <f t="shared" si="25"/>
        <v/>
      </c>
      <c r="I604" s="41"/>
      <c r="J604" s="71" t="str">
        <f t="shared" si="26"/>
        <v/>
      </c>
      <c r="K604" s="80"/>
      <c r="L604" s="80"/>
      <c r="M604" s="80"/>
      <c r="N604" s="80"/>
      <c r="O604" s="80"/>
      <c r="P604" s="80"/>
      <c r="Q604" s="236"/>
      <c r="R604" s="233"/>
      <c r="S604" s="231"/>
      <c r="T604" s="198"/>
      <c r="U604" s="231"/>
      <c r="V604" s="234"/>
      <c r="W604" s="233"/>
      <c r="X604" s="209"/>
      <c r="Y604" s="198"/>
      <c r="Z604" s="209"/>
      <c r="AA604" s="229"/>
      <c r="AB604" s="198"/>
      <c r="AC604" s="200"/>
    </row>
    <row r="605" spans="1:29" ht="24">
      <c r="A605" s="28" t="s">
        <v>26</v>
      </c>
      <c r="B605" s="53" t="s">
        <v>666</v>
      </c>
      <c r="C605" s="50" t="s">
        <v>667</v>
      </c>
      <c r="D605" s="50" t="s">
        <v>656</v>
      </c>
      <c r="E605" s="40">
        <v>1</v>
      </c>
      <c r="F605" s="28">
        <v>2</v>
      </c>
      <c r="G605" s="70"/>
      <c r="H605" s="71" t="str">
        <f t="shared" si="25"/>
        <v/>
      </c>
      <c r="I605" s="41"/>
      <c r="J605" s="71" t="str">
        <f t="shared" si="26"/>
        <v/>
      </c>
      <c r="K605" s="80"/>
      <c r="L605" s="80"/>
      <c r="M605" s="80"/>
      <c r="N605" s="80"/>
      <c r="O605" s="80"/>
      <c r="P605" s="80"/>
      <c r="Q605" s="236"/>
      <c r="R605" s="233"/>
      <c r="S605" s="231"/>
      <c r="T605" s="198"/>
      <c r="U605" s="231"/>
      <c r="V605" s="234"/>
      <c r="W605" s="233"/>
      <c r="X605" s="209"/>
      <c r="Y605" s="198"/>
      <c r="Z605" s="209"/>
      <c r="AA605" s="229"/>
      <c r="AB605" s="198"/>
      <c r="AC605" s="200"/>
    </row>
    <row r="606" spans="1:29" ht="24">
      <c r="A606" s="28" t="s">
        <v>49</v>
      </c>
      <c r="B606" s="54" t="s">
        <v>668</v>
      </c>
      <c r="C606" s="50" t="s">
        <v>669</v>
      </c>
      <c r="D606" s="50" t="s">
        <v>656</v>
      </c>
      <c r="E606" s="40">
        <v>8</v>
      </c>
      <c r="F606" s="28">
        <v>16</v>
      </c>
      <c r="G606" s="70"/>
      <c r="H606" s="71" t="str">
        <f t="shared" si="25"/>
        <v/>
      </c>
      <c r="I606" s="41"/>
      <c r="J606" s="71" t="str">
        <f t="shared" si="26"/>
        <v/>
      </c>
      <c r="K606" s="80"/>
      <c r="L606" s="80"/>
      <c r="M606" s="80"/>
      <c r="N606" s="80"/>
      <c r="O606" s="80"/>
      <c r="P606" s="80"/>
      <c r="Q606" s="237"/>
      <c r="R606" s="221"/>
      <c r="S606" s="232"/>
      <c r="T606" s="228"/>
      <c r="U606" s="232"/>
      <c r="V606" s="217"/>
      <c r="W606" s="221"/>
      <c r="X606" s="244"/>
      <c r="Y606" s="228"/>
      <c r="Z606" s="244"/>
      <c r="AA606" s="225"/>
      <c r="AB606" s="228"/>
      <c r="AC606" s="214"/>
    </row>
    <row r="607" spans="1:29">
      <c r="A607" s="238" t="s">
        <v>48</v>
      </c>
      <c r="B607" s="239"/>
      <c r="C607" s="239"/>
      <c r="D607" s="239"/>
      <c r="E607" s="239"/>
      <c r="F607" s="239"/>
      <c r="G607" s="240"/>
      <c r="H607" s="83">
        <f>SUM(H596:H606)</f>
        <v>0</v>
      </c>
      <c r="I607" s="84"/>
      <c r="J607" s="83">
        <f>SUM(J596:J606)</f>
        <v>0</v>
      </c>
      <c r="K607" s="80"/>
      <c r="L607" s="102"/>
      <c r="M607" s="102"/>
      <c r="N607" s="80"/>
      <c r="O607" s="80"/>
      <c r="P607" s="80"/>
      <c r="Q607" s="99"/>
      <c r="R607" s="99"/>
      <c r="S607" s="88">
        <f>SUM(S596)</f>
        <v>0</v>
      </c>
      <c r="T607" s="89"/>
      <c r="U607" s="88">
        <f>SUM(U596)</f>
        <v>0</v>
      </c>
      <c r="V607" s="100"/>
      <c r="W607" s="100"/>
      <c r="X607" s="90">
        <f>SUM(X596)</f>
        <v>0</v>
      </c>
      <c r="Y607" s="91"/>
      <c r="Z607" s="90">
        <f>SUM(Z596)</f>
        <v>0</v>
      </c>
      <c r="AA607" s="92">
        <f>SUM(AA596)</f>
        <v>7000</v>
      </c>
      <c r="AB607" s="78"/>
      <c r="AC607" s="92">
        <f>SUM(AC596)</f>
        <v>7000</v>
      </c>
    </row>
    <row r="608" spans="1:29">
      <c r="A608" s="204" t="s">
        <v>451</v>
      </c>
      <c r="B608" s="205"/>
      <c r="C608" s="10" t="str">
        <f>IF(G606="","",SUM(H607+N607+S607+X607+AA607))</f>
        <v/>
      </c>
    </row>
    <row r="609" spans="1:29">
      <c r="A609" s="204" t="s">
        <v>452</v>
      </c>
      <c r="B609" s="205"/>
      <c r="C609" s="10" t="str">
        <f>IF(G606="","",SUM(J607,P607,U607,Z607,AC607))</f>
        <v/>
      </c>
    </row>
    <row r="613" spans="1:29">
      <c r="A613" s="213" t="s">
        <v>453</v>
      </c>
      <c r="B613" s="213"/>
      <c r="C613" s="213"/>
      <c r="D613" s="213"/>
      <c r="E613" s="213"/>
      <c r="F613" s="213"/>
      <c r="G613" s="213"/>
      <c r="H613" s="213"/>
      <c r="I613" s="213"/>
      <c r="J613" s="213"/>
      <c r="K613" s="213"/>
      <c r="L613" s="213"/>
      <c r="M613" s="213"/>
      <c r="N613" s="213"/>
      <c r="O613" s="213"/>
      <c r="P613" s="213"/>
      <c r="Q613" s="213"/>
      <c r="R613" s="213"/>
      <c r="S613" s="213"/>
      <c r="T613" s="213"/>
      <c r="U613" s="213"/>
      <c r="V613" s="213"/>
      <c r="W613" s="213"/>
      <c r="X613" s="213"/>
      <c r="Y613" s="213"/>
      <c r="Z613" s="213"/>
      <c r="AA613" s="213"/>
      <c r="AB613" s="213"/>
      <c r="AC613" s="213"/>
    </row>
    <row r="614" spans="1:29">
      <c r="A614" s="202" t="s">
        <v>0</v>
      </c>
      <c r="B614" s="202"/>
      <c r="C614" s="202"/>
      <c r="D614" s="202"/>
      <c r="E614" s="202"/>
      <c r="F614" s="202" t="s">
        <v>1</v>
      </c>
      <c r="G614" s="202"/>
      <c r="H614" s="202"/>
      <c r="I614" s="202"/>
      <c r="J614" s="202"/>
      <c r="K614" s="202"/>
      <c r="L614" s="202"/>
      <c r="M614" s="202"/>
      <c r="N614" s="202"/>
      <c r="O614" s="202"/>
      <c r="P614" s="202"/>
      <c r="Q614" s="202"/>
      <c r="R614" s="202"/>
      <c r="S614" s="202"/>
      <c r="T614" s="202"/>
      <c r="U614" s="202"/>
      <c r="V614" s="201" t="s">
        <v>2</v>
      </c>
      <c r="W614" s="201"/>
      <c r="X614" s="201"/>
      <c r="Y614" s="201"/>
      <c r="Z614" s="201"/>
      <c r="AA614" s="201"/>
      <c r="AB614" s="201"/>
      <c r="AC614" s="201"/>
    </row>
    <row r="615" spans="1:29" ht="120">
      <c r="A615" s="11" t="s">
        <v>8</v>
      </c>
      <c r="B615" s="11" t="s">
        <v>9</v>
      </c>
      <c r="C615" s="11" t="s">
        <v>19</v>
      </c>
      <c r="D615" s="11" t="s">
        <v>10</v>
      </c>
      <c r="E615" s="11" t="s">
        <v>20</v>
      </c>
      <c r="F615" s="11" t="s">
        <v>29</v>
      </c>
      <c r="G615" s="12" t="s">
        <v>30</v>
      </c>
      <c r="H615" s="13" t="s">
        <v>31</v>
      </c>
      <c r="I615" s="14" t="s">
        <v>3</v>
      </c>
      <c r="J615" s="13" t="s">
        <v>32</v>
      </c>
      <c r="K615" s="15" t="s">
        <v>34</v>
      </c>
      <c r="L615" s="16" t="s">
        <v>35</v>
      </c>
      <c r="M615" s="15" t="s">
        <v>33</v>
      </c>
      <c r="N615" s="15" t="s">
        <v>37</v>
      </c>
      <c r="O615" s="17" t="s">
        <v>3</v>
      </c>
      <c r="P615" s="18" t="s">
        <v>38</v>
      </c>
      <c r="Q615" s="19" t="s">
        <v>39</v>
      </c>
      <c r="R615" s="20" t="s">
        <v>40</v>
      </c>
      <c r="S615" s="20" t="s">
        <v>41</v>
      </c>
      <c r="T615" s="21" t="s">
        <v>3</v>
      </c>
      <c r="U615" s="20" t="s">
        <v>42</v>
      </c>
      <c r="V615" s="22" t="s">
        <v>11</v>
      </c>
      <c r="W615" s="22" t="s">
        <v>12</v>
      </c>
      <c r="X615" s="22" t="s">
        <v>13</v>
      </c>
      <c r="Y615" s="23" t="s">
        <v>3</v>
      </c>
      <c r="Z615" s="22" t="s">
        <v>14</v>
      </c>
      <c r="AA615" s="24" t="s">
        <v>43</v>
      </c>
      <c r="AB615" s="25" t="s">
        <v>3</v>
      </c>
      <c r="AC615" s="24" t="s">
        <v>44</v>
      </c>
    </row>
    <row r="616" spans="1:29" ht="12" customHeight="1">
      <c r="A616" s="11" t="s">
        <v>285</v>
      </c>
      <c r="B616" s="11" t="s">
        <v>286</v>
      </c>
      <c r="C616" s="11" t="s">
        <v>287</v>
      </c>
      <c r="D616" s="11" t="s">
        <v>288</v>
      </c>
      <c r="E616" s="11" t="s">
        <v>289</v>
      </c>
      <c r="F616" s="11" t="s">
        <v>290</v>
      </c>
      <c r="G616" s="26" t="s">
        <v>291</v>
      </c>
      <c r="H616" s="11" t="s">
        <v>292</v>
      </c>
      <c r="I616" s="27" t="s">
        <v>293</v>
      </c>
      <c r="J616" s="28" t="s">
        <v>294</v>
      </c>
      <c r="K616" s="29" t="s">
        <v>295</v>
      </c>
      <c r="L616" s="30" t="s">
        <v>296</v>
      </c>
      <c r="M616" s="29" t="s">
        <v>297</v>
      </c>
      <c r="N616" s="29" t="s">
        <v>298</v>
      </c>
      <c r="O616" s="31" t="s">
        <v>299</v>
      </c>
      <c r="P616" s="29" t="s">
        <v>300</v>
      </c>
      <c r="Q616" s="32" t="s">
        <v>301</v>
      </c>
      <c r="R616" s="33" t="s">
        <v>302</v>
      </c>
      <c r="S616" s="33" t="s">
        <v>303</v>
      </c>
      <c r="T616" s="34" t="s">
        <v>304</v>
      </c>
      <c r="U616" s="33" t="s">
        <v>305</v>
      </c>
      <c r="V616" s="35" t="s">
        <v>306</v>
      </c>
      <c r="W616" s="35" t="s">
        <v>307</v>
      </c>
      <c r="X616" s="35" t="s">
        <v>308</v>
      </c>
      <c r="Y616" s="36" t="s">
        <v>309</v>
      </c>
      <c r="Z616" s="35" t="s">
        <v>310</v>
      </c>
      <c r="AA616" s="37" t="s">
        <v>311</v>
      </c>
      <c r="AB616" s="38" t="s">
        <v>312</v>
      </c>
      <c r="AC616" s="37" t="s">
        <v>313</v>
      </c>
    </row>
    <row r="617" spans="1:29">
      <c r="A617" s="28" t="s">
        <v>4</v>
      </c>
      <c r="B617" s="54" t="s">
        <v>217</v>
      </c>
      <c r="C617" s="50" t="s">
        <v>218</v>
      </c>
      <c r="D617" s="206" t="s">
        <v>219</v>
      </c>
      <c r="E617" s="40">
        <v>1</v>
      </c>
      <c r="F617" s="28">
        <v>2</v>
      </c>
      <c r="G617" s="70"/>
      <c r="H617" s="71" t="str">
        <f>IF(G617="","",F617*G617)</f>
        <v/>
      </c>
      <c r="I617" s="41"/>
      <c r="J617" s="71" t="str">
        <f>IF(G617="","",ROUND(H617*I617+H617,2))</f>
        <v/>
      </c>
      <c r="K617" s="80"/>
      <c r="L617" s="80"/>
      <c r="M617" s="80"/>
      <c r="N617" s="80"/>
      <c r="O617" s="80"/>
      <c r="P617" s="80"/>
      <c r="Q617" s="235">
        <v>2</v>
      </c>
      <c r="R617" s="220"/>
      <c r="S617" s="230">
        <f>Q617*R617</f>
        <v>0</v>
      </c>
      <c r="T617" s="197"/>
      <c r="U617" s="230">
        <f>ROUND(S617*T617+S617,2)</f>
        <v>0</v>
      </c>
      <c r="V617" s="216">
        <v>4</v>
      </c>
      <c r="W617" s="220"/>
      <c r="X617" s="208">
        <f>W617*V617</f>
        <v>0</v>
      </c>
      <c r="Y617" s="197"/>
      <c r="Z617" s="208">
        <f>ROUND(X617+X617*Y617,2)</f>
        <v>0</v>
      </c>
      <c r="AA617" s="224">
        <v>3000</v>
      </c>
      <c r="AB617" s="197"/>
      <c r="AC617" s="199">
        <f>ROUND(AA617+AA617*AB617,2)</f>
        <v>3000</v>
      </c>
    </row>
    <row r="618" spans="1:29">
      <c r="A618" s="28" t="s">
        <v>5</v>
      </c>
      <c r="B618" s="54" t="s">
        <v>217</v>
      </c>
      <c r="C618" s="50" t="s">
        <v>220</v>
      </c>
      <c r="D618" s="245"/>
      <c r="E618" s="40">
        <v>1</v>
      </c>
      <c r="F618" s="28">
        <v>2</v>
      </c>
      <c r="G618" s="70"/>
      <c r="H618" s="71" t="str">
        <f>IF(G618="","",F618*G618)</f>
        <v/>
      </c>
      <c r="I618" s="41"/>
      <c r="J618" s="71" t="str">
        <f>IF(G618="","",ROUND(H618*I618+H618,2))</f>
        <v/>
      </c>
      <c r="K618" s="80"/>
      <c r="L618" s="80"/>
      <c r="M618" s="80"/>
      <c r="N618" s="80"/>
      <c r="O618" s="80"/>
      <c r="P618" s="80"/>
      <c r="Q618" s="236"/>
      <c r="R618" s="233"/>
      <c r="S618" s="231"/>
      <c r="T618" s="198"/>
      <c r="U618" s="231"/>
      <c r="V618" s="234"/>
      <c r="W618" s="233"/>
      <c r="X618" s="209"/>
      <c r="Y618" s="198"/>
      <c r="Z618" s="209"/>
      <c r="AA618" s="229"/>
      <c r="AB618" s="198"/>
      <c r="AC618" s="200"/>
    </row>
    <row r="619" spans="1:29">
      <c r="A619" s="28" t="s">
        <v>6</v>
      </c>
      <c r="B619" s="54" t="s">
        <v>217</v>
      </c>
      <c r="C619" s="50" t="s">
        <v>221</v>
      </c>
      <c r="D619" s="245"/>
      <c r="E619" s="40">
        <v>2</v>
      </c>
      <c r="F619" s="28">
        <v>4</v>
      </c>
      <c r="G619" s="70"/>
      <c r="H619" s="71" t="str">
        <f>IF(G619="","",F619*G619)</f>
        <v/>
      </c>
      <c r="I619" s="41"/>
      <c r="J619" s="71" t="str">
        <f>IF(G619="","",ROUND(H619*I619+H619,2))</f>
        <v/>
      </c>
      <c r="K619" s="80"/>
      <c r="L619" s="80"/>
      <c r="M619" s="80"/>
      <c r="N619" s="80"/>
      <c r="O619" s="80"/>
      <c r="P619" s="80"/>
      <c r="Q619" s="236"/>
      <c r="R619" s="233"/>
      <c r="S619" s="231"/>
      <c r="T619" s="198"/>
      <c r="U619" s="231"/>
      <c r="V619" s="234"/>
      <c r="W619" s="233"/>
      <c r="X619" s="209"/>
      <c r="Y619" s="198"/>
      <c r="Z619" s="209"/>
      <c r="AA619" s="229"/>
      <c r="AB619" s="198"/>
      <c r="AC619" s="200"/>
    </row>
    <row r="620" spans="1:29">
      <c r="A620" s="28" t="s">
        <v>7</v>
      </c>
      <c r="B620" s="54" t="s">
        <v>217</v>
      </c>
      <c r="C620" s="50" t="s">
        <v>222</v>
      </c>
      <c r="D620" s="245"/>
      <c r="E620" s="40">
        <v>3</v>
      </c>
      <c r="F620" s="28">
        <v>6</v>
      </c>
      <c r="G620" s="70"/>
      <c r="H620" s="71" t="str">
        <f>IF(G620="","",F620*G620)</f>
        <v/>
      </c>
      <c r="I620" s="41"/>
      <c r="J620" s="71" t="str">
        <f>IF(G620="","",ROUND(H620*I620+H620,2))</f>
        <v/>
      </c>
      <c r="K620" s="80"/>
      <c r="L620" s="80"/>
      <c r="M620" s="80"/>
      <c r="N620" s="80"/>
      <c r="O620" s="80"/>
      <c r="P620" s="80"/>
      <c r="Q620" s="236"/>
      <c r="R620" s="233"/>
      <c r="S620" s="231"/>
      <c r="T620" s="198"/>
      <c r="U620" s="231"/>
      <c r="V620" s="234"/>
      <c r="W620" s="233"/>
      <c r="X620" s="209"/>
      <c r="Y620" s="198"/>
      <c r="Z620" s="209"/>
      <c r="AA620" s="229"/>
      <c r="AB620" s="198"/>
      <c r="AC620" s="200"/>
    </row>
    <row r="621" spans="1:29">
      <c r="A621" s="28" t="s">
        <v>15</v>
      </c>
      <c r="B621" s="54" t="s">
        <v>217</v>
      </c>
      <c r="C621" s="50">
        <v>351</v>
      </c>
      <c r="D621" s="207"/>
      <c r="E621" s="40">
        <v>1</v>
      </c>
      <c r="F621" s="28">
        <v>2</v>
      </c>
      <c r="G621" s="70"/>
      <c r="H621" s="71" t="str">
        <f>IF(G621="","",F621*G621)</f>
        <v/>
      </c>
      <c r="I621" s="41"/>
      <c r="J621" s="71" t="str">
        <f>IF(G621="","",ROUND(H621*I621+H621,2))</f>
        <v/>
      </c>
      <c r="K621" s="80"/>
      <c r="L621" s="80"/>
      <c r="M621" s="80"/>
      <c r="N621" s="80"/>
      <c r="O621" s="80"/>
      <c r="P621" s="80"/>
      <c r="Q621" s="237"/>
      <c r="R621" s="221"/>
      <c r="S621" s="232"/>
      <c r="T621" s="228"/>
      <c r="U621" s="232"/>
      <c r="V621" s="217"/>
      <c r="W621" s="221"/>
      <c r="X621" s="244"/>
      <c r="Y621" s="228"/>
      <c r="Z621" s="244"/>
      <c r="AA621" s="225"/>
      <c r="AB621" s="228"/>
      <c r="AC621" s="214"/>
    </row>
    <row r="622" spans="1:29">
      <c r="A622" s="202" t="s">
        <v>48</v>
      </c>
      <c r="B622" s="202"/>
      <c r="C622" s="202"/>
      <c r="D622" s="202"/>
      <c r="E622" s="202"/>
      <c r="F622" s="202"/>
      <c r="G622" s="202"/>
      <c r="H622" s="83">
        <f>SUM(H617:H621)</f>
        <v>0</v>
      </c>
      <c r="I622" s="84"/>
      <c r="J622" s="83">
        <f>SUM(J617:J621)</f>
        <v>0</v>
      </c>
      <c r="K622" s="80"/>
      <c r="L622" s="80"/>
      <c r="M622" s="80"/>
      <c r="N622" s="80"/>
      <c r="O622" s="80"/>
      <c r="P622" s="80"/>
      <c r="Q622" s="99"/>
      <c r="R622" s="99"/>
      <c r="S622" s="88">
        <f>SUM(S617)</f>
        <v>0</v>
      </c>
      <c r="T622" s="89"/>
      <c r="U622" s="88">
        <f>SUM(U617)</f>
        <v>0</v>
      </c>
      <c r="V622" s="100"/>
      <c r="W622" s="100"/>
      <c r="X622" s="90">
        <f>SUM(X617)</f>
        <v>0</v>
      </c>
      <c r="Y622" s="91"/>
      <c r="Z622" s="90">
        <f>SUM(Z617)</f>
        <v>0</v>
      </c>
      <c r="AA622" s="92">
        <f>SUM(AA617)</f>
        <v>3000</v>
      </c>
      <c r="AB622" s="78"/>
      <c r="AC622" s="92">
        <f>SUM(AC617)</f>
        <v>3000</v>
      </c>
    </row>
    <row r="623" spans="1:29">
      <c r="A623" s="203" t="s">
        <v>347</v>
      </c>
      <c r="B623" s="203"/>
      <c r="C623" s="10" t="str">
        <f>IF(G621="","",SUM(H622+N622+S622+X622+AA622))</f>
        <v/>
      </c>
    </row>
    <row r="624" spans="1:29">
      <c r="A624" s="204" t="s">
        <v>348</v>
      </c>
      <c r="B624" s="205"/>
      <c r="C624" s="10" t="str">
        <f>IF(G621="","",SUM(J622,P622,U622,Z622,AC622))</f>
        <v/>
      </c>
    </row>
    <row r="626" spans="1:29">
      <c r="A626" s="213" t="s">
        <v>454</v>
      </c>
      <c r="B626" s="213"/>
      <c r="C626" s="213"/>
      <c r="D626" s="213"/>
      <c r="E626" s="213"/>
      <c r="F626" s="213"/>
      <c r="G626" s="213"/>
      <c r="H626" s="213"/>
      <c r="I626" s="213"/>
      <c r="J626" s="213"/>
      <c r="K626" s="213"/>
      <c r="L626" s="213"/>
      <c r="M626" s="213"/>
      <c r="N626" s="213"/>
      <c r="O626" s="213"/>
      <c r="P626" s="213"/>
      <c r="Q626" s="213"/>
      <c r="R626" s="213"/>
      <c r="S626" s="213"/>
      <c r="T626" s="213"/>
      <c r="U626" s="213"/>
      <c r="V626" s="213"/>
      <c r="W626" s="213"/>
      <c r="X626" s="213"/>
      <c r="Y626" s="213"/>
      <c r="Z626" s="213"/>
      <c r="AA626" s="213"/>
      <c r="AB626" s="213"/>
      <c r="AC626" s="213"/>
    </row>
    <row r="627" spans="1:29">
      <c r="A627" s="202" t="s">
        <v>0</v>
      </c>
      <c r="B627" s="202"/>
      <c r="C627" s="202"/>
      <c r="D627" s="202"/>
      <c r="E627" s="202"/>
      <c r="F627" s="202" t="s">
        <v>1</v>
      </c>
      <c r="G627" s="202"/>
      <c r="H627" s="202"/>
      <c r="I627" s="202"/>
      <c r="J627" s="202"/>
      <c r="K627" s="202"/>
      <c r="L627" s="202"/>
      <c r="M627" s="202"/>
      <c r="N627" s="202"/>
      <c r="O627" s="202"/>
      <c r="P627" s="202"/>
      <c r="Q627" s="202"/>
      <c r="R627" s="202"/>
      <c r="S627" s="202"/>
      <c r="T627" s="202"/>
      <c r="U627" s="202"/>
      <c r="V627" s="201" t="s">
        <v>2</v>
      </c>
      <c r="W627" s="201"/>
      <c r="X627" s="201"/>
      <c r="Y627" s="201"/>
      <c r="Z627" s="201"/>
      <c r="AA627" s="201"/>
      <c r="AB627" s="201"/>
      <c r="AC627" s="201"/>
    </row>
    <row r="628" spans="1:29" ht="120">
      <c r="A628" s="11" t="s">
        <v>8</v>
      </c>
      <c r="B628" s="11" t="s">
        <v>9</v>
      </c>
      <c r="C628" s="11" t="s">
        <v>19</v>
      </c>
      <c r="D628" s="11" t="s">
        <v>10</v>
      </c>
      <c r="E628" s="11" t="s">
        <v>20</v>
      </c>
      <c r="F628" s="11" t="s">
        <v>29</v>
      </c>
      <c r="G628" s="12" t="s">
        <v>30</v>
      </c>
      <c r="H628" s="13" t="s">
        <v>31</v>
      </c>
      <c r="I628" s="14" t="s">
        <v>3</v>
      </c>
      <c r="J628" s="13" t="s">
        <v>32</v>
      </c>
      <c r="K628" s="15" t="s">
        <v>34</v>
      </c>
      <c r="L628" s="16" t="s">
        <v>35</v>
      </c>
      <c r="M628" s="15" t="s">
        <v>33</v>
      </c>
      <c r="N628" s="15" t="s">
        <v>37</v>
      </c>
      <c r="O628" s="17" t="s">
        <v>3</v>
      </c>
      <c r="P628" s="18" t="s">
        <v>38</v>
      </c>
      <c r="Q628" s="19" t="s">
        <v>39</v>
      </c>
      <c r="R628" s="20" t="s">
        <v>40</v>
      </c>
      <c r="S628" s="20" t="s">
        <v>41</v>
      </c>
      <c r="T628" s="21" t="s">
        <v>3</v>
      </c>
      <c r="U628" s="20" t="s">
        <v>42</v>
      </c>
      <c r="V628" s="22" t="s">
        <v>11</v>
      </c>
      <c r="W628" s="22" t="s">
        <v>12</v>
      </c>
      <c r="X628" s="22" t="s">
        <v>13</v>
      </c>
      <c r="Y628" s="23" t="s">
        <v>3</v>
      </c>
      <c r="Z628" s="22" t="s">
        <v>14</v>
      </c>
      <c r="AA628" s="24" t="s">
        <v>43</v>
      </c>
      <c r="AB628" s="25" t="s">
        <v>3</v>
      </c>
      <c r="AC628" s="24" t="s">
        <v>44</v>
      </c>
    </row>
    <row r="629" spans="1:29" ht="12" customHeight="1">
      <c r="A629" s="11" t="s">
        <v>285</v>
      </c>
      <c r="B629" s="11" t="s">
        <v>286</v>
      </c>
      <c r="C629" s="11" t="s">
        <v>287</v>
      </c>
      <c r="D629" s="11" t="s">
        <v>288</v>
      </c>
      <c r="E629" s="11" t="s">
        <v>289</v>
      </c>
      <c r="F629" s="11" t="s">
        <v>290</v>
      </c>
      <c r="G629" s="26" t="s">
        <v>291</v>
      </c>
      <c r="H629" s="11" t="s">
        <v>292</v>
      </c>
      <c r="I629" s="27" t="s">
        <v>293</v>
      </c>
      <c r="J629" s="28" t="s">
        <v>294</v>
      </c>
      <c r="K629" s="29" t="s">
        <v>295</v>
      </c>
      <c r="L629" s="30" t="s">
        <v>296</v>
      </c>
      <c r="M629" s="29" t="s">
        <v>297</v>
      </c>
      <c r="N629" s="29" t="s">
        <v>298</v>
      </c>
      <c r="O629" s="31" t="s">
        <v>299</v>
      </c>
      <c r="P629" s="29" t="s">
        <v>300</v>
      </c>
      <c r="Q629" s="32" t="s">
        <v>301</v>
      </c>
      <c r="R629" s="33" t="s">
        <v>302</v>
      </c>
      <c r="S629" s="33" t="s">
        <v>303</v>
      </c>
      <c r="T629" s="34" t="s">
        <v>304</v>
      </c>
      <c r="U629" s="33" t="s">
        <v>305</v>
      </c>
      <c r="V629" s="35" t="s">
        <v>306</v>
      </c>
      <c r="W629" s="35" t="s">
        <v>307</v>
      </c>
      <c r="X629" s="35" t="s">
        <v>308</v>
      </c>
      <c r="Y629" s="36" t="s">
        <v>309</v>
      </c>
      <c r="Z629" s="35" t="s">
        <v>310</v>
      </c>
      <c r="AA629" s="37" t="s">
        <v>311</v>
      </c>
      <c r="AB629" s="38" t="s">
        <v>312</v>
      </c>
      <c r="AC629" s="37" t="s">
        <v>313</v>
      </c>
    </row>
    <row r="630" spans="1:29">
      <c r="A630" s="28" t="s">
        <v>4</v>
      </c>
      <c r="B630" s="54" t="s">
        <v>670</v>
      </c>
      <c r="C630" s="55" t="s">
        <v>671</v>
      </c>
      <c r="D630" s="206" t="s">
        <v>672</v>
      </c>
      <c r="E630" s="40">
        <v>16</v>
      </c>
      <c r="F630" s="28">
        <v>32</v>
      </c>
      <c r="G630" s="70"/>
      <c r="H630" s="71" t="str">
        <f>IF(G630="","",F630*G630)</f>
        <v/>
      </c>
      <c r="I630" s="41"/>
      <c r="J630" s="71" t="str">
        <f>IF(G630="","",ROUND(H630*I630+H630,2))</f>
        <v/>
      </c>
      <c r="K630" s="80"/>
      <c r="L630" s="80"/>
      <c r="M630" s="80"/>
      <c r="N630" s="80"/>
      <c r="O630" s="80"/>
      <c r="P630" s="80"/>
      <c r="Q630" s="235">
        <v>2</v>
      </c>
      <c r="R630" s="220"/>
      <c r="S630" s="230">
        <f>Q630*R630</f>
        <v>0</v>
      </c>
      <c r="T630" s="197"/>
      <c r="U630" s="230">
        <f>ROUND(S630*T630+S630,2)</f>
        <v>0</v>
      </c>
      <c r="V630" s="216">
        <v>4</v>
      </c>
      <c r="W630" s="220"/>
      <c r="X630" s="208">
        <f>W630*V630</f>
        <v>0</v>
      </c>
      <c r="Y630" s="197"/>
      <c r="Z630" s="208">
        <f>ROUND(X630+X630*Y630,2)</f>
        <v>0</v>
      </c>
      <c r="AA630" s="224">
        <v>5000</v>
      </c>
      <c r="AB630" s="197"/>
      <c r="AC630" s="199">
        <f>ROUND(AA630+AA630*AB630,2)</f>
        <v>5000</v>
      </c>
    </row>
    <row r="631" spans="1:29" s="166" customFormat="1">
      <c r="A631" s="54" t="s">
        <v>5</v>
      </c>
      <c r="B631" s="54" t="s">
        <v>673</v>
      </c>
      <c r="C631" s="54" t="s">
        <v>674</v>
      </c>
      <c r="D631" s="207"/>
      <c r="E631" s="50">
        <v>2</v>
      </c>
      <c r="F631" s="50">
        <v>4</v>
      </c>
      <c r="G631" s="70"/>
      <c r="H631" s="71" t="str">
        <f>IF(G631="","",F631*G631)</f>
        <v/>
      </c>
      <c r="I631" s="169"/>
      <c r="J631" s="71" t="str">
        <f>IF(G631="","",ROUND(H631*I631+H631,2))</f>
        <v/>
      </c>
      <c r="K631" s="80"/>
      <c r="L631" s="80"/>
      <c r="M631" s="80"/>
      <c r="N631" s="80"/>
      <c r="O631" s="80"/>
      <c r="P631" s="80"/>
      <c r="Q631" s="237"/>
      <c r="R631" s="221"/>
      <c r="S631" s="232"/>
      <c r="T631" s="228"/>
      <c r="U631" s="232"/>
      <c r="V631" s="217"/>
      <c r="W631" s="221"/>
      <c r="X631" s="244"/>
      <c r="Y631" s="228"/>
      <c r="Z631" s="244"/>
      <c r="AA631" s="225"/>
      <c r="AB631" s="228"/>
      <c r="AC631" s="214"/>
    </row>
    <row r="632" spans="1:29">
      <c r="A632" s="238" t="s">
        <v>48</v>
      </c>
      <c r="B632" s="239"/>
      <c r="C632" s="239"/>
      <c r="D632" s="239"/>
      <c r="E632" s="239"/>
      <c r="F632" s="239"/>
      <c r="G632" s="240"/>
      <c r="H632" s="83">
        <f>SUM(H630:H630)</f>
        <v>0</v>
      </c>
      <c r="I632" s="84"/>
      <c r="J632" s="83">
        <f>SUM(J630:J630)</f>
        <v>0</v>
      </c>
      <c r="K632" s="80"/>
      <c r="L632" s="80"/>
      <c r="M632" s="80"/>
      <c r="N632" s="80"/>
      <c r="O632" s="80"/>
      <c r="P632" s="80"/>
      <c r="Q632" s="99"/>
      <c r="R632" s="99"/>
      <c r="S632" s="88">
        <f>SUM(S630)</f>
        <v>0</v>
      </c>
      <c r="T632" s="89"/>
      <c r="U632" s="88">
        <f>SUM(U630)</f>
        <v>0</v>
      </c>
      <c r="V632" s="100"/>
      <c r="W632" s="100"/>
      <c r="X632" s="90">
        <f>SUM(X630)</f>
        <v>0</v>
      </c>
      <c r="Y632" s="91"/>
      <c r="Z632" s="90">
        <f>SUM(Z630)</f>
        <v>0</v>
      </c>
      <c r="AA632" s="92">
        <f>SUM(AA630)</f>
        <v>5000</v>
      </c>
      <c r="AB632" s="78"/>
      <c r="AC632" s="92">
        <f>SUM(AC630)</f>
        <v>5000</v>
      </c>
    </row>
    <row r="633" spans="1:29">
      <c r="A633" s="203" t="s">
        <v>347</v>
      </c>
      <c r="B633" s="203"/>
      <c r="C633" s="10" t="str">
        <f>IF(G630="","",SUM(H632+N632+S632+X632+AA632))</f>
        <v/>
      </c>
    </row>
    <row r="634" spans="1:29">
      <c r="A634" s="204" t="s">
        <v>348</v>
      </c>
      <c r="B634" s="205"/>
      <c r="C634" s="10" t="str">
        <f>IF(G630="","",SUM(J632,P632,U632,Z632,AC632))</f>
        <v/>
      </c>
    </row>
    <row r="637" spans="1:29">
      <c r="A637" s="213" t="s">
        <v>210</v>
      </c>
      <c r="B637" s="213"/>
      <c r="C637" s="213"/>
      <c r="D637" s="213"/>
      <c r="E637" s="213"/>
      <c r="F637" s="213"/>
      <c r="G637" s="213"/>
      <c r="H637" s="213"/>
      <c r="I637" s="213"/>
      <c r="J637" s="213"/>
      <c r="K637" s="213"/>
      <c r="L637" s="213"/>
      <c r="M637" s="213"/>
      <c r="N637" s="213"/>
      <c r="O637" s="213"/>
      <c r="P637" s="213"/>
      <c r="Q637" s="213"/>
      <c r="R637" s="213"/>
      <c r="S637" s="213"/>
      <c r="T637" s="213"/>
      <c r="U637" s="213"/>
      <c r="V637" s="213"/>
      <c r="W637" s="213"/>
      <c r="X637" s="213"/>
      <c r="Y637" s="213"/>
      <c r="Z637" s="213"/>
      <c r="AA637" s="213"/>
      <c r="AB637" s="213"/>
      <c r="AC637" s="213"/>
    </row>
    <row r="638" spans="1:29">
      <c r="A638" s="202" t="s">
        <v>0</v>
      </c>
      <c r="B638" s="202"/>
      <c r="C638" s="202"/>
      <c r="D638" s="202"/>
      <c r="E638" s="202"/>
      <c r="F638" s="202" t="s">
        <v>1</v>
      </c>
      <c r="G638" s="202"/>
      <c r="H638" s="202"/>
      <c r="I638" s="202"/>
      <c r="J638" s="202"/>
      <c r="K638" s="202"/>
      <c r="L638" s="202"/>
      <c r="M638" s="202"/>
      <c r="N638" s="202"/>
      <c r="O638" s="202"/>
      <c r="P638" s="202"/>
      <c r="Q638" s="202"/>
      <c r="R638" s="202"/>
      <c r="S638" s="202"/>
      <c r="T638" s="202"/>
      <c r="U638" s="202"/>
      <c r="V638" s="201" t="s">
        <v>2</v>
      </c>
      <c r="W638" s="201"/>
      <c r="X638" s="201"/>
      <c r="Y638" s="201"/>
      <c r="Z638" s="201"/>
      <c r="AA638" s="201"/>
      <c r="AB638" s="201"/>
      <c r="AC638" s="201"/>
    </row>
    <row r="639" spans="1:29" ht="120">
      <c r="A639" s="11" t="s">
        <v>8</v>
      </c>
      <c r="B639" s="11" t="s">
        <v>9</v>
      </c>
      <c r="C639" s="11" t="s">
        <v>19</v>
      </c>
      <c r="D639" s="11" t="s">
        <v>10</v>
      </c>
      <c r="E639" s="11" t="s">
        <v>20</v>
      </c>
      <c r="F639" s="11" t="s">
        <v>29</v>
      </c>
      <c r="G639" s="12" t="s">
        <v>30</v>
      </c>
      <c r="H639" s="13" t="s">
        <v>31</v>
      </c>
      <c r="I639" s="14" t="s">
        <v>3</v>
      </c>
      <c r="J639" s="13" t="s">
        <v>32</v>
      </c>
      <c r="K639" s="15" t="s">
        <v>34</v>
      </c>
      <c r="L639" s="16" t="s">
        <v>35</v>
      </c>
      <c r="M639" s="15" t="s">
        <v>33</v>
      </c>
      <c r="N639" s="15" t="s">
        <v>37</v>
      </c>
      <c r="O639" s="17" t="s">
        <v>3</v>
      </c>
      <c r="P639" s="18" t="s">
        <v>38</v>
      </c>
      <c r="Q639" s="19" t="s">
        <v>39</v>
      </c>
      <c r="R639" s="20" t="s">
        <v>40</v>
      </c>
      <c r="S639" s="20" t="s">
        <v>41</v>
      </c>
      <c r="T639" s="21" t="s">
        <v>3</v>
      </c>
      <c r="U639" s="20" t="s">
        <v>42</v>
      </c>
      <c r="V639" s="22" t="s">
        <v>11</v>
      </c>
      <c r="W639" s="22" t="s">
        <v>12</v>
      </c>
      <c r="X639" s="22" t="s">
        <v>13</v>
      </c>
      <c r="Y639" s="23" t="s">
        <v>3</v>
      </c>
      <c r="Z639" s="22" t="s">
        <v>14</v>
      </c>
      <c r="AA639" s="24" t="s">
        <v>43</v>
      </c>
      <c r="AB639" s="25" t="s">
        <v>3</v>
      </c>
      <c r="AC639" s="24" t="s">
        <v>44</v>
      </c>
    </row>
    <row r="640" spans="1:29" ht="12" customHeight="1">
      <c r="A640" s="11" t="s">
        <v>285</v>
      </c>
      <c r="B640" s="11" t="s">
        <v>286</v>
      </c>
      <c r="C640" s="11" t="s">
        <v>287</v>
      </c>
      <c r="D640" s="11" t="s">
        <v>288</v>
      </c>
      <c r="E640" s="11" t="s">
        <v>289</v>
      </c>
      <c r="F640" s="11" t="s">
        <v>290</v>
      </c>
      <c r="G640" s="26" t="s">
        <v>291</v>
      </c>
      <c r="H640" s="11" t="s">
        <v>292</v>
      </c>
      <c r="I640" s="27" t="s">
        <v>293</v>
      </c>
      <c r="J640" s="28" t="s">
        <v>294</v>
      </c>
      <c r="K640" s="29" t="s">
        <v>295</v>
      </c>
      <c r="L640" s="30" t="s">
        <v>296</v>
      </c>
      <c r="M640" s="29" t="s">
        <v>297</v>
      </c>
      <c r="N640" s="29" t="s">
        <v>298</v>
      </c>
      <c r="O640" s="31" t="s">
        <v>299</v>
      </c>
      <c r="P640" s="29" t="s">
        <v>300</v>
      </c>
      <c r="Q640" s="32" t="s">
        <v>301</v>
      </c>
      <c r="R640" s="33" t="s">
        <v>302</v>
      </c>
      <c r="S640" s="33" t="s">
        <v>303</v>
      </c>
      <c r="T640" s="34" t="s">
        <v>304</v>
      </c>
      <c r="U640" s="33" t="s">
        <v>305</v>
      </c>
      <c r="V640" s="35" t="s">
        <v>306</v>
      </c>
      <c r="W640" s="35" t="s">
        <v>307</v>
      </c>
      <c r="X640" s="35" t="s">
        <v>308</v>
      </c>
      <c r="Y640" s="36" t="s">
        <v>309</v>
      </c>
      <c r="Z640" s="35" t="s">
        <v>310</v>
      </c>
      <c r="AA640" s="37" t="s">
        <v>311</v>
      </c>
      <c r="AB640" s="38" t="s">
        <v>312</v>
      </c>
      <c r="AC640" s="37" t="s">
        <v>313</v>
      </c>
    </row>
    <row r="641" spans="1:29">
      <c r="A641" s="28" t="s">
        <v>4</v>
      </c>
      <c r="B641" s="54" t="s">
        <v>223</v>
      </c>
      <c r="C641" s="50" t="s">
        <v>224</v>
      </c>
      <c r="D641" s="206" t="s">
        <v>225</v>
      </c>
      <c r="E641" s="40">
        <v>1</v>
      </c>
      <c r="F641" s="28">
        <v>2</v>
      </c>
      <c r="G641" s="70"/>
      <c r="H641" s="71" t="str">
        <f>IF(G641="","",F641*G641)</f>
        <v/>
      </c>
      <c r="I641" s="41"/>
      <c r="J641" s="71" t="str">
        <f>IF(G641="","",ROUND(H641*I641+H641,2))</f>
        <v/>
      </c>
      <c r="K641" s="80"/>
      <c r="L641" s="80"/>
      <c r="M641" s="80"/>
      <c r="N641" s="80"/>
      <c r="O641" s="80"/>
      <c r="P641" s="80"/>
      <c r="Q641" s="235">
        <v>2</v>
      </c>
      <c r="R641" s="220"/>
      <c r="S641" s="230">
        <f>Q641*R641</f>
        <v>0</v>
      </c>
      <c r="T641" s="197"/>
      <c r="U641" s="230">
        <f>ROUND(S641*T641+S641,2)</f>
        <v>0</v>
      </c>
      <c r="V641" s="216">
        <v>4</v>
      </c>
      <c r="W641" s="220"/>
      <c r="X641" s="208">
        <f>W641*V641</f>
        <v>0</v>
      </c>
      <c r="Y641" s="197"/>
      <c r="Z641" s="208">
        <f>ROUND(X641+X641*Y641,2)</f>
        <v>0</v>
      </c>
      <c r="AA641" s="224">
        <v>3000</v>
      </c>
      <c r="AB641" s="197"/>
      <c r="AC641" s="199">
        <f>ROUND(AA641+AA641*AB641,2)</f>
        <v>3000</v>
      </c>
    </row>
    <row r="642" spans="1:29">
      <c r="A642" s="28" t="s">
        <v>5</v>
      </c>
      <c r="B642" s="54" t="s">
        <v>223</v>
      </c>
      <c r="C642" s="50" t="s">
        <v>226</v>
      </c>
      <c r="D642" s="245"/>
      <c r="E642" s="40">
        <v>3</v>
      </c>
      <c r="F642" s="28">
        <v>6</v>
      </c>
      <c r="G642" s="70"/>
      <c r="H642" s="71" t="str">
        <f>IF(G642="","",F642*G642)</f>
        <v/>
      </c>
      <c r="I642" s="41"/>
      <c r="J642" s="71" t="str">
        <f>IF(G642="","",ROUND(H642*I642+H642,2))</f>
        <v/>
      </c>
      <c r="K642" s="80"/>
      <c r="L642" s="80"/>
      <c r="M642" s="80"/>
      <c r="N642" s="80"/>
      <c r="O642" s="80"/>
      <c r="P642" s="80"/>
      <c r="Q642" s="236"/>
      <c r="R642" s="233"/>
      <c r="S642" s="231"/>
      <c r="T642" s="198"/>
      <c r="U642" s="231"/>
      <c r="V642" s="234"/>
      <c r="W642" s="233"/>
      <c r="X642" s="209"/>
      <c r="Y642" s="198"/>
      <c r="Z642" s="209"/>
      <c r="AA642" s="229"/>
      <c r="AB642" s="198"/>
      <c r="AC642" s="200"/>
    </row>
    <row r="643" spans="1:29" ht="24">
      <c r="A643" s="28" t="s">
        <v>6</v>
      </c>
      <c r="B643" s="54" t="s">
        <v>223</v>
      </c>
      <c r="C643" s="50" t="s">
        <v>227</v>
      </c>
      <c r="D643" s="245"/>
      <c r="E643" s="40">
        <v>3</v>
      </c>
      <c r="F643" s="28">
        <v>6</v>
      </c>
      <c r="G643" s="70"/>
      <c r="H643" s="71" t="str">
        <f>IF(G643="","",F643*G643)</f>
        <v/>
      </c>
      <c r="I643" s="41"/>
      <c r="J643" s="71" t="str">
        <f>IF(G643="","",ROUND(H643*I643+H643,2))</f>
        <v/>
      </c>
      <c r="K643" s="80"/>
      <c r="L643" s="80"/>
      <c r="M643" s="80"/>
      <c r="N643" s="80"/>
      <c r="O643" s="80"/>
      <c r="P643" s="80"/>
      <c r="Q643" s="236"/>
      <c r="R643" s="233"/>
      <c r="S643" s="231"/>
      <c r="T643" s="198"/>
      <c r="U643" s="231"/>
      <c r="V643" s="234"/>
      <c r="W643" s="233"/>
      <c r="X643" s="209"/>
      <c r="Y643" s="198"/>
      <c r="Z643" s="209"/>
      <c r="AA643" s="229"/>
      <c r="AB643" s="198"/>
      <c r="AC643" s="200"/>
    </row>
    <row r="644" spans="1:29">
      <c r="A644" s="28" t="s">
        <v>7</v>
      </c>
      <c r="B644" s="54" t="s">
        <v>223</v>
      </c>
      <c r="C644" s="50" t="s">
        <v>228</v>
      </c>
      <c r="D644" s="207"/>
      <c r="E644" s="40">
        <v>2</v>
      </c>
      <c r="F644" s="28">
        <v>4</v>
      </c>
      <c r="G644" s="70"/>
      <c r="H644" s="71" t="str">
        <f>IF(G644="","",F644*G644)</f>
        <v/>
      </c>
      <c r="I644" s="41"/>
      <c r="J644" s="71" t="str">
        <f>IF(G644="","",ROUND(H644*I644+H644,2))</f>
        <v/>
      </c>
      <c r="K644" s="80"/>
      <c r="L644" s="80"/>
      <c r="M644" s="80"/>
      <c r="N644" s="80"/>
      <c r="O644" s="80"/>
      <c r="P644" s="80"/>
      <c r="Q644" s="236"/>
      <c r="R644" s="233"/>
      <c r="S644" s="231"/>
      <c r="T644" s="198"/>
      <c r="U644" s="231"/>
      <c r="V644" s="234"/>
      <c r="W644" s="233"/>
      <c r="X644" s="209"/>
      <c r="Y644" s="198"/>
      <c r="Z644" s="209"/>
      <c r="AA644" s="229"/>
      <c r="AB644" s="198"/>
      <c r="AC644" s="200"/>
    </row>
    <row r="645" spans="1:29">
      <c r="A645" s="202" t="s">
        <v>48</v>
      </c>
      <c r="B645" s="202"/>
      <c r="C645" s="202"/>
      <c r="D645" s="202"/>
      <c r="E645" s="202"/>
      <c r="F645" s="202"/>
      <c r="G645" s="202"/>
      <c r="H645" s="83">
        <f>SUM(H641:H644)</f>
        <v>0</v>
      </c>
      <c r="I645" s="84"/>
      <c r="J645" s="83">
        <f>SUM(J641:J644)</f>
        <v>0</v>
      </c>
      <c r="K645" s="80"/>
      <c r="L645" s="80"/>
      <c r="M645" s="80"/>
      <c r="N645" s="80"/>
      <c r="O645" s="80"/>
      <c r="P645" s="80"/>
      <c r="Q645" s="99"/>
      <c r="R645" s="99"/>
      <c r="S645" s="88">
        <f>SUM(S641)</f>
        <v>0</v>
      </c>
      <c r="T645" s="89"/>
      <c r="U645" s="88">
        <f>SUM(U641)</f>
        <v>0</v>
      </c>
      <c r="V645" s="100"/>
      <c r="W645" s="100"/>
      <c r="X645" s="90">
        <f>SUM(X641)</f>
        <v>0</v>
      </c>
      <c r="Y645" s="91"/>
      <c r="Z645" s="90">
        <f>SUM(Z641)</f>
        <v>0</v>
      </c>
      <c r="AA645" s="92">
        <f>SUM(AA641)</f>
        <v>3000</v>
      </c>
      <c r="AB645" s="78"/>
      <c r="AC645" s="92">
        <f>SUM(AC641)</f>
        <v>3000</v>
      </c>
    </row>
    <row r="646" spans="1:29">
      <c r="A646" s="203" t="s">
        <v>349</v>
      </c>
      <c r="B646" s="203"/>
      <c r="C646" s="10" t="str">
        <f>IF(G644="","",SUM(H645+N645+S645+X645+AA645))</f>
        <v/>
      </c>
    </row>
    <row r="647" spans="1:29">
      <c r="A647" s="204" t="s">
        <v>350</v>
      </c>
      <c r="B647" s="205"/>
      <c r="C647" s="10" t="str">
        <f>IF(G644="","",SUM(J645,P645,U645,Z645,AC645))</f>
        <v/>
      </c>
    </row>
    <row r="649" spans="1:29">
      <c r="A649" s="213" t="s">
        <v>486</v>
      </c>
      <c r="B649" s="213"/>
      <c r="C649" s="213"/>
      <c r="D649" s="213"/>
      <c r="E649" s="213"/>
      <c r="F649" s="213"/>
      <c r="G649" s="213"/>
      <c r="H649" s="213"/>
      <c r="I649" s="213"/>
      <c r="J649" s="213"/>
      <c r="K649" s="213"/>
      <c r="L649" s="213"/>
      <c r="M649" s="213"/>
      <c r="N649" s="213"/>
      <c r="O649" s="213"/>
      <c r="P649" s="213"/>
      <c r="Q649" s="213"/>
      <c r="R649" s="213"/>
      <c r="S649" s="213"/>
      <c r="T649" s="213"/>
      <c r="U649" s="213"/>
      <c r="V649" s="213"/>
      <c r="W649" s="213"/>
      <c r="X649" s="213"/>
      <c r="Y649" s="213"/>
      <c r="Z649" s="213"/>
      <c r="AA649" s="213"/>
      <c r="AB649" s="213"/>
      <c r="AC649" s="213"/>
    </row>
    <row r="650" spans="1:29">
      <c r="A650" s="202" t="s">
        <v>0</v>
      </c>
      <c r="B650" s="202"/>
      <c r="C650" s="202"/>
      <c r="D650" s="202"/>
      <c r="E650" s="202"/>
      <c r="F650" s="202" t="s">
        <v>1</v>
      </c>
      <c r="G650" s="202"/>
      <c r="H650" s="202"/>
      <c r="I650" s="202"/>
      <c r="J650" s="202"/>
      <c r="K650" s="202"/>
      <c r="L650" s="202"/>
      <c r="M650" s="202"/>
      <c r="N650" s="202"/>
      <c r="O650" s="202"/>
      <c r="P650" s="202"/>
      <c r="Q650" s="202"/>
      <c r="R650" s="202"/>
      <c r="S650" s="202"/>
      <c r="T650" s="202"/>
      <c r="U650" s="202"/>
      <c r="V650" s="201" t="s">
        <v>2</v>
      </c>
      <c r="W650" s="201"/>
      <c r="X650" s="201"/>
      <c r="Y650" s="201"/>
      <c r="Z650" s="201"/>
      <c r="AA650" s="201"/>
      <c r="AB650" s="201"/>
      <c r="AC650" s="201"/>
    </row>
    <row r="651" spans="1:29" ht="120">
      <c r="A651" s="11" t="s">
        <v>8</v>
      </c>
      <c r="B651" s="11" t="s">
        <v>9</v>
      </c>
      <c r="C651" s="11" t="s">
        <v>19</v>
      </c>
      <c r="D651" s="11" t="s">
        <v>10</v>
      </c>
      <c r="E651" s="11" t="s">
        <v>20</v>
      </c>
      <c r="F651" s="11" t="s">
        <v>29</v>
      </c>
      <c r="G651" s="12" t="s">
        <v>30</v>
      </c>
      <c r="H651" s="13" t="s">
        <v>31</v>
      </c>
      <c r="I651" s="14" t="s">
        <v>3</v>
      </c>
      <c r="J651" s="13" t="s">
        <v>32</v>
      </c>
      <c r="K651" s="15" t="s">
        <v>34</v>
      </c>
      <c r="L651" s="16" t="s">
        <v>35</v>
      </c>
      <c r="M651" s="15" t="s">
        <v>33</v>
      </c>
      <c r="N651" s="15" t="s">
        <v>37</v>
      </c>
      <c r="O651" s="17" t="s">
        <v>3</v>
      </c>
      <c r="P651" s="18" t="s">
        <v>38</v>
      </c>
      <c r="Q651" s="19" t="s">
        <v>39</v>
      </c>
      <c r="R651" s="20" t="s">
        <v>40</v>
      </c>
      <c r="S651" s="20" t="s">
        <v>41</v>
      </c>
      <c r="T651" s="21" t="s">
        <v>3</v>
      </c>
      <c r="U651" s="20" t="s">
        <v>42</v>
      </c>
      <c r="V651" s="22" t="s">
        <v>11</v>
      </c>
      <c r="W651" s="22" t="s">
        <v>12</v>
      </c>
      <c r="X651" s="22" t="s">
        <v>13</v>
      </c>
      <c r="Y651" s="23" t="s">
        <v>3</v>
      </c>
      <c r="Z651" s="22" t="s">
        <v>14</v>
      </c>
      <c r="AA651" s="24" t="s">
        <v>43</v>
      </c>
      <c r="AB651" s="25" t="s">
        <v>3</v>
      </c>
      <c r="AC651" s="24" t="s">
        <v>44</v>
      </c>
    </row>
    <row r="652" spans="1:29" ht="12" customHeight="1">
      <c r="A652" s="11" t="s">
        <v>285</v>
      </c>
      <c r="B652" s="11" t="s">
        <v>286</v>
      </c>
      <c r="C652" s="11" t="s">
        <v>287</v>
      </c>
      <c r="D652" s="11" t="s">
        <v>288</v>
      </c>
      <c r="E652" s="11" t="s">
        <v>289</v>
      </c>
      <c r="F652" s="11" t="s">
        <v>290</v>
      </c>
      <c r="G652" s="26" t="s">
        <v>291</v>
      </c>
      <c r="H652" s="11" t="s">
        <v>292</v>
      </c>
      <c r="I652" s="27" t="s">
        <v>293</v>
      </c>
      <c r="J652" s="28" t="s">
        <v>294</v>
      </c>
      <c r="K652" s="29" t="s">
        <v>295</v>
      </c>
      <c r="L652" s="30" t="s">
        <v>296</v>
      </c>
      <c r="M652" s="29" t="s">
        <v>297</v>
      </c>
      <c r="N652" s="29" t="s">
        <v>298</v>
      </c>
      <c r="O652" s="31" t="s">
        <v>299</v>
      </c>
      <c r="P652" s="29" t="s">
        <v>300</v>
      </c>
      <c r="Q652" s="32" t="s">
        <v>301</v>
      </c>
      <c r="R652" s="33" t="s">
        <v>302</v>
      </c>
      <c r="S652" s="33" t="s">
        <v>303</v>
      </c>
      <c r="T652" s="34" t="s">
        <v>304</v>
      </c>
      <c r="U652" s="33" t="s">
        <v>305</v>
      </c>
      <c r="V652" s="35" t="s">
        <v>306</v>
      </c>
      <c r="W652" s="35" t="s">
        <v>307</v>
      </c>
      <c r="X652" s="35" t="s">
        <v>308</v>
      </c>
      <c r="Y652" s="36" t="s">
        <v>309</v>
      </c>
      <c r="Z652" s="35" t="s">
        <v>310</v>
      </c>
      <c r="AA652" s="37" t="s">
        <v>311</v>
      </c>
      <c r="AB652" s="38" t="s">
        <v>312</v>
      </c>
      <c r="AC652" s="37" t="s">
        <v>313</v>
      </c>
    </row>
    <row r="653" spans="1:29">
      <c r="A653" s="28" t="s">
        <v>4</v>
      </c>
      <c r="B653" s="54" t="s">
        <v>223</v>
      </c>
      <c r="C653" s="50" t="s">
        <v>229</v>
      </c>
      <c r="D653" s="206" t="s">
        <v>231</v>
      </c>
      <c r="E653" s="40">
        <v>2</v>
      </c>
      <c r="F653" s="28">
        <v>4</v>
      </c>
      <c r="G653" s="70"/>
      <c r="H653" s="71" t="str">
        <f>IF(G653="","",F653*G653)</f>
        <v/>
      </c>
      <c r="I653" s="41"/>
      <c r="J653" s="71" t="str">
        <f>IF(G653="","",ROUND(H653*I653+H653,2))</f>
        <v/>
      </c>
      <c r="K653" s="80"/>
      <c r="L653" s="80"/>
      <c r="M653" s="80"/>
      <c r="N653" s="80"/>
      <c r="O653" s="80"/>
      <c r="P653" s="80"/>
      <c r="Q653" s="235">
        <v>2</v>
      </c>
      <c r="R653" s="220"/>
      <c r="S653" s="230">
        <f>Q653*R653</f>
        <v>0</v>
      </c>
      <c r="T653" s="215"/>
      <c r="U653" s="230">
        <f>ROUND(S653*T653+S653,2)</f>
        <v>0</v>
      </c>
      <c r="V653" s="216">
        <v>4</v>
      </c>
      <c r="W653" s="220"/>
      <c r="X653" s="208">
        <f>W653*V653</f>
        <v>0</v>
      </c>
      <c r="Y653" s="215"/>
      <c r="Z653" s="208">
        <f>ROUND(X653+X653*Y653,2)</f>
        <v>0</v>
      </c>
      <c r="AA653" s="224">
        <v>2000</v>
      </c>
      <c r="AB653" s="197"/>
      <c r="AC653" s="199">
        <f>ROUND(AA653+AA653*AB653,2)</f>
        <v>2000</v>
      </c>
    </row>
    <row r="654" spans="1:29">
      <c r="A654" s="28" t="s">
        <v>5</v>
      </c>
      <c r="B654" s="54" t="s">
        <v>223</v>
      </c>
      <c r="C654" s="50" t="s">
        <v>230</v>
      </c>
      <c r="D654" s="245"/>
      <c r="E654" s="40">
        <v>1</v>
      </c>
      <c r="F654" s="28">
        <v>2</v>
      </c>
      <c r="G654" s="70"/>
      <c r="H654" s="71" t="str">
        <f>IF(G654="","",F654*G654)</f>
        <v/>
      </c>
      <c r="I654" s="41"/>
      <c r="J654" s="71" t="str">
        <f>IF(G654="","",ROUND(H654*I654+H654,2))</f>
        <v/>
      </c>
      <c r="K654" s="80"/>
      <c r="L654" s="80"/>
      <c r="M654" s="80"/>
      <c r="N654" s="80"/>
      <c r="O654" s="80"/>
      <c r="P654" s="80"/>
      <c r="Q654" s="236"/>
      <c r="R654" s="233"/>
      <c r="S654" s="231"/>
      <c r="T654" s="215"/>
      <c r="U654" s="231"/>
      <c r="V654" s="234"/>
      <c r="W654" s="233"/>
      <c r="X654" s="209"/>
      <c r="Y654" s="215"/>
      <c r="Z654" s="209"/>
      <c r="AA654" s="229"/>
      <c r="AB654" s="198"/>
      <c r="AC654" s="200"/>
    </row>
    <row r="655" spans="1:29">
      <c r="A655" s="202" t="s">
        <v>48</v>
      </c>
      <c r="B655" s="202"/>
      <c r="C655" s="202"/>
      <c r="D655" s="202"/>
      <c r="E655" s="202"/>
      <c r="F655" s="202"/>
      <c r="G655" s="202"/>
      <c r="H655" s="83">
        <f>SUM(H653:H654)</f>
        <v>0</v>
      </c>
      <c r="I655" s="84"/>
      <c r="J655" s="83">
        <f>SUM(J653:J654)</f>
        <v>0</v>
      </c>
      <c r="K655" s="80"/>
      <c r="L655" s="80"/>
      <c r="M655" s="80"/>
      <c r="N655" s="80"/>
      <c r="O655" s="80"/>
      <c r="P655" s="80"/>
      <c r="Q655" s="99"/>
      <c r="R655" s="99"/>
      <c r="S655" s="88">
        <f>SUM(S653)</f>
        <v>0</v>
      </c>
      <c r="T655" s="89"/>
      <c r="U655" s="88">
        <f>SUM(U653)</f>
        <v>0</v>
      </c>
      <c r="V655" s="100"/>
      <c r="W655" s="100"/>
      <c r="X655" s="90">
        <f>SUM(X653)</f>
        <v>0</v>
      </c>
      <c r="Y655" s="91"/>
      <c r="Z655" s="90">
        <f>SUM(Z653)</f>
        <v>0</v>
      </c>
      <c r="AA655" s="92">
        <f>SUM(AA653)</f>
        <v>2000</v>
      </c>
      <c r="AB655" s="78"/>
      <c r="AC655" s="92">
        <f>SUM(AC653)</f>
        <v>2000</v>
      </c>
    </row>
    <row r="656" spans="1:29">
      <c r="A656" s="203" t="s">
        <v>487</v>
      </c>
      <c r="B656" s="203"/>
      <c r="C656" s="10" t="str">
        <f>IF(G654="","",SUM(H655+N655+S655+X655+AA655))</f>
        <v/>
      </c>
    </row>
    <row r="657" spans="1:29">
      <c r="A657" s="204" t="s">
        <v>488</v>
      </c>
      <c r="B657" s="205"/>
      <c r="C657" s="10" t="str">
        <f>IF(G654="","",SUM(J655,P655,U655,Z655,AC655))</f>
        <v/>
      </c>
    </row>
    <row r="660" spans="1:29">
      <c r="A660" s="213" t="s">
        <v>485</v>
      </c>
      <c r="B660" s="213"/>
      <c r="C660" s="213"/>
      <c r="D660" s="213"/>
      <c r="E660" s="213"/>
      <c r="F660" s="213"/>
      <c r="G660" s="213"/>
      <c r="H660" s="213"/>
      <c r="I660" s="213"/>
      <c r="J660" s="213"/>
      <c r="K660" s="213"/>
      <c r="L660" s="213"/>
      <c r="M660" s="213"/>
      <c r="N660" s="213"/>
      <c r="O660" s="213"/>
      <c r="P660" s="213"/>
      <c r="Q660" s="213"/>
      <c r="R660" s="213"/>
      <c r="S660" s="213"/>
      <c r="T660" s="213"/>
      <c r="U660" s="213"/>
      <c r="V660" s="213"/>
      <c r="W660" s="213"/>
      <c r="X660" s="213"/>
      <c r="Y660" s="213"/>
      <c r="Z660" s="213"/>
      <c r="AA660" s="213"/>
      <c r="AB660" s="213"/>
      <c r="AC660" s="213"/>
    </row>
    <row r="661" spans="1:29">
      <c r="A661" s="238" t="s">
        <v>0</v>
      </c>
      <c r="B661" s="239"/>
      <c r="C661" s="239"/>
      <c r="D661" s="239"/>
      <c r="E661" s="240"/>
      <c r="F661" s="238" t="s">
        <v>1</v>
      </c>
      <c r="G661" s="239"/>
      <c r="H661" s="239"/>
      <c r="I661" s="239"/>
      <c r="J661" s="239"/>
      <c r="K661" s="239"/>
      <c r="L661" s="239"/>
      <c r="M661" s="239"/>
      <c r="N661" s="239"/>
      <c r="O661" s="239"/>
      <c r="P661" s="239"/>
      <c r="Q661" s="239"/>
      <c r="R661" s="239"/>
      <c r="S661" s="239"/>
      <c r="T661" s="239"/>
      <c r="U661" s="240"/>
      <c r="V661" s="241" t="s">
        <v>2</v>
      </c>
      <c r="W661" s="242"/>
      <c r="X661" s="242"/>
      <c r="Y661" s="242"/>
      <c r="Z661" s="242"/>
      <c r="AA661" s="242"/>
      <c r="AB661" s="242"/>
      <c r="AC661" s="243"/>
    </row>
    <row r="662" spans="1:29" ht="120">
      <c r="A662" s="11" t="s">
        <v>8</v>
      </c>
      <c r="B662" s="11" t="s">
        <v>9</v>
      </c>
      <c r="C662" s="11" t="s">
        <v>19</v>
      </c>
      <c r="D662" s="11" t="s">
        <v>10</v>
      </c>
      <c r="E662" s="11" t="s">
        <v>20</v>
      </c>
      <c r="F662" s="11" t="s">
        <v>29</v>
      </c>
      <c r="G662" s="12" t="s">
        <v>30</v>
      </c>
      <c r="H662" s="13" t="s">
        <v>31</v>
      </c>
      <c r="I662" s="14" t="s">
        <v>3</v>
      </c>
      <c r="J662" s="13" t="s">
        <v>32</v>
      </c>
      <c r="K662" s="15" t="s">
        <v>34</v>
      </c>
      <c r="L662" s="16" t="s">
        <v>35</v>
      </c>
      <c r="M662" s="15" t="s">
        <v>33</v>
      </c>
      <c r="N662" s="15" t="s">
        <v>37</v>
      </c>
      <c r="O662" s="17" t="s">
        <v>3</v>
      </c>
      <c r="P662" s="18" t="s">
        <v>38</v>
      </c>
      <c r="Q662" s="19" t="s">
        <v>39</v>
      </c>
      <c r="R662" s="20" t="s">
        <v>40</v>
      </c>
      <c r="S662" s="20" t="s">
        <v>41</v>
      </c>
      <c r="T662" s="21" t="s">
        <v>3</v>
      </c>
      <c r="U662" s="20" t="s">
        <v>42</v>
      </c>
      <c r="V662" s="22" t="s">
        <v>11</v>
      </c>
      <c r="W662" s="22" t="s">
        <v>12</v>
      </c>
      <c r="X662" s="22" t="s">
        <v>13</v>
      </c>
      <c r="Y662" s="23" t="s">
        <v>3</v>
      </c>
      <c r="Z662" s="22" t="s">
        <v>14</v>
      </c>
      <c r="AA662" s="24" t="s">
        <v>43</v>
      </c>
      <c r="AB662" s="25" t="s">
        <v>3</v>
      </c>
      <c r="AC662" s="24" t="s">
        <v>44</v>
      </c>
    </row>
    <row r="663" spans="1:29" ht="12" customHeight="1">
      <c r="A663" s="11" t="s">
        <v>285</v>
      </c>
      <c r="B663" s="11" t="s">
        <v>286</v>
      </c>
      <c r="C663" s="11" t="s">
        <v>287</v>
      </c>
      <c r="D663" s="11" t="s">
        <v>288</v>
      </c>
      <c r="E663" s="11" t="s">
        <v>289</v>
      </c>
      <c r="F663" s="11" t="s">
        <v>290</v>
      </c>
      <c r="G663" s="26" t="s">
        <v>291</v>
      </c>
      <c r="H663" s="11" t="s">
        <v>292</v>
      </c>
      <c r="I663" s="27" t="s">
        <v>293</v>
      </c>
      <c r="J663" s="28" t="s">
        <v>294</v>
      </c>
      <c r="K663" s="29" t="s">
        <v>295</v>
      </c>
      <c r="L663" s="30" t="s">
        <v>296</v>
      </c>
      <c r="M663" s="29" t="s">
        <v>297</v>
      </c>
      <c r="N663" s="29" t="s">
        <v>298</v>
      </c>
      <c r="O663" s="31" t="s">
        <v>299</v>
      </c>
      <c r="P663" s="29" t="s">
        <v>300</v>
      </c>
      <c r="Q663" s="32" t="s">
        <v>301</v>
      </c>
      <c r="R663" s="33" t="s">
        <v>302</v>
      </c>
      <c r="S663" s="33" t="s">
        <v>303</v>
      </c>
      <c r="T663" s="34" t="s">
        <v>304</v>
      </c>
      <c r="U663" s="33" t="s">
        <v>305</v>
      </c>
      <c r="V663" s="35" t="s">
        <v>306</v>
      </c>
      <c r="W663" s="35" t="s">
        <v>307</v>
      </c>
      <c r="X663" s="35" t="s">
        <v>308</v>
      </c>
      <c r="Y663" s="36" t="s">
        <v>309</v>
      </c>
      <c r="Z663" s="35" t="s">
        <v>310</v>
      </c>
      <c r="AA663" s="37" t="s">
        <v>311</v>
      </c>
      <c r="AB663" s="38" t="s">
        <v>312</v>
      </c>
      <c r="AC663" s="37" t="s">
        <v>313</v>
      </c>
    </row>
    <row r="664" spans="1:29" ht="12" customHeight="1">
      <c r="A664" s="11">
        <v>1</v>
      </c>
      <c r="B664" s="159" t="s">
        <v>169</v>
      </c>
      <c r="C664" s="159" t="s">
        <v>675</v>
      </c>
      <c r="D664" s="206" t="s">
        <v>231</v>
      </c>
      <c r="E664" s="11">
        <v>1</v>
      </c>
      <c r="F664" s="11">
        <v>2</v>
      </c>
      <c r="G664" s="161"/>
      <c r="H664" s="71" t="str">
        <f t="shared" ref="H664:H670" si="27">IF(G664="","",F664*G664)</f>
        <v/>
      </c>
      <c r="I664" s="162"/>
      <c r="J664" s="71" t="str">
        <f t="shared" ref="J664:J669" si="28">IF(G664="","",ROUND(H664*I664+H664,2))</f>
        <v/>
      </c>
      <c r="K664" s="29"/>
      <c r="L664" s="30"/>
      <c r="M664" s="29"/>
      <c r="N664" s="29"/>
      <c r="O664" s="31"/>
      <c r="P664" s="29"/>
      <c r="Q664" s="283">
        <v>8</v>
      </c>
      <c r="R664" s="226"/>
      <c r="S664" s="230">
        <f>Q664*R664</f>
        <v>0</v>
      </c>
      <c r="T664" s="246"/>
      <c r="U664" s="230">
        <f>ROUND(S664*T664+S664,2)</f>
        <v>0</v>
      </c>
      <c r="V664" s="216">
        <v>10</v>
      </c>
      <c r="W664" s="226"/>
      <c r="X664" s="208">
        <f>W664*V664</f>
        <v>0</v>
      </c>
      <c r="Y664" s="246"/>
      <c r="Z664" s="208">
        <f>ROUND(X664+X664*Y664,2)</f>
        <v>0</v>
      </c>
      <c r="AA664" s="224">
        <v>50000</v>
      </c>
      <c r="AB664" s="246"/>
      <c r="AC664" s="199">
        <f>ROUND(AA664+AA664*AB664,2)</f>
        <v>50000</v>
      </c>
    </row>
    <row r="665" spans="1:29" ht="12" customHeight="1">
      <c r="A665" s="28">
        <v>2</v>
      </c>
      <c r="B665" s="53" t="s">
        <v>676</v>
      </c>
      <c r="C665" s="50" t="s">
        <v>677</v>
      </c>
      <c r="D665" s="245"/>
      <c r="E665" s="40">
        <v>1</v>
      </c>
      <c r="F665" s="28">
        <v>2</v>
      </c>
      <c r="G665" s="70"/>
      <c r="H665" s="71" t="str">
        <f t="shared" si="27"/>
        <v/>
      </c>
      <c r="I665" s="41"/>
      <c r="J665" s="71" t="str">
        <f t="shared" si="28"/>
        <v/>
      </c>
      <c r="K665" s="42"/>
      <c r="L665" s="42"/>
      <c r="M665" s="42"/>
      <c r="N665" s="42"/>
      <c r="O665" s="42"/>
      <c r="P665" s="42"/>
      <c r="Q665" s="284"/>
      <c r="R665" s="255"/>
      <c r="S665" s="231"/>
      <c r="T665" s="255"/>
      <c r="U665" s="231"/>
      <c r="V665" s="234"/>
      <c r="W665" s="255"/>
      <c r="X665" s="209"/>
      <c r="Y665" s="255"/>
      <c r="Z665" s="209"/>
      <c r="AA665" s="229"/>
      <c r="AB665" s="255"/>
      <c r="AC665" s="200"/>
    </row>
    <row r="666" spans="1:29" ht="12" customHeight="1">
      <c r="A666" s="11">
        <v>3</v>
      </c>
      <c r="B666" s="53" t="s">
        <v>678</v>
      </c>
      <c r="C666" s="50" t="s">
        <v>679</v>
      </c>
      <c r="D666" s="245"/>
      <c r="E666" s="40">
        <v>1</v>
      </c>
      <c r="F666" s="28">
        <v>4</v>
      </c>
      <c r="G666" s="70"/>
      <c r="H666" s="71" t="str">
        <f t="shared" si="27"/>
        <v/>
      </c>
      <c r="I666" s="41"/>
      <c r="J666" s="71" t="str">
        <f t="shared" si="28"/>
        <v/>
      </c>
      <c r="K666" s="42"/>
      <c r="L666" s="42"/>
      <c r="M666" s="42"/>
      <c r="N666" s="42"/>
      <c r="O666" s="42"/>
      <c r="P666" s="42"/>
      <c r="Q666" s="284"/>
      <c r="R666" s="255"/>
      <c r="S666" s="231">
        <f>Q666*R666</f>
        <v>0</v>
      </c>
      <c r="T666" s="255"/>
      <c r="U666" s="231">
        <f>ROUND(S666*T666+S666,2)</f>
        <v>0</v>
      </c>
      <c r="V666" s="234"/>
      <c r="W666" s="255"/>
      <c r="X666" s="209">
        <f>W666*V666</f>
        <v>0</v>
      </c>
      <c r="Y666" s="255"/>
      <c r="Z666" s="209">
        <f>ROUND(X666+X666*Y666,2)</f>
        <v>0</v>
      </c>
      <c r="AA666" s="229"/>
      <c r="AB666" s="255"/>
      <c r="AC666" s="200">
        <f>ROUND(AA666+AA666*AB666,2)</f>
        <v>0</v>
      </c>
    </row>
    <row r="667" spans="1:29">
      <c r="A667" s="28">
        <v>4</v>
      </c>
      <c r="B667" s="53" t="s">
        <v>680</v>
      </c>
      <c r="C667" s="50" t="s">
        <v>681</v>
      </c>
      <c r="D667" s="245"/>
      <c r="E667" s="40">
        <v>1</v>
      </c>
      <c r="F667" s="28">
        <v>2</v>
      </c>
      <c r="G667" s="70"/>
      <c r="H667" s="71" t="str">
        <f t="shared" si="27"/>
        <v/>
      </c>
      <c r="I667" s="41"/>
      <c r="J667" s="71" t="str">
        <f t="shared" si="28"/>
        <v/>
      </c>
      <c r="K667" s="42"/>
      <c r="L667" s="43"/>
      <c r="M667" s="42"/>
      <c r="N667" s="42"/>
      <c r="O667" s="44"/>
      <c r="P667" s="42"/>
      <c r="Q667" s="284"/>
      <c r="R667" s="255"/>
      <c r="S667" s="231"/>
      <c r="T667" s="255"/>
      <c r="U667" s="231"/>
      <c r="V667" s="234"/>
      <c r="W667" s="255"/>
      <c r="X667" s="209"/>
      <c r="Y667" s="255"/>
      <c r="Z667" s="209"/>
      <c r="AA667" s="229"/>
      <c r="AB667" s="255"/>
      <c r="AC667" s="200"/>
    </row>
    <row r="668" spans="1:29" ht="24">
      <c r="A668" s="11">
        <v>5</v>
      </c>
      <c r="B668" s="53" t="s">
        <v>682</v>
      </c>
      <c r="C668" s="50" t="s">
        <v>683</v>
      </c>
      <c r="D668" s="245"/>
      <c r="E668" s="40">
        <v>1</v>
      </c>
      <c r="F668" s="28">
        <v>2</v>
      </c>
      <c r="G668" s="70"/>
      <c r="H668" s="71" t="str">
        <f t="shared" si="27"/>
        <v/>
      </c>
      <c r="I668" s="41"/>
      <c r="J668" s="71" t="str">
        <f t="shared" si="28"/>
        <v/>
      </c>
      <c r="K668" s="42"/>
      <c r="L668" s="43"/>
      <c r="M668" s="42"/>
      <c r="N668" s="42"/>
      <c r="O668" s="44"/>
      <c r="P668" s="42"/>
      <c r="Q668" s="284"/>
      <c r="R668" s="255"/>
      <c r="S668" s="231">
        <f>Q668*R668</f>
        <v>0</v>
      </c>
      <c r="T668" s="255"/>
      <c r="U668" s="231">
        <f>ROUND(S668*T668+S668,2)</f>
        <v>0</v>
      </c>
      <c r="V668" s="234"/>
      <c r="W668" s="255"/>
      <c r="X668" s="209">
        <f>W668*V668</f>
        <v>0</v>
      </c>
      <c r="Y668" s="255"/>
      <c r="Z668" s="209">
        <f>ROUND(X668+X668*Y668,2)</f>
        <v>0</v>
      </c>
      <c r="AA668" s="229"/>
      <c r="AB668" s="255"/>
      <c r="AC668" s="200">
        <f>ROUND(AA668+AA668*AB668,2)</f>
        <v>0</v>
      </c>
    </row>
    <row r="669" spans="1:29" ht="24">
      <c r="A669" s="28">
        <v>6</v>
      </c>
      <c r="B669" s="54" t="s">
        <v>682</v>
      </c>
      <c r="C669" s="50" t="s">
        <v>684</v>
      </c>
      <c r="D669" s="245"/>
      <c r="E669" s="40">
        <v>2</v>
      </c>
      <c r="F669" s="28">
        <v>4</v>
      </c>
      <c r="G669" s="70"/>
      <c r="H669" s="71" t="str">
        <f t="shared" si="27"/>
        <v/>
      </c>
      <c r="I669" s="41"/>
      <c r="J669" s="71" t="str">
        <f t="shared" si="28"/>
        <v/>
      </c>
      <c r="K669" s="42"/>
      <c r="L669" s="43"/>
      <c r="M669" s="42"/>
      <c r="N669" s="42"/>
      <c r="O669" s="44"/>
      <c r="P669" s="42"/>
      <c r="Q669" s="284"/>
      <c r="R669" s="255"/>
      <c r="S669" s="231"/>
      <c r="T669" s="255"/>
      <c r="U669" s="231"/>
      <c r="V669" s="234"/>
      <c r="W669" s="255"/>
      <c r="X669" s="209"/>
      <c r="Y669" s="255"/>
      <c r="Z669" s="209"/>
      <c r="AA669" s="229"/>
      <c r="AB669" s="255"/>
      <c r="AC669" s="200"/>
    </row>
    <row r="670" spans="1:29">
      <c r="A670" s="11">
        <v>7</v>
      </c>
      <c r="B670" s="54" t="s">
        <v>685</v>
      </c>
      <c r="C670" s="50" t="s">
        <v>686</v>
      </c>
      <c r="D670" s="245"/>
      <c r="E670" s="40">
        <v>2</v>
      </c>
      <c r="F670" s="28">
        <v>4</v>
      </c>
      <c r="G670" s="70"/>
      <c r="H670" s="71" t="str">
        <f t="shared" si="27"/>
        <v/>
      </c>
      <c r="I670" s="41"/>
      <c r="J670" s="71" t="str">
        <f>IF(G670="","",ROUND(H670*I670+H670,2))</f>
        <v/>
      </c>
      <c r="K670" s="42"/>
      <c r="L670" s="43"/>
      <c r="M670" s="42"/>
      <c r="N670" s="42"/>
      <c r="O670" s="44"/>
      <c r="P670" s="42"/>
      <c r="Q670" s="284"/>
      <c r="R670" s="255"/>
      <c r="S670" s="231">
        <f>Q670*R670</f>
        <v>0</v>
      </c>
      <c r="T670" s="255"/>
      <c r="U670" s="231">
        <f>ROUND(S670*T670+S670,2)</f>
        <v>0</v>
      </c>
      <c r="V670" s="234"/>
      <c r="W670" s="255"/>
      <c r="X670" s="209">
        <f>W670*V670</f>
        <v>0</v>
      </c>
      <c r="Y670" s="255"/>
      <c r="Z670" s="209">
        <f>ROUND(X670+X670*Y670,2)</f>
        <v>0</v>
      </c>
      <c r="AA670" s="229"/>
      <c r="AB670" s="255"/>
      <c r="AC670" s="200">
        <f>ROUND(AA670+AA670*AB670,2)</f>
        <v>0</v>
      </c>
    </row>
    <row r="671" spans="1:29">
      <c r="A671" s="28">
        <v>8</v>
      </c>
      <c r="B671" s="53" t="s">
        <v>687</v>
      </c>
      <c r="C671" s="50" t="s">
        <v>688</v>
      </c>
      <c r="D671" s="207"/>
      <c r="E671" s="40">
        <v>1</v>
      </c>
      <c r="F671" s="28">
        <v>2</v>
      </c>
      <c r="G671" s="70"/>
      <c r="H671" s="71" t="str">
        <f>IF(G671="","",F671*G671)</f>
        <v/>
      </c>
      <c r="I671" s="41"/>
      <c r="J671" s="71" t="str">
        <f>IF(G671="","",ROUND(H671*I671+H671,2))</f>
        <v/>
      </c>
      <c r="K671" s="42"/>
      <c r="L671" s="43"/>
      <c r="M671" s="42"/>
      <c r="N671" s="42"/>
      <c r="O671" s="44"/>
      <c r="P671" s="42"/>
      <c r="Q671" s="285"/>
      <c r="R671" s="227"/>
      <c r="S671" s="232"/>
      <c r="T671" s="227"/>
      <c r="U671" s="232"/>
      <c r="V671" s="217"/>
      <c r="W671" s="227"/>
      <c r="X671" s="244"/>
      <c r="Y671" s="227"/>
      <c r="Z671" s="244"/>
      <c r="AA671" s="225"/>
      <c r="AB671" s="227"/>
      <c r="AC671" s="214"/>
    </row>
    <row r="672" spans="1:29">
      <c r="A672" s="202" t="s">
        <v>48</v>
      </c>
      <c r="B672" s="202"/>
      <c r="C672" s="202"/>
      <c r="D672" s="202"/>
      <c r="E672" s="202"/>
      <c r="F672" s="202"/>
      <c r="G672" s="202"/>
      <c r="H672" s="83">
        <f>SUM(H664:H671)</f>
        <v>0</v>
      </c>
      <c r="I672" s="84"/>
      <c r="J672" s="83">
        <f>SUM(J664:J671)</f>
        <v>0</v>
      </c>
      <c r="K672" s="42"/>
      <c r="L672" s="42"/>
      <c r="M672" s="42"/>
      <c r="N672" s="42"/>
      <c r="O672" s="42"/>
      <c r="P672" s="42"/>
      <c r="Q672" s="45"/>
      <c r="R672" s="45"/>
      <c r="S672" s="88">
        <f>SUM(S664)</f>
        <v>0</v>
      </c>
      <c r="T672" s="89"/>
      <c r="U672" s="88">
        <f>SUM(U664)</f>
        <v>0</v>
      </c>
      <c r="V672" s="46"/>
      <c r="W672" s="46"/>
      <c r="X672" s="90">
        <f>SUM(X664)</f>
        <v>0</v>
      </c>
      <c r="Y672" s="91"/>
      <c r="Z672" s="90">
        <f>SUM(Z664)</f>
        <v>0</v>
      </c>
      <c r="AA672" s="92">
        <f>SUM(AA664)</f>
        <v>50000</v>
      </c>
      <c r="AB672" s="78"/>
      <c r="AC672" s="92">
        <f>SUM(AC664)</f>
        <v>50000</v>
      </c>
    </row>
    <row r="673" spans="1:29">
      <c r="A673" s="203" t="s">
        <v>491</v>
      </c>
      <c r="B673" s="203"/>
      <c r="C673" s="10" t="str">
        <f>IF(G671="","",SUM(H672+N672+S672+X672+AA672))</f>
        <v/>
      </c>
    </row>
    <row r="674" spans="1:29">
      <c r="A674" s="204" t="s">
        <v>492</v>
      </c>
      <c r="B674" s="205"/>
      <c r="C674" s="10" t="str">
        <f>IF(G671="","",SUM(J672,P672,U672,Z672,AC672))</f>
        <v/>
      </c>
    </row>
    <row r="677" spans="1:29">
      <c r="A677" s="213" t="s">
        <v>689</v>
      </c>
      <c r="B677" s="213"/>
      <c r="C677" s="213"/>
      <c r="D677" s="213"/>
      <c r="E677" s="213"/>
      <c r="F677" s="213"/>
      <c r="G677" s="213"/>
      <c r="H677" s="213"/>
      <c r="I677" s="213"/>
      <c r="J677" s="213"/>
      <c r="K677" s="213"/>
      <c r="L677" s="213"/>
      <c r="M677" s="213"/>
      <c r="N677" s="213"/>
      <c r="O677" s="213"/>
      <c r="P677" s="213"/>
      <c r="Q677" s="213"/>
      <c r="R677" s="213"/>
      <c r="S677" s="213"/>
      <c r="T677" s="213"/>
      <c r="U677" s="213"/>
      <c r="V677" s="213"/>
      <c r="W677" s="213"/>
      <c r="X677" s="213"/>
      <c r="Y677" s="213"/>
      <c r="Z677" s="213"/>
      <c r="AA677" s="213"/>
      <c r="AB677" s="213"/>
      <c r="AC677" s="213"/>
    </row>
    <row r="678" spans="1:29">
      <c r="A678" s="202" t="s">
        <v>0</v>
      </c>
      <c r="B678" s="202"/>
      <c r="C678" s="202"/>
      <c r="D678" s="202"/>
      <c r="E678" s="202"/>
      <c r="F678" s="202" t="s">
        <v>1</v>
      </c>
      <c r="G678" s="202"/>
      <c r="H678" s="202"/>
      <c r="I678" s="202"/>
      <c r="J678" s="202"/>
      <c r="K678" s="202"/>
      <c r="L678" s="202"/>
      <c r="M678" s="202"/>
      <c r="N678" s="202"/>
      <c r="O678" s="202"/>
      <c r="P678" s="202"/>
      <c r="Q678" s="202"/>
      <c r="R678" s="202"/>
      <c r="S678" s="202"/>
      <c r="T678" s="202"/>
      <c r="U678" s="202"/>
      <c r="V678" s="201" t="s">
        <v>2</v>
      </c>
      <c r="W678" s="201"/>
      <c r="X678" s="201"/>
      <c r="Y678" s="201"/>
      <c r="Z678" s="201"/>
      <c r="AA678" s="201"/>
      <c r="AB678" s="201"/>
      <c r="AC678" s="201"/>
    </row>
    <row r="679" spans="1:29" ht="120">
      <c r="A679" s="11" t="s">
        <v>8</v>
      </c>
      <c r="B679" s="11" t="s">
        <v>9</v>
      </c>
      <c r="C679" s="11" t="s">
        <v>19</v>
      </c>
      <c r="D679" s="11" t="s">
        <v>10</v>
      </c>
      <c r="E679" s="11" t="s">
        <v>20</v>
      </c>
      <c r="F679" s="11" t="s">
        <v>29</v>
      </c>
      <c r="G679" s="12" t="s">
        <v>30</v>
      </c>
      <c r="H679" s="13" t="s">
        <v>31</v>
      </c>
      <c r="I679" s="14" t="s">
        <v>3</v>
      </c>
      <c r="J679" s="13" t="s">
        <v>32</v>
      </c>
      <c r="K679" s="15" t="s">
        <v>34</v>
      </c>
      <c r="L679" s="16" t="s">
        <v>35</v>
      </c>
      <c r="M679" s="15" t="s">
        <v>33</v>
      </c>
      <c r="N679" s="15" t="s">
        <v>37</v>
      </c>
      <c r="O679" s="17" t="s">
        <v>3</v>
      </c>
      <c r="P679" s="18" t="s">
        <v>38</v>
      </c>
      <c r="Q679" s="19" t="s">
        <v>58</v>
      </c>
      <c r="R679" s="20" t="s">
        <v>61</v>
      </c>
      <c r="S679" s="20" t="s">
        <v>887</v>
      </c>
      <c r="T679" s="21" t="s">
        <v>3</v>
      </c>
      <c r="U679" s="20" t="s">
        <v>888</v>
      </c>
      <c r="V679" s="22" t="s">
        <v>11</v>
      </c>
      <c r="W679" s="22" t="s">
        <v>12</v>
      </c>
      <c r="X679" s="22" t="s">
        <v>13</v>
      </c>
      <c r="Y679" s="23" t="s">
        <v>3</v>
      </c>
      <c r="Z679" s="22" t="s">
        <v>14</v>
      </c>
      <c r="AA679" s="24" t="s">
        <v>43</v>
      </c>
      <c r="AB679" s="25" t="s">
        <v>3</v>
      </c>
      <c r="AC679" s="24" t="s">
        <v>44</v>
      </c>
    </row>
    <row r="680" spans="1:29" ht="12" customHeight="1">
      <c r="A680" s="11" t="s">
        <v>285</v>
      </c>
      <c r="B680" s="11" t="s">
        <v>286</v>
      </c>
      <c r="C680" s="11" t="s">
        <v>287</v>
      </c>
      <c r="D680" s="11" t="s">
        <v>288</v>
      </c>
      <c r="E680" s="11" t="s">
        <v>289</v>
      </c>
      <c r="F680" s="11" t="s">
        <v>290</v>
      </c>
      <c r="G680" s="26" t="s">
        <v>291</v>
      </c>
      <c r="H680" s="11" t="s">
        <v>292</v>
      </c>
      <c r="I680" s="27" t="s">
        <v>293</v>
      </c>
      <c r="J680" s="28" t="s">
        <v>294</v>
      </c>
      <c r="K680" s="29" t="s">
        <v>295</v>
      </c>
      <c r="L680" s="30" t="s">
        <v>296</v>
      </c>
      <c r="M680" s="29" t="s">
        <v>297</v>
      </c>
      <c r="N680" s="29" t="s">
        <v>298</v>
      </c>
      <c r="O680" s="31" t="s">
        <v>299</v>
      </c>
      <c r="P680" s="29" t="s">
        <v>300</v>
      </c>
      <c r="Q680" s="32" t="s">
        <v>301</v>
      </c>
      <c r="R680" s="33" t="s">
        <v>302</v>
      </c>
      <c r="S680" s="33" t="s">
        <v>303</v>
      </c>
      <c r="T680" s="34" t="s">
        <v>304</v>
      </c>
      <c r="U680" s="33" t="s">
        <v>305</v>
      </c>
      <c r="V680" s="35" t="s">
        <v>306</v>
      </c>
      <c r="W680" s="35" t="s">
        <v>307</v>
      </c>
      <c r="X680" s="35" t="s">
        <v>308</v>
      </c>
      <c r="Y680" s="36" t="s">
        <v>309</v>
      </c>
      <c r="Z680" s="35" t="s">
        <v>310</v>
      </c>
      <c r="AA680" s="37" t="s">
        <v>311</v>
      </c>
      <c r="AB680" s="38" t="s">
        <v>312</v>
      </c>
      <c r="AC680" s="37" t="s">
        <v>313</v>
      </c>
    </row>
    <row r="681" spans="1:29">
      <c r="A681" s="28" t="s">
        <v>4</v>
      </c>
      <c r="B681" s="54" t="s">
        <v>183</v>
      </c>
      <c r="C681" s="55" t="s">
        <v>232</v>
      </c>
      <c r="D681" s="56" t="s">
        <v>233</v>
      </c>
      <c r="E681" s="40">
        <v>2</v>
      </c>
      <c r="F681" s="28">
        <v>4</v>
      </c>
      <c r="G681" s="70"/>
      <c r="H681" s="71" t="str">
        <f>IF(G681="","",F681*G681)</f>
        <v/>
      </c>
      <c r="I681" s="41"/>
      <c r="J681" s="71" t="str">
        <f>IF(G681="","",ROUND(H681*I681+H681,2))</f>
        <v/>
      </c>
      <c r="K681" s="80"/>
      <c r="L681" s="80"/>
      <c r="M681" s="80"/>
      <c r="N681" s="80"/>
      <c r="O681" s="80"/>
      <c r="P681" s="80"/>
      <c r="Q681" s="175">
        <v>4</v>
      </c>
      <c r="R681" s="93"/>
      <c r="S681" s="94">
        <f>Q681*R681</f>
        <v>0</v>
      </c>
      <c r="T681" s="109"/>
      <c r="U681" s="94">
        <f>ROUND(S681*T681+S681,2)</f>
        <v>0</v>
      </c>
      <c r="V681" s="174">
        <v>4</v>
      </c>
      <c r="W681" s="93"/>
      <c r="X681" s="95">
        <f>W681*V681</f>
        <v>0</v>
      </c>
      <c r="Y681" s="109"/>
      <c r="Z681" s="95">
        <f>ROUND(X681+X681*Y681,2)</f>
        <v>0</v>
      </c>
      <c r="AA681" s="96">
        <v>2000</v>
      </c>
      <c r="AB681" s="109"/>
      <c r="AC681" s="97">
        <f>ROUND(AA681+AA681*AB681,2)</f>
        <v>2000</v>
      </c>
    </row>
    <row r="682" spans="1:29">
      <c r="A682" s="202" t="s">
        <v>48</v>
      </c>
      <c r="B682" s="202"/>
      <c r="C682" s="202"/>
      <c r="D682" s="202"/>
      <c r="E682" s="202"/>
      <c r="F682" s="202"/>
      <c r="G682" s="202"/>
      <c r="H682" s="83">
        <f>SUM(H681:H681)</f>
        <v>0</v>
      </c>
      <c r="I682" s="84"/>
      <c r="J682" s="83">
        <f>SUM(J681:J681)</f>
        <v>0</v>
      </c>
      <c r="K682" s="80"/>
      <c r="L682" s="80"/>
      <c r="M682" s="80"/>
      <c r="N682" s="80"/>
      <c r="O682" s="80"/>
      <c r="P682" s="80"/>
      <c r="Q682" s="99"/>
      <c r="R682" s="99"/>
      <c r="S682" s="88">
        <f>SUM(S681)</f>
        <v>0</v>
      </c>
      <c r="T682" s="89"/>
      <c r="U682" s="88">
        <f>SUM(U681)</f>
        <v>0</v>
      </c>
      <c r="V682" s="100"/>
      <c r="W682" s="100"/>
      <c r="X682" s="90">
        <f>SUM(X681)</f>
        <v>0</v>
      </c>
      <c r="Y682" s="91"/>
      <c r="Z682" s="90">
        <f>SUM(Z681)</f>
        <v>0</v>
      </c>
      <c r="AA682" s="92">
        <f>SUM(AA681)</f>
        <v>2000</v>
      </c>
      <c r="AB682" s="78"/>
      <c r="AC682" s="92">
        <f>SUM(AC681)</f>
        <v>2000</v>
      </c>
    </row>
    <row r="683" spans="1:29">
      <c r="A683" s="203" t="s">
        <v>690</v>
      </c>
      <c r="B683" s="203"/>
      <c r="C683" s="10" t="str">
        <f>IF(G681="","",SUM(H682+N682+S682+X682+AA682))</f>
        <v/>
      </c>
    </row>
    <row r="684" spans="1:29">
      <c r="A684" s="204" t="s">
        <v>691</v>
      </c>
      <c r="B684" s="205"/>
      <c r="C684" s="10" t="str">
        <f>IF(G681="","",SUM(J682,P682,U682,Z682,AC682))</f>
        <v/>
      </c>
    </row>
    <row r="686" spans="1:29">
      <c r="A686" s="213" t="s">
        <v>692</v>
      </c>
      <c r="B686" s="213"/>
      <c r="C686" s="213"/>
      <c r="D686" s="213"/>
      <c r="E686" s="213"/>
      <c r="F686" s="213"/>
      <c r="G686" s="213"/>
      <c r="H686" s="213"/>
      <c r="I686" s="213"/>
      <c r="J686" s="213"/>
      <c r="K686" s="213"/>
      <c r="L686" s="213"/>
      <c r="M686" s="213"/>
      <c r="N686" s="213"/>
      <c r="O686" s="213"/>
      <c r="P686" s="213"/>
      <c r="Q686" s="213"/>
      <c r="R686" s="213"/>
      <c r="S686" s="213"/>
      <c r="T686" s="213"/>
      <c r="U686" s="213"/>
      <c r="V686" s="213"/>
      <c r="W686" s="213"/>
      <c r="X686" s="213"/>
      <c r="Y686" s="213"/>
      <c r="Z686" s="213"/>
      <c r="AA686" s="213"/>
      <c r="AB686" s="213"/>
      <c r="AC686" s="213"/>
    </row>
    <row r="687" spans="1:29">
      <c r="A687" s="202" t="s">
        <v>0</v>
      </c>
      <c r="B687" s="202"/>
      <c r="C687" s="202"/>
      <c r="D687" s="202"/>
      <c r="E687" s="202"/>
      <c r="F687" s="202" t="s">
        <v>1</v>
      </c>
      <c r="G687" s="202"/>
      <c r="H687" s="202"/>
      <c r="I687" s="202"/>
      <c r="J687" s="202"/>
      <c r="K687" s="202"/>
      <c r="L687" s="202"/>
      <c r="M687" s="202"/>
      <c r="N687" s="202"/>
      <c r="O687" s="202"/>
      <c r="P687" s="202"/>
      <c r="Q687" s="202"/>
      <c r="R687" s="202"/>
      <c r="S687" s="202"/>
      <c r="T687" s="202"/>
      <c r="U687" s="202"/>
      <c r="V687" s="201" t="s">
        <v>2</v>
      </c>
      <c r="W687" s="201"/>
      <c r="X687" s="201"/>
      <c r="Y687" s="201"/>
      <c r="Z687" s="201"/>
      <c r="AA687" s="201"/>
      <c r="AB687" s="201"/>
      <c r="AC687" s="201"/>
    </row>
    <row r="688" spans="1:29" ht="120">
      <c r="A688" s="11" t="s">
        <v>8</v>
      </c>
      <c r="B688" s="11" t="s">
        <v>9</v>
      </c>
      <c r="C688" s="11" t="s">
        <v>19</v>
      </c>
      <c r="D688" s="11" t="s">
        <v>10</v>
      </c>
      <c r="E688" s="11" t="s">
        <v>20</v>
      </c>
      <c r="F688" s="11" t="s">
        <v>29</v>
      </c>
      <c r="G688" s="12" t="s">
        <v>30</v>
      </c>
      <c r="H688" s="13" t="s">
        <v>31</v>
      </c>
      <c r="I688" s="14" t="s">
        <v>3</v>
      </c>
      <c r="J688" s="13" t="s">
        <v>32</v>
      </c>
      <c r="K688" s="15" t="s">
        <v>34</v>
      </c>
      <c r="L688" s="16" t="s">
        <v>35</v>
      </c>
      <c r="M688" s="15" t="s">
        <v>33</v>
      </c>
      <c r="N688" s="15" t="s">
        <v>37</v>
      </c>
      <c r="O688" s="17" t="s">
        <v>3</v>
      </c>
      <c r="P688" s="18" t="s">
        <v>38</v>
      </c>
      <c r="Q688" s="19" t="s">
        <v>58</v>
      </c>
      <c r="R688" s="20" t="s">
        <v>61</v>
      </c>
      <c r="S688" s="20" t="s">
        <v>887</v>
      </c>
      <c r="T688" s="21" t="s">
        <v>3</v>
      </c>
      <c r="U688" s="20" t="s">
        <v>888</v>
      </c>
      <c r="V688" s="22" t="s">
        <v>11</v>
      </c>
      <c r="W688" s="22" t="s">
        <v>12</v>
      </c>
      <c r="X688" s="22" t="s">
        <v>13</v>
      </c>
      <c r="Y688" s="23" t="s">
        <v>3</v>
      </c>
      <c r="Z688" s="22" t="s">
        <v>14</v>
      </c>
      <c r="AA688" s="24" t="s">
        <v>43</v>
      </c>
      <c r="AB688" s="25" t="s">
        <v>3</v>
      </c>
      <c r="AC688" s="24" t="s">
        <v>44</v>
      </c>
    </row>
    <row r="689" spans="1:29" ht="12" customHeight="1">
      <c r="A689" s="11" t="s">
        <v>285</v>
      </c>
      <c r="B689" s="11" t="s">
        <v>286</v>
      </c>
      <c r="C689" s="11" t="s">
        <v>287</v>
      </c>
      <c r="D689" s="11" t="s">
        <v>288</v>
      </c>
      <c r="E689" s="11" t="s">
        <v>289</v>
      </c>
      <c r="F689" s="11" t="s">
        <v>290</v>
      </c>
      <c r="G689" s="26" t="s">
        <v>291</v>
      </c>
      <c r="H689" s="11" t="s">
        <v>292</v>
      </c>
      <c r="I689" s="27" t="s">
        <v>293</v>
      </c>
      <c r="J689" s="28" t="s">
        <v>294</v>
      </c>
      <c r="K689" s="29" t="s">
        <v>295</v>
      </c>
      <c r="L689" s="30" t="s">
        <v>296</v>
      </c>
      <c r="M689" s="29" t="s">
        <v>297</v>
      </c>
      <c r="N689" s="29" t="s">
        <v>298</v>
      </c>
      <c r="O689" s="31" t="s">
        <v>299</v>
      </c>
      <c r="P689" s="29" t="s">
        <v>300</v>
      </c>
      <c r="Q689" s="32" t="s">
        <v>301</v>
      </c>
      <c r="R689" s="33" t="s">
        <v>302</v>
      </c>
      <c r="S689" s="33" t="s">
        <v>303</v>
      </c>
      <c r="T689" s="34" t="s">
        <v>304</v>
      </c>
      <c r="U689" s="33" t="s">
        <v>305</v>
      </c>
      <c r="V689" s="35" t="s">
        <v>306</v>
      </c>
      <c r="W689" s="35" t="s">
        <v>307</v>
      </c>
      <c r="X689" s="35" t="s">
        <v>308</v>
      </c>
      <c r="Y689" s="36" t="s">
        <v>309</v>
      </c>
      <c r="Z689" s="35" t="s">
        <v>310</v>
      </c>
      <c r="AA689" s="37" t="s">
        <v>311</v>
      </c>
      <c r="AB689" s="38" t="s">
        <v>312</v>
      </c>
      <c r="AC689" s="37" t="s">
        <v>313</v>
      </c>
    </row>
    <row r="690" spans="1:29">
      <c r="A690" s="28" t="s">
        <v>4</v>
      </c>
      <c r="B690" s="54" t="s">
        <v>169</v>
      </c>
      <c r="C690" s="55" t="s">
        <v>695</v>
      </c>
      <c r="D690" s="56" t="s">
        <v>696</v>
      </c>
      <c r="E690" s="40">
        <v>1</v>
      </c>
      <c r="F690" s="28">
        <v>2</v>
      </c>
      <c r="G690" s="70"/>
      <c r="H690" s="71" t="str">
        <f>IF(G690="","",F690*G690)</f>
        <v/>
      </c>
      <c r="I690" s="41"/>
      <c r="J690" s="71" t="str">
        <f>IF(G690="","",ROUND(H690*I690+H690,2))</f>
        <v/>
      </c>
      <c r="K690" s="80"/>
      <c r="L690" s="80"/>
      <c r="M690" s="80"/>
      <c r="N690" s="80"/>
      <c r="O690" s="80"/>
      <c r="P690" s="80"/>
      <c r="Q690" s="175">
        <v>2</v>
      </c>
      <c r="R690" s="93"/>
      <c r="S690" s="94">
        <f>Q690*R690</f>
        <v>0</v>
      </c>
      <c r="T690" s="109"/>
      <c r="U690" s="94">
        <f>ROUND(S690*T690+S690,2)</f>
        <v>0</v>
      </c>
      <c r="V690" s="174">
        <v>2</v>
      </c>
      <c r="W690" s="93"/>
      <c r="X690" s="95">
        <f>W690*V690</f>
        <v>0</v>
      </c>
      <c r="Y690" s="109"/>
      <c r="Z690" s="95">
        <f>ROUND(X690+X690*Y690,2)</f>
        <v>0</v>
      </c>
      <c r="AA690" s="96">
        <v>1000</v>
      </c>
      <c r="AB690" s="109"/>
      <c r="AC690" s="97">
        <f>ROUND(AA690+AA690*AB690,2)</f>
        <v>1000</v>
      </c>
    </row>
    <row r="691" spans="1:29">
      <c r="A691" s="202" t="s">
        <v>48</v>
      </c>
      <c r="B691" s="202"/>
      <c r="C691" s="202"/>
      <c r="D691" s="202"/>
      <c r="E691" s="202"/>
      <c r="F691" s="202"/>
      <c r="G691" s="202"/>
      <c r="H691" s="83">
        <f>SUM(H690:H690)</f>
        <v>0</v>
      </c>
      <c r="I691" s="84"/>
      <c r="J691" s="83">
        <f>SUM(J690:J690)</f>
        <v>0</v>
      </c>
      <c r="K691" s="80"/>
      <c r="L691" s="80"/>
      <c r="M691" s="80"/>
      <c r="N691" s="80"/>
      <c r="O691" s="80"/>
      <c r="P691" s="80"/>
      <c r="Q691" s="99"/>
      <c r="R691" s="99"/>
      <c r="S691" s="88">
        <f>SUM(S690)</f>
        <v>0</v>
      </c>
      <c r="T691" s="89"/>
      <c r="U691" s="88">
        <f>SUM(U690)</f>
        <v>0</v>
      </c>
      <c r="V691" s="100"/>
      <c r="W691" s="100"/>
      <c r="X691" s="90">
        <f>SUM(X690)</f>
        <v>0</v>
      </c>
      <c r="Y691" s="91"/>
      <c r="Z691" s="90">
        <f>SUM(Z690)</f>
        <v>0</v>
      </c>
      <c r="AA691" s="92">
        <f>SUM(AA690)</f>
        <v>1000</v>
      </c>
      <c r="AB691" s="78"/>
      <c r="AC691" s="92">
        <f>SUM(AC690)</f>
        <v>1000</v>
      </c>
    </row>
    <row r="692" spans="1:29">
      <c r="A692" s="203" t="s">
        <v>693</v>
      </c>
      <c r="B692" s="203"/>
      <c r="C692" s="10" t="str">
        <f>IF(G690="","",SUM(H691+N691+S691+X691+AA691))</f>
        <v/>
      </c>
    </row>
    <row r="693" spans="1:29">
      <c r="A693" s="204" t="s">
        <v>694</v>
      </c>
      <c r="B693" s="205"/>
      <c r="C693" s="10" t="str">
        <f>IF(G690="","",SUM(J691,P691,U691,Z691,AC691))</f>
        <v/>
      </c>
    </row>
    <row r="696" spans="1:29">
      <c r="A696" s="213" t="s">
        <v>697</v>
      </c>
      <c r="B696" s="213"/>
      <c r="C696" s="213"/>
      <c r="D696" s="213"/>
      <c r="E696" s="213"/>
      <c r="F696" s="213"/>
      <c r="G696" s="213"/>
      <c r="H696" s="213"/>
      <c r="I696" s="213"/>
      <c r="J696" s="213"/>
      <c r="K696" s="213"/>
      <c r="L696" s="213"/>
      <c r="M696" s="213"/>
      <c r="N696" s="213"/>
      <c r="O696" s="213"/>
      <c r="P696" s="213"/>
      <c r="Q696" s="213"/>
      <c r="R696" s="213"/>
      <c r="S696" s="213"/>
      <c r="T696" s="213"/>
      <c r="U696" s="213"/>
      <c r="V696" s="213"/>
      <c r="W696" s="213"/>
      <c r="X696" s="213"/>
      <c r="Y696" s="213"/>
      <c r="Z696" s="213"/>
      <c r="AA696" s="213"/>
      <c r="AB696" s="213"/>
      <c r="AC696" s="213"/>
    </row>
    <row r="697" spans="1:29">
      <c r="A697" s="202" t="s">
        <v>0</v>
      </c>
      <c r="B697" s="202"/>
      <c r="C697" s="202"/>
      <c r="D697" s="202"/>
      <c r="E697" s="202"/>
      <c r="F697" s="202" t="s">
        <v>1</v>
      </c>
      <c r="G697" s="202"/>
      <c r="H697" s="202"/>
      <c r="I697" s="202"/>
      <c r="J697" s="202"/>
      <c r="K697" s="202"/>
      <c r="L697" s="202"/>
      <c r="M697" s="202"/>
      <c r="N697" s="202"/>
      <c r="O697" s="202"/>
      <c r="P697" s="202"/>
      <c r="Q697" s="202"/>
      <c r="R697" s="202"/>
      <c r="S697" s="202"/>
      <c r="T697" s="202"/>
      <c r="U697" s="202"/>
      <c r="V697" s="201" t="s">
        <v>2</v>
      </c>
      <c r="W697" s="201"/>
      <c r="X697" s="201"/>
      <c r="Y697" s="201"/>
      <c r="Z697" s="201"/>
      <c r="AA697" s="201"/>
      <c r="AB697" s="201"/>
      <c r="AC697" s="201"/>
    </row>
    <row r="698" spans="1:29" ht="120">
      <c r="A698" s="11" t="s">
        <v>8</v>
      </c>
      <c r="B698" s="11" t="s">
        <v>9</v>
      </c>
      <c r="C698" s="11" t="s">
        <v>19</v>
      </c>
      <c r="D698" s="11" t="s">
        <v>10</v>
      </c>
      <c r="E698" s="11" t="s">
        <v>20</v>
      </c>
      <c r="F698" s="11" t="s">
        <v>29</v>
      </c>
      <c r="G698" s="12" t="s">
        <v>30</v>
      </c>
      <c r="H698" s="13" t="s">
        <v>31</v>
      </c>
      <c r="I698" s="14" t="s">
        <v>3</v>
      </c>
      <c r="J698" s="13" t="s">
        <v>32</v>
      </c>
      <c r="K698" s="15" t="s">
        <v>34</v>
      </c>
      <c r="L698" s="16" t="s">
        <v>35</v>
      </c>
      <c r="M698" s="15" t="s">
        <v>33</v>
      </c>
      <c r="N698" s="15" t="s">
        <v>37</v>
      </c>
      <c r="O698" s="17" t="s">
        <v>3</v>
      </c>
      <c r="P698" s="18" t="s">
        <v>38</v>
      </c>
      <c r="Q698" s="19" t="s">
        <v>39</v>
      </c>
      <c r="R698" s="20" t="s">
        <v>40</v>
      </c>
      <c r="S698" s="20" t="s">
        <v>41</v>
      </c>
      <c r="T698" s="21" t="s">
        <v>3</v>
      </c>
      <c r="U698" s="20" t="s">
        <v>42</v>
      </c>
      <c r="V698" s="22" t="s">
        <v>11</v>
      </c>
      <c r="W698" s="22" t="s">
        <v>12</v>
      </c>
      <c r="X698" s="22" t="s">
        <v>13</v>
      </c>
      <c r="Y698" s="23" t="s">
        <v>3</v>
      </c>
      <c r="Z698" s="22" t="s">
        <v>14</v>
      </c>
      <c r="AA698" s="24" t="s">
        <v>43</v>
      </c>
      <c r="AB698" s="25" t="s">
        <v>3</v>
      </c>
      <c r="AC698" s="24" t="s">
        <v>44</v>
      </c>
    </row>
    <row r="699" spans="1:29" ht="12" customHeight="1">
      <c r="A699" s="11" t="s">
        <v>285</v>
      </c>
      <c r="B699" s="11" t="s">
        <v>286</v>
      </c>
      <c r="C699" s="11" t="s">
        <v>287</v>
      </c>
      <c r="D699" s="11" t="s">
        <v>288</v>
      </c>
      <c r="E699" s="11" t="s">
        <v>289</v>
      </c>
      <c r="F699" s="11" t="s">
        <v>290</v>
      </c>
      <c r="G699" s="26" t="s">
        <v>291</v>
      </c>
      <c r="H699" s="11" t="s">
        <v>292</v>
      </c>
      <c r="I699" s="27" t="s">
        <v>293</v>
      </c>
      <c r="J699" s="28" t="s">
        <v>294</v>
      </c>
      <c r="K699" s="29" t="s">
        <v>295</v>
      </c>
      <c r="L699" s="30" t="s">
        <v>296</v>
      </c>
      <c r="M699" s="29" t="s">
        <v>297</v>
      </c>
      <c r="N699" s="29" t="s">
        <v>298</v>
      </c>
      <c r="O699" s="31" t="s">
        <v>299</v>
      </c>
      <c r="P699" s="29" t="s">
        <v>300</v>
      </c>
      <c r="Q699" s="32" t="s">
        <v>301</v>
      </c>
      <c r="R699" s="33" t="s">
        <v>302</v>
      </c>
      <c r="S699" s="33" t="s">
        <v>303</v>
      </c>
      <c r="T699" s="34" t="s">
        <v>304</v>
      </c>
      <c r="U699" s="33" t="s">
        <v>305</v>
      </c>
      <c r="V699" s="35" t="s">
        <v>306</v>
      </c>
      <c r="W699" s="35" t="s">
        <v>307</v>
      </c>
      <c r="X699" s="35" t="s">
        <v>308</v>
      </c>
      <c r="Y699" s="36" t="s">
        <v>309</v>
      </c>
      <c r="Z699" s="35" t="s">
        <v>310</v>
      </c>
      <c r="AA699" s="37" t="s">
        <v>311</v>
      </c>
      <c r="AB699" s="38" t="s">
        <v>312</v>
      </c>
      <c r="AC699" s="37" t="s">
        <v>313</v>
      </c>
    </row>
    <row r="700" spans="1:29" ht="24">
      <c r="A700" s="28" t="s">
        <v>4</v>
      </c>
      <c r="B700" s="54" t="s">
        <v>254</v>
      </c>
      <c r="C700" s="55" t="s">
        <v>234</v>
      </c>
      <c r="D700" s="56" t="s">
        <v>235</v>
      </c>
      <c r="E700" s="40">
        <v>1</v>
      </c>
      <c r="F700" s="28">
        <v>2</v>
      </c>
      <c r="G700" s="70"/>
      <c r="H700" s="71" t="str">
        <f>IF(G700="","",F700*G700)</f>
        <v/>
      </c>
      <c r="I700" s="41"/>
      <c r="J700" s="71" t="str">
        <f>IF(G700="","",ROUND(H700*I700+H700,2))</f>
        <v/>
      </c>
      <c r="K700" s="80"/>
      <c r="L700" s="80"/>
      <c r="M700" s="80"/>
      <c r="N700" s="80"/>
      <c r="O700" s="80"/>
      <c r="P700" s="80"/>
      <c r="Q700" s="175">
        <v>2</v>
      </c>
      <c r="R700" s="93"/>
      <c r="S700" s="94">
        <f>Q700*R700</f>
        <v>0</v>
      </c>
      <c r="T700" s="109"/>
      <c r="U700" s="94">
        <f>ROUND(S700*T700+S700,2)</f>
        <v>0</v>
      </c>
      <c r="V700" s="174">
        <v>5</v>
      </c>
      <c r="W700" s="93"/>
      <c r="X700" s="95">
        <f>W700*V700</f>
        <v>0</v>
      </c>
      <c r="Y700" s="109"/>
      <c r="Z700" s="95">
        <f>ROUND(X700+X700*Y700,2)</f>
        <v>0</v>
      </c>
      <c r="AA700" s="96">
        <v>10000</v>
      </c>
      <c r="AB700" s="109"/>
      <c r="AC700" s="97">
        <f>ROUND(AA700+AA700*AB700,2)</f>
        <v>10000</v>
      </c>
    </row>
    <row r="701" spans="1:29">
      <c r="A701" s="202" t="s">
        <v>48</v>
      </c>
      <c r="B701" s="202"/>
      <c r="C701" s="202"/>
      <c r="D701" s="202"/>
      <c r="E701" s="202"/>
      <c r="F701" s="202"/>
      <c r="G701" s="202"/>
      <c r="H701" s="83">
        <f>SUM(H700:H700)</f>
        <v>0</v>
      </c>
      <c r="I701" s="84"/>
      <c r="J701" s="83">
        <f>SUM(J700:J700)</f>
        <v>0</v>
      </c>
      <c r="K701" s="80"/>
      <c r="L701" s="80"/>
      <c r="M701" s="80"/>
      <c r="N701" s="80"/>
      <c r="O701" s="80"/>
      <c r="P701" s="80"/>
      <c r="Q701" s="99"/>
      <c r="R701" s="99"/>
      <c r="S701" s="88">
        <f>SUM(S700)</f>
        <v>0</v>
      </c>
      <c r="T701" s="89"/>
      <c r="U701" s="88">
        <f>SUM(U700)</f>
        <v>0</v>
      </c>
      <c r="V701" s="100"/>
      <c r="W701" s="100"/>
      <c r="X701" s="90">
        <f>SUM(X700)</f>
        <v>0</v>
      </c>
      <c r="Y701" s="91"/>
      <c r="Z701" s="90">
        <f>SUM(Z700)</f>
        <v>0</v>
      </c>
      <c r="AA701" s="92">
        <f>SUM(AA700)</f>
        <v>10000</v>
      </c>
      <c r="AB701" s="78"/>
      <c r="AC701" s="92">
        <f>SUM(AC700)</f>
        <v>10000</v>
      </c>
    </row>
    <row r="702" spans="1:29">
      <c r="A702" s="203" t="s">
        <v>698</v>
      </c>
      <c r="B702" s="203"/>
      <c r="C702" s="10" t="str">
        <f>IF(G700="","",SUM(H701+N701+S701+X701+AA701))</f>
        <v/>
      </c>
    </row>
    <row r="703" spans="1:29">
      <c r="A703" s="204" t="s">
        <v>699</v>
      </c>
      <c r="B703" s="205"/>
      <c r="C703" s="10" t="str">
        <f>IF(G700="","",SUM(J701,P701,U701,Z701,AC701))</f>
        <v/>
      </c>
    </row>
    <row r="705" spans="1:29">
      <c r="A705" s="213" t="s">
        <v>700</v>
      </c>
      <c r="B705" s="213"/>
      <c r="C705" s="213"/>
      <c r="D705" s="213"/>
      <c r="E705" s="213"/>
      <c r="F705" s="213"/>
      <c r="G705" s="213"/>
      <c r="H705" s="213"/>
      <c r="I705" s="213"/>
      <c r="J705" s="213"/>
      <c r="K705" s="213"/>
      <c r="L705" s="213"/>
      <c r="M705" s="213"/>
      <c r="N705" s="213"/>
      <c r="O705" s="213"/>
      <c r="P705" s="213"/>
      <c r="Q705" s="213"/>
      <c r="R705" s="213"/>
      <c r="S705" s="213"/>
      <c r="T705" s="213"/>
      <c r="U705" s="213"/>
      <c r="V705" s="213"/>
      <c r="W705" s="213"/>
      <c r="X705" s="213"/>
      <c r="Y705" s="213"/>
      <c r="Z705" s="213"/>
      <c r="AA705" s="213"/>
      <c r="AB705" s="213"/>
      <c r="AC705" s="213"/>
    </row>
    <row r="706" spans="1:29">
      <c r="A706" s="238" t="s">
        <v>0</v>
      </c>
      <c r="B706" s="239"/>
      <c r="C706" s="239"/>
      <c r="D706" s="239"/>
      <c r="E706" s="240"/>
      <c r="F706" s="238" t="s">
        <v>1</v>
      </c>
      <c r="G706" s="239"/>
      <c r="H706" s="239"/>
      <c r="I706" s="239"/>
      <c r="J706" s="239"/>
      <c r="K706" s="239"/>
      <c r="L706" s="239"/>
      <c r="M706" s="239"/>
      <c r="N706" s="239"/>
      <c r="O706" s="239"/>
      <c r="P706" s="239"/>
      <c r="Q706" s="239"/>
      <c r="R706" s="239"/>
      <c r="S706" s="239"/>
      <c r="T706" s="239"/>
      <c r="U706" s="240"/>
      <c r="V706" s="241" t="s">
        <v>2</v>
      </c>
      <c r="W706" s="242"/>
      <c r="X706" s="242"/>
      <c r="Y706" s="242"/>
      <c r="Z706" s="242"/>
      <c r="AA706" s="242"/>
      <c r="AB706" s="242"/>
      <c r="AC706" s="243"/>
    </row>
    <row r="707" spans="1:29" ht="120">
      <c r="A707" s="11" t="s">
        <v>8</v>
      </c>
      <c r="B707" s="11" t="s">
        <v>9</v>
      </c>
      <c r="C707" s="11" t="s">
        <v>19</v>
      </c>
      <c r="D707" s="11" t="s">
        <v>10</v>
      </c>
      <c r="E707" s="11" t="s">
        <v>20</v>
      </c>
      <c r="F707" s="11" t="s">
        <v>29</v>
      </c>
      <c r="G707" s="12" t="s">
        <v>30</v>
      </c>
      <c r="H707" s="13" t="s">
        <v>31</v>
      </c>
      <c r="I707" s="14" t="s">
        <v>3</v>
      </c>
      <c r="J707" s="13" t="s">
        <v>32</v>
      </c>
      <c r="K707" s="15" t="s">
        <v>34</v>
      </c>
      <c r="L707" s="16" t="s">
        <v>60</v>
      </c>
      <c r="M707" s="15" t="s">
        <v>33</v>
      </c>
      <c r="N707" s="15" t="s">
        <v>37</v>
      </c>
      <c r="O707" s="17" t="s">
        <v>3</v>
      </c>
      <c r="P707" s="18" t="s">
        <v>38</v>
      </c>
      <c r="Q707" s="19" t="s">
        <v>39</v>
      </c>
      <c r="R707" s="20" t="s">
        <v>40</v>
      </c>
      <c r="S707" s="20" t="s">
        <v>41</v>
      </c>
      <c r="T707" s="21" t="s">
        <v>3</v>
      </c>
      <c r="U707" s="20" t="s">
        <v>42</v>
      </c>
      <c r="V707" s="22" t="s">
        <v>11</v>
      </c>
      <c r="W707" s="22" t="s">
        <v>12</v>
      </c>
      <c r="X707" s="22" t="s">
        <v>13</v>
      </c>
      <c r="Y707" s="23" t="s">
        <v>3</v>
      </c>
      <c r="Z707" s="22" t="s">
        <v>14</v>
      </c>
      <c r="AA707" s="24" t="s">
        <v>43</v>
      </c>
      <c r="AB707" s="25" t="s">
        <v>3</v>
      </c>
      <c r="AC707" s="24" t="s">
        <v>44</v>
      </c>
    </row>
    <row r="708" spans="1:29" ht="12" customHeight="1">
      <c r="A708" s="11" t="s">
        <v>285</v>
      </c>
      <c r="B708" s="11" t="s">
        <v>286</v>
      </c>
      <c r="C708" s="11" t="s">
        <v>287</v>
      </c>
      <c r="D708" s="11" t="s">
        <v>288</v>
      </c>
      <c r="E708" s="11" t="s">
        <v>289</v>
      </c>
      <c r="F708" s="11" t="s">
        <v>290</v>
      </c>
      <c r="G708" s="26" t="s">
        <v>291</v>
      </c>
      <c r="H708" s="11" t="s">
        <v>292</v>
      </c>
      <c r="I708" s="27" t="s">
        <v>293</v>
      </c>
      <c r="J708" s="28" t="s">
        <v>294</v>
      </c>
      <c r="K708" s="29" t="s">
        <v>295</v>
      </c>
      <c r="L708" s="30" t="s">
        <v>296</v>
      </c>
      <c r="M708" s="29" t="s">
        <v>297</v>
      </c>
      <c r="N708" s="29" t="s">
        <v>298</v>
      </c>
      <c r="O708" s="31" t="s">
        <v>299</v>
      </c>
      <c r="P708" s="29" t="s">
        <v>300</v>
      </c>
      <c r="Q708" s="32" t="s">
        <v>301</v>
      </c>
      <c r="R708" s="33" t="s">
        <v>302</v>
      </c>
      <c r="S708" s="33" t="s">
        <v>303</v>
      </c>
      <c r="T708" s="34" t="s">
        <v>304</v>
      </c>
      <c r="U708" s="33" t="s">
        <v>305</v>
      </c>
      <c r="V708" s="35" t="s">
        <v>306</v>
      </c>
      <c r="W708" s="35" t="s">
        <v>307</v>
      </c>
      <c r="X708" s="35" t="s">
        <v>308</v>
      </c>
      <c r="Y708" s="36" t="s">
        <v>309</v>
      </c>
      <c r="Z708" s="35" t="s">
        <v>310</v>
      </c>
      <c r="AA708" s="37" t="s">
        <v>311</v>
      </c>
      <c r="AB708" s="38" t="s">
        <v>312</v>
      </c>
      <c r="AC708" s="37" t="s">
        <v>313</v>
      </c>
    </row>
    <row r="709" spans="1:29">
      <c r="A709" s="28" t="s">
        <v>4</v>
      </c>
      <c r="B709" s="54" t="s">
        <v>613</v>
      </c>
      <c r="C709" s="50" t="s">
        <v>703</v>
      </c>
      <c r="D709" s="210" t="s">
        <v>704</v>
      </c>
      <c r="E709" s="40">
        <v>2</v>
      </c>
      <c r="F709" s="189">
        <v>4</v>
      </c>
      <c r="G709" s="70"/>
      <c r="H709" s="71" t="str">
        <f t="shared" ref="H709:H718" si="29">IF(G709="","",F709*G709)</f>
        <v/>
      </c>
      <c r="I709" s="41"/>
      <c r="J709" s="71" t="str">
        <f t="shared" ref="J709:J718" si="30">IF(G709="","",ROUND(H709*I709+H709,2))</f>
        <v/>
      </c>
      <c r="K709" s="80"/>
      <c r="L709" s="80"/>
      <c r="M709" s="80"/>
      <c r="N709" s="80"/>
      <c r="O709" s="80"/>
      <c r="P709" s="80"/>
      <c r="Q709" s="235">
        <v>14</v>
      </c>
      <c r="R709" s="220"/>
      <c r="S709" s="230">
        <f>Q709*R709</f>
        <v>0</v>
      </c>
      <c r="T709" s="197"/>
      <c r="U709" s="230">
        <f>ROUND(S709*T709+S709,2)</f>
        <v>0</v>
      </c>
      <c r="V709" s="216">
        <v>14</v>
      </c>
      <c r="W709" s="220"/>
      <c r="X709" s="208">
        <f>W709*V709</f>
        <v>0</v>
      </c>
      <c r="Y709" s="197"/>
      <c r="Z709" s="208">
        <f>ROUND(X709+X709*Y709,2)</f>
        <v>0</v>
      </c>
      <c r="AA709" s="224">
        <v>30000</v>
      </c>
      <c r="AB709" s="197"/>
      <c r="AC709" s="199">
        <f>ROUND(AA709+AA709*AB709,2)</f>
        <v>30000</v>
      </c>
    </row>
    <row r="710" spans="1:29">
      <c r="A710" s="28" t="s">
        <v>5</v>
      </c>
      <c r="B710" s="54" t="s">
        <v>613</v>
      </c>
      <c r="C710" s="50" t="s">
        <v>705</v>
      </c>
      <c r="D710" s="211"/>
      <c r="E710" s="40">
        <v>2</v>
      </c>
      <c r="F710" s="28">
        <v>4</v>
      </c>
      <c r="G710" s="70"/>
      <c r="H710" s="71" t="str">
        <f t="shared" si="29"/>
        <v/>
      </c>
      <c r="I710" s="41"/>
      <c r="J710" s="71" t="str">
        <f t="shared" si="30"/>
        <v/>
      </c>
      <c r="K710" s="80"/>
      <c r="L710" s="80"/>
      <c r="M710" s="80"/>
      <c r="N710" s="80"/>
      <c r="O710" s="80"/>
      <c r="P710" s="80"/>
      <c r="Q710" s="236"/>
      <c r="R710" s="233"/>
      <c r="S710" s="231"/>
      <c r="T710" s="198"/>
      <c r="U710" s="231"/>
      <c r="V710" s="234"/>
      <c r="W710" s="233"/>
      <c r="X710" s="209"/>
      <c r="Y710" s="198"/>
      <c r="Z710" s="209"/>
      <c r="AA710" s="229"/>
      <c r="AB710" s="198"/>
      <c r="AC710" s="200"/>
    </row>
    <row r="711" spans="1:29">
      <c r="A711" s="28" t="s">
        <v>6</v>
      </c>
      <c r="B711" s="54" t="s">
        <v>706</v>
      </c>
      <c r="C711" s="50" t="s">
        <v>707</v>
      </c>
      <c r="D711" s="211"/>
      <c r="E711" s="40">
        <v>1</v>
      </c>
      <c r="F711" s="28">
        <v>2</v>
      </c>
      <c r="G711" s="70"/>
      <c r="H711" s="71" t="str">
        <f t="shared" si="29"/>
        <v/>
      </c>
      <c r="I711" s="41"/>
      <c r="J711" s="71" t="str">
        <f t="shared" si="30"/>
        <v/>
      </c>
      <c r="K711" s="80"/>
      <c r="L711" s="80"/>
      <c r="M711" s="80"/>
      <c r="N711" s="80"/>
      <c r="O711" s="80"/>
      <c r="P711" s="80"/>
      <c r="Q711" s="236"/>
      <c r="R711" s="233"/>
      <c r="S711" s="231"/>
      <c r="T711" s="198"/>
      <c r="U711" s="231"/>
      <c r="V711" s="234"/>
      <c r="W711" s="233"/>
      <c r="X711" s="209"/>
      <c r="Y711" s="198"/>
      <c r="Z711" s="209"/>
      <c r="AA711" s="229"/>
      <c r="AB711" s="198"/>
      <c r="AC711" s="200"/>
    </row>
    <row r="712" spans="1:29">
      <c r="A712" s="28" t="s">
        <v>7</v>
      </c>
      <c r="B712" s="54" t="s">
        <v>598</v>
      </c>
      <c r="C712" s="50" t="s">
        <v>708</v>
      </c>
      <c r="D712" s="211"/>
      <c r="E712" s="40">
        <v>2</v>
      </c>
      <c r="F712" s="28">
        <v>4</v>
      </c>
      <c r="G712" s="70"/>
      <c r="H712" s="71" t="str">
        <f t="shared" si="29"/>
        <v/>
      </c>
      <c r="I712" s="41"/>
      <c r="J712" s="71" t="str">
        <f t="shared" si="30"/>
        <v/>
      </c>
      <c r="K712" s="80"/>
      <c r="L712" s="80"/>
      <c r="M712" s="80"/>
      <c r="N712" s="80"/>
      <c r="O712" s="80"/>
      <c r="P712" s="80"/>
      <c r="Q712" s="236"/>
      <c r="R712" s="233"/>
      <c r="S712" s="231"/>
      <c r="T712" s="198"/>
      <c r="U712" s="231"/>
      <c r="V712" s="234"/>
      <c r="W712" s="233"/>
      <c r="X712" s="209"/>
      <c r="Y712" s="198"/>
      <c r="Z712" s="209"/>
      <c r="AA712" s="229"/>
      <c r="AB712" s="198"/>
      <c r="AC712" s="200"/>
    </row>
    <row r="713" spans="1:29">
      <c r="A713" s="28" t="s">
        <v>15</v>
      </c>
      <c r="B713" s="53" t="s">
        <v>598</v>
      </c>
      <c r="C713" s="50" t="s">
        <v>709</v>
      </c>
      <c r="D713" s="211"/>
      <c r="E713" s="40">
        <v>1</v>
      </c>
      <c r="F713" s="28">
        <v>2</v>
      </c>
      <c r="G713" s="70"/>
      <c r="H713" s="71" t="str">
        <f t="shared" si="29"/>
        <v/>
      </c>
      <c r="I713" s="41"/>
      <c r="J713" s="71" t="str">
        <f t="shared" si="30"/>
        <v/>
      </c>
      <c r="K713" s="80"/>
      <c r="L713" s="80"/>
      <c r="M713" s="80"/>
      <c r="N713" s="80"/>
      <c r="O713" s="80"/>
      <c r="P713" s="80"/>
      <c r="Q713" s="236"/>
      <c r="R713" s="233"/>
      <c r="S713" s="231"/>
      <c r="T713" s="198"/>
      <c r="U713" s="231"/>
      <c r="V713" s="234"/>
      <c r="W713" s="233"/>
      <c r="X713" s="209"/>
      <c r="Y713" s="198"/>
      <c r="Z713" s="209"/>
      <c r="AA713" s="229"/>
      <c r="AB713" s="198"/>
      <c r="AC713" s="200"/>
    </row>
    <row r="714" spans="1:29">
      <c r="A714" s="28" t="s">
        <v>16</v>
      </c>
      <c r="B714" s="53" t="s">
        <v>598</v>
      </c>
      <c r="C714" s="50" t="s">
        <v>710</v>
      </c>
      <c r="D714" s="211"/>
      <c r="E714" s="40">
        <v>1</v>
      </c>
      <c r="F714" s="28">
        <v>2</v>
      </c>
      <c r="G714" s="70"/>
      <c r="H714" s="71" t="str">
        <f t="shared" si="29"/>
        <v/>
      </c>
      <c r="I714" s="41"/>
      <c r="J714" s="71" t="str">
        <f t="shared" si="30"/>
        <v/>
      </c>
      <c r="K714" s="80"/>
      <c r="L714" s="80"/>
      <c r="M714" s="80"/>
      <c r="N714" s="80"/>
      <c r="O714" s="80"/>
      <c r="P714" s="80"/>
      <c r="Q714" s="236"/>
      <c r="R714" s="233"/>
      <c r="S714" s="231"/>
      <c r="T714" s="198"/>
      <c r="U714" s="231"/>
      <c r="V714" s="234"/>
      <c r="W714" s="233"/>
      <c r="X714" s="209"/>
      <c r="Y714" s="198"/>
      <c r="Z714" s="209"/>
      <c r="AA714" s="229"/>
      <c r="AB714" s="198"/>
      <c r="AC714" s="200"/>
    </row>
    <row r="715" spans="1:29" ht="24">
      <c r="A715" s="28" t="s">
        <v>17</v>
      </c>
      <c r="B715" s="53" t="s">
        <v>236</v>
      </c>
      <c r="C715" s="50" t="s">
        <v>711</v>
      </c>
      <c r="D715" s="211"/>
      <c r="E715" s="40">
        <v>4</v>
      </c>
      <c r="F715" s="189">
        <v>8</v>
      </c>
      <c r="G715" s="70"/>
      <c r="H715" s="71" t="str">
        <f t="shared" si="29"/>
        <v/>
      </c>
      <c r="I715" s="41"/>
      <c r="J715" s="71" t="str">
        <f t="shared" si="30"/>
        <v/>
      </c>
      <c r="K715" s="80"/>
      <c r="L715" s="80"/>
      <c r="M715" s="80"/>
      <c r="N715" s="80"/>
      <c r="O715" s="80"/>
      <c r="P715" s="80"/>
      <c r="Q715" s="236"/>
      <c r="R715" s="233"/>
      <c r="S715" s="231"/>
      <c r="T715" s="198"/>
      <c r="U715" s="231"/>
      <c r="V715" s="234"/>
      <c r="W715" s="233"/>
      <c r="X715" s="209"/>
      <c r="Y715" s="198"/>
      <c r="Z715" s="209"/>
      <c r="AA715" s="229"/>
      <c r="AB715" s="198"/>
      <c r="AC715" s="200"/>
    </row>
    <row r="716" spans="1:29">
      <c r="A716" s="28" t="s">
        <v>18</v>
      </c>
      <c r="B716" s="53" t="s">
        <v>131</v>
      </c>
      <c r="C716" s="50" t="s">
        <v>712</v>
      </c>
      <c r="D716" s="211"/>
      <c r="E716" s="40">
        <v>8</v>
      </c>
      <c r="F716" s="189">
        <v>16</v>
      </c>
      <c r="G716" s="70"/>
      <c r="H716" s="71" t="str">
        <f t="shared" si="29"/>
        <v/>
      </c>
      <c r="I716" s="41"/>
      <c r="J716" s="71" t="str">
        <f t="shared" si="30"/>
        <v/>
      </c>
      <c r="K716" s="80"/>
      <c r="L716" s="80"/>
      <c r="M716" s="80"/>
      <c r="N716" s="80"/>
      <c r="O716" s="80"/>
      <c r="P716" s="80"/>
      <c r="Q716" s="236"/>
      <c r="R716" s="233"/>
      <c r="S716" s="231"/>
      <c r="T716" s="198"/>
      <c r="U716" s="231"/>
      <c r="V716" s="234"/>
      <c r="W716" s="233"/>
      <c r="X716" s="209"/>
      <c r="Y716" s="198"/>
      <c r="Z716" s="209"/>
      <c r="AA716" s="229"/>
      <c r="AB716" s="198"/>
      <c r="AC716" s="200"/>
    </row>
    <row r="717" spans="1:29">
      <c r="A717" s="28" t="s">
        <v>25</v>
      </c>
      <c r="B717" s="53" t="s">
        <v>621</v>
      </c>
      <c r="C717" s="50" t="s">
        <v>713</v>
      </c>
      <c r="D717" s="211"/>
      <c r="E717" s="40">
        <v>16</v>
      </c>
      <c r="F717" s="28">
        <v>16</v>
      </c>
      <c r="G717" s="70"/>
      <c r="H717" s="71" t="str">
        <f t="shared" si="29"/>
        <v/>
      </c>
      <c r="I717" s="41"/>
      <c r="J717" s="71" t="str">
        <f t="shared" si="30"/>
        <v/>
      </c>
      <c r="K717" s="80"/>
      <c r="L717" s="80"/>
      <c r="M717" s="80"/>
      <c r="N717" s="80"/>
      <c r="O717" s="80"/>
      <c r="P717" s="80"/>
      <c r="Q717" s="236"/>
      <c r="R717" s="233"/>
      <c r="S717" s="231"/>
      <c r="T717" s="198"/>
      <c r="U717" s="231"/>
      <c r="V717" s="234"/>
      <c r="W717" s="233"/>
      <c r="X717" s="209"/>
      <c r="Y717" s="198"/>
      <c r="Z717" s="209"/>
      <c r="AA717" s="229"/>
      <c r="AB717" s="198"/>
      <c r="AC717" s="200"/>
    </row>
    <row r="718" spans="1:29" ht="24">
      <c r="A718" s="28" t="s">
        <v>26</v>
      </c>
      <c r="B718" s="54" t="s">
        <v>484</v>
      </c>
      <c r="C718" s="50" t="s">
        <v>714</v>
      </c>
      <c r="D718" s="212"/>
      <c r="E718" s="40">
        <v>5</v>
      </c>
      <c r="F718" s="189">
        <v>10</v>
      </c>
      <c r="G718" s="70"/>
      <c r="H718" s="71" t="str">
        <f t="shared" si="29"/>
        <v/>
      </c>
      <c r="I718" s="41"/>
      <c r="J718" s="71" t="str">
        <f t="shared" si="30"/>
        <v/>
      </c>
      <c r="K718" s="80"/>
      <c r="L718" s="80"/>
      <c r="M718" s="80"/>
      <c r="N718" s="80"/>
      <c r="O718" s="80"/>
      <c r="P718" s="80"/>
      <c r="Q718" s="237"/>
      <c r="R718" s="221"/>
      <c r="S718" s="232"/>
      <c r="T718" s="228"/>
      <c r="U718" s="232"/>
      <c r="V718" s="217"/>
      <c r="W718" s="221"/>
      <c r="X718" s="244"/>
      <c r="Y718" s="228"/>
      <c r="Z718" s="244"/>
      <c r="AA718" s="225"/>
      <c r="AB718" s="228"/>
      <c r="AC718" s="214"/>
    </row>
    <row r="719" spans="1:29">
      <c r="A719" s="238" t="s">
        <v>48</v>
      </c>
      <c r="B719" s="239"/>
      <c r="C719" s="239"/>
      <c r="D719" s="239"/>
      <c r="E719" s="239"/>
      <c r="F719" s="239"/>
      <c r="G719" s="240"/>
      <c r="H719" s="83">
        <f>SUM(H709:H718)</f>
        <v>0</v>
      </c>
      <c r="I719" s="84"/>
      <c r="J719" s="83">
        <f>SUM(J709:J718)</f>
        <v>0</v>
      </c>
      <c r="K719" s="80"/>
      <c r="L719" s="102"/>
      <c r="M719" s="102"/>
      <c r="N719" s="80"/>
      <c r="O719" s="80"/>
      <c r="P719" s="80"/>
      <c r="Q719" s="99"/>
      <c r="R719" s="99"/>
      <c r="S719" s="88">
        <f>SUM(S709)</f>
        <v>0</v>
      </c>
      <c r="T719" s="89"/>
      <c r="U719" s="88">
        <f>SUM(U709)</f>
        <v>0</v>
      </c>
      <c r="V719" s="100"/>
      <c r="W719" s="100"/>
      <c r="X719" s="90">
        <f>SUM(X709)</f>
        <v>0</v>
      </c>
      <c r="Y719" s="91"/>
      <c r="Z719" s="90">
        <f>SUM(Z709)</f>
        <v>0</v>
      </c>
      <c r="AA719" s="92">
        <f>SUM(AA709)</f>
        <v>30000</v>
      </c>
      <c r="AB719" s="78"/>
      <c r="AC719" s="92">
        <f>SUM(AC709)</f>
        <v>30000</v>
      </c>
    </row>
    <row r="720" spans="1:29">
      <c r="A720" s="204" t="s">
        <v>701</v>
      </c>
      <c r="B720" s="205"/>
      <c r="C720" s="10" t="str">
        <f>IF(G718="","",SUM(H719+N719+S719+X719+AA719))</f>
        <v/>
      </c>
    </row>
    <row r="721" spans="1:29">
      <c r="A721" s="204" t="s">
        <v>702</v>
      </c>
      <c r="B721" s="205"/>
      <c r="C721" s="10" t="str">
        <f>IF(G718="","",SUM(J719,P719,U719,Z719,AC719))</f>
        <v/>
      </c>
    </row>
    <row r="724" spans="1:29">
      <c r="A724" s="213" t="s">
        <v>715</v>
      </c>
      <c r="B724" s="213"/>
      <c r="C724" s="213"/>
      <c r="D724" s="213"/>
      <c r="E724" s="213"/>
      <c r="F724" s="213"/>
      <c r="G724" s="213"/>
      <c r="H724" s="213"/>
      <c r="I724" s="213"/>
      <c r="J724" s="213"/>
      <c r="K724" s="213"/>
      <c r="L724" s="213"/>
      <c r="M724" s="213"/>
      <c r="N724" s="213"/>
      <c r="O724" s="213"/>
      <c r="P724" s="213"/>
      <c r="Q724" s="213"/>
      <c r="R724" s="213"/>
      <c r="S724" s="213"/>
      <c r="T724" s="213"/>
      <c r="U724" s="213"/>
      <c r="V724" s="213"/>
      <c r="W724" s="213"/>
      <c r="X724" s="213"/>
      <c r="Y724" s="213"/>
      <c r="Z724" s="213"/>
      <c r="AA724" s="213"/>
      <c r="AB724" s="213"/>
      <c r="AC724" s="213"/>
    </row>
    <row r="725" spans="1:29">
      <c r="A725" s="202" t="s">
        <v>0</v>
      </c>
      <c r="B725" s="202"/>
      <c r="C725" s="202"/>
      <c r="D725" s="202"/>
      <c r="E725" s="202"/>
      <c r="F725" s="202" t="s">
        <v>1</v>
      </c>
      <c r="G725" s="202"/>
      <c r="H725" s="202"/>
      <c r="I725" s="202"/>
      <c r="J725" s="202"/>
      <c r="K725" s="202"/>
      <c r="L725" s="202"/>
      <c r="M725" s="202"/>
      <c r="N725" s="202"/>
      <c r="O725" s="202"/>
      <c r="P725" s="202"/>
      <c r="Q725" s="202"/>
      <c r="R725" s="202"/>
      <c r="S725" s="202"/>
      <c r="T725" s="202"/>
      <c r="U725" s="202"/>
      <c r="V725" s="201" t="s">
        <v>2</v>
      </c>
      <c r="W725" s="201"/>
      <c r="X725" s="201"/>
      <c r="Y725" s="201"/>
      <c r="Z725" s="201"/>
      <c r="AA725" s="201"/>
      <c r="AB725" s="201"/>
      <c r="AC725" s="201"/>
    </row>
    <row r="726" spans="1:29" ht="120">
      <c r="A726" s="11" t="s">
        <v>8</v>
      </c>
      <c r="B726" s="11" t="s">
        <v>9</v>
      </c>
      <c r="C726" s="11" t="s">
        <v>19</v>
      </c>
      <c r="D726" s="11" t="s">
        <v>10</v>
      </c>
      <c r="E726" s="11" t="s">
        <v>20</v>
      </c>
      <c r="F726" s="11" t="s">
        <v>29</v>
      </c>
      <c r="G726" s="12" t="s">
        <v>30</v>
      </c>
      <c r="H726" s="13" t="s">
        <v>31</v>
      </c>
      <c r="I726" s="14" t="s">
        <v>3</v>
      </c>
      <c r="J726" s="13" t="s">
        <v>32</v>
      </c>
      <c r="K726" s="15" t="s">
        <v>34</v>
      </c>
      <c r="L726" s="16" t="s">
        <v>35</v>
      </c>
      <c r="M726" s="15" t="s">
        <v>33</v>
      </c>
      <c r="N726" s="15" t="s">
        <v>37</v>
      </c>
      <c r="O726" s="17" t="s">
        <v>3</v>
      </c>
      <c r="P726" s="18" t="s">
        <v>38</v>
      </c>
      <c r="Q726" s="19" t="s">
        <v>39</v>
      </c>
      <c r="R726" s="20" t="s">
        <v>40</v>
      </c>
      <c r="S726" s="20" t="s">
        <v>41</v>
      </c>
      <c r="T726" s="21" t="s">
        <v>3</v>
      </c>
      <c r="U726" s="20" t="s">
        <v>42</v>
      </c>
      <c r="V726" s="22" t="s">
        <v>11</v>
      </c>
      <c r="W726" s="22" t="s">
        <v>12</v>
      </c>
      <c r="X726" s="22" t="s">
        <v>13</v>
      </c>
      <c r="Y726" s="23" t="s">
        <v>3</v>
      </c>
      <c r="Z726" s="22" t="s">
        <v>14</v>
      </c>
      <c r="AA726" s="24" t="s">
        <v>43</v>
      </c>
      <c r="AB726" s="25" t="s">
        <v>3</v>
      </c>
      <c r="AC726" s="24" t="s">
        <v>44</v>
      </c>
    </row>
    <row r="727" spans="1:29" ht="12" customHeight="1">
      <c r="A727" s="11" t="s">
        <v>285</v>
      </c>
      <c r="B727" s="11" t="s">
        <v>286</v>
      </c>
      <c r="C727" s="11" t="s">
        <v>287</v>
      </c>
      <c r="D727" s="11" t="s">
        <v>288</v>
      </c>
      <c r="E727" s="11" t="s">
        <v>289</v>
      </c>
      <c r="F727" s="11" t="s">
        <v>290</v>
      </c>
      <c r="G727" s="26" t="s">
        <v>291</v>
      </c>
      <c r="H727" s="11" t="s">
        <v>292</v>
      </c>
      <c r="I727" s="27" t="s">
        <v>293</v>
      </c>
      <c r="J727" s="28" t="s">
        <v>294</v>
      </c>
      <c r="K727" s="29" t="s">
        <v>295</v>
      </c>
      <c r="L727" s="30" t="s">
        <v>296</v>
      </c>
      <c r="M727" s="29" t="s">
        <v>297</v>
      </c>
      <c r="N727" s="29" t="s">
        <v>298</v>
      </c>
      <c r="O727" s="31" t="s">
        <v>299</v>
      </c>
      <c r="P727" s="29" t="s">
        <v>300</v>
      </c>
      <c r="Q727" s="32" t="s">
        <v>301</v>
      </c>
      <c r="R727" s="33" t="s">
        <v>302</v>
      </c>
      <c r="S727" s="33" t="s">
        <v>303</v>
      </c>
      <c r="T727" s="34" t="s">
        <v>304</v>
      </c>
      <c r="U727" s="33" t="s">
        <v>305</v>
      </c>
      <c r="V727" s="35" t="s">
        <v>306</v>
      </c>
      <c r="W727" s="35" t="s">
        <v>307</v>
      </c>
      <c r="X727" s="35" t="s">
        <v>308</v>
      </c>
      <c r="Y727" s="36" t="s">
        <v>309</v>
      </c>
      <c r="Z727" s="35" t="s">
        <v>310</v>
      </c>
      <c r="AA727" s="37" t="s">
        <v>311</v>
      </c>
      <c r="AB727" s="38" t="s">
        <v>312</v>
      </c>
      <c r="AC727" s="37" t="s">
        <v>313</v>
      </c>
    </row>
    <row r="728" spans="1:29" ht="36">
      <c r="A728" s="28" t="s">
        <v>4</v>
      </c>
      <c r="B728" s="54" t="s">
        <v>237</v>
      </c>
      <c r="C728" s="55" t="s">
        <v>238</v>
      </c>
      <c r="D728" s="56" t="s">
        <v>239</v>
      </c>
      <c r="E728" s="40">
        <v>5</v>
      </c>
      <c r="F728" s="189">
        <v>10</v>
      </c>
      <c r="G728" s="70"/>
      <c r="H728" s="71" t="str">
        <f>IF(G728="","",F728*G728)</f>
        <v/>
      </c>
      <c r="I728" s="41"/>
      <c r="J728" s="71" t="str">
        <f>IF(G728="","",ROUND(H728*I728+H728,2))</f>
        <v/>
      </c>
      <c r="K728" s="80"/>
      <c r="L728" s="80"/>
      <c r="M728" s="80"/>
      <c r="N728" s="80"/>
      <c r="O728" s="80"/>
      <c r="P728" s="80"/>
      <c r="Q728" s="175">
        <v>1</v>
      </c>
      <c r="R728" s="93"/>
      <c r="S728" s="94">
        <f>Q728*R728</f>
        <v>0</v>
      </c>
      <c r="T728" s="109"/>
      <c r="U728" s="94">
        <f>ROUND(S728*T728+S728,2)</f>
        <v>0</v>
      </c>
      <c r="V728" s="174">
        <v>5</v>
      </c>
      <c r="W728" s="93"/>
      <c r="X728" s="95">
        <f>W728*V728</f>
        <v>0</v>
      </c>
      <c r="Y728" s="109"/>
      <c r="Z728" s="95">
        <f>ROUND(X728+X728*Y728,2)</f>
        <v>0</v>
      </c>
      <c r="AA728" s="96">
        <v>10000</v>
      </c>
      <c r="AB728" s="109"/>
      <c r="AC728" s="97">
        <f>ROUND(AA728+AA728*AB728,2)</f>
        <v>10000</v>
      </c>
    </row>
    <row r="729" spans="1:29">
      <c r="A729" s="202" t="s">
        <v>48</v>
      </c>
      <c r="B729" s="202"/>
      <c r="C729" s="202"/>
      <c r="D729" s="202"/>
      <c r="E729" s="202"/>
      <c r="F729" s="202"/>
      <c r="G729" s="202"/>
      <c r="H729" s="83">
        <f>SUM(H728:H728)</f>
        <v>0</v>
      </c>
      <c r="I729" s="84"/>
      <c r="J729" s="83">
        <f>SUM(J728)</f>
        <v>0</v>
      </c>
      <c r="K729" s="80"/>
      <c r="L729" s="80"/>
      <c r="M729" s="80"/>
      <c r="N729" s="80"/>
      <c r="O729" s="80"/>
      <c r="P729" s="80"/>
      <c r="Q729" s="99"/>
      <c r="R729" s="99"/>
      <c r="S729" s="88">
        <f>SUM(S728)</f>
        <v>0</v>
      </c>
      <c r="T729" s="89"/>
      <c r="U729" s="88">
        <f>SUM(U728)</f>
        <v>0</v>
      </c>
      <c r="V729" s="100"/>
      <c r="W729" s="100"/>
      <c r="X729" s="90">
        <f>SUM(X728)</f>
        <v>0</v>
      </c>
      <c r="Y729" s="91"/>
      <c r="Z729" s="90">
        <f>SUM(Z728)</f>
        <v>0</v>
      </c>
      <c r="AA729" s="92">
        <f>SUM(AA728)</f>
        <v>10000</v>
      </c>
      <c r="AB729" s="78"/>
      <c r="AC729" s="92">
        <f>SUM(AC728)</f>
        <v>10000</v>
      </c>
    </row>
    <row r="730" spans="1:29">
      <c r="A730" s="203" t="s">
        <v>716</v>
      </c>
      <c r="B730" s="203"/>
      <c r="C730" s="10" t="str">
        <f>IF(G728="","",SUM(H729+N729+S729+X729+AA729))</f>
        <v/>
      </c>
    </row>
    <row r="731" spans="1:29">
      <c r="A731" s="204" t="s">
        <v>717</v>
      </c>
      <c r="B731" s="205"/>
      <c r="C731" s="10" t="str">
        <f>IF(G728="","",SUM(J729,P729,U729,Z729,AC729))</f>
        <v/>
      </c>
    </row>
    <row r="733" spans="1:29">
      <c r="A733" s="213" t="s">
        <v>718</v>
      </c>
      <c r="B733" s="213"/>
      <c r="C733" s="213"/>
      <c r="D733" s="213"/>
      <c r="E733" s="213"/>
      <c r="F733" s="213"/>
      <c r="G733" s="213"/>
      <c r="H733" s="213"/>
      <c r="I733" s="213"/>
      <c r="J733" s="213"/>
      <c r="K733" s="213"/>
      <c r="L733" s="213"/>
      <c r="M733" s="213"/>
      <c r="N733" s="213"/>
      <c r="O733" s="213"/>
      <c r="P733" s="213"/>
      <c r="Q733" s="213"/>
      <c r="R733" s="213"/>
      <c r="S733" s="213"/>
      <c r="T733" s="213"/>
      <c r="U733" s="213"/>
      <c r="V733" s="213"/>
      <c r="W733" s="213"/>
      <c r="X733" s="213"/>
      <c r="Y733" s="213"/>
      <c r="Z733" s="213"/>
      <c r="AA733" s="213"/>
      <c r="AB733" s="213"/>
      <c r="AC733" s="213"/>
    </row>
    <row r="734" spans="1:29">
      <c r="A734" s="202" t="s">
        <v>0</v>
      </c>
      <c r="B734" s="202"/>
      <c r="C734" s="202"/>
      <c r="D734" s="202"/>
      <c r="E734" s="202"/>
      <c r="F734" s="202" t="s">
        <v>1</v>
      </c>
      <c r="G734" s="202"/>
      <c r="H734" s="202"/>
      <c r="I734" s="202"/>
      <c r="J734" s="202"/>
      <c r="K734" s="202"/>
      <c r="L734" s="202"/>
      <c r="M734" s="202"/>
      <c r="N734" s="202"/>
      <c r="O734" s="202"/>
      <c r="P734" s="202"/>
      <c r="Q734" s="202"/>
      <c r="R734" s="202"/>
      <c r="S734" s="202"/>
      <c r="T734" s="202"/>
      <c r="U734" s="202"/>
      <c r="V734" s="201" t="s">
        <v>2</v>
      </c>
      <c r="W734" s="201"/>
      <c r="X734" s="201"/>
      <c r="Y734" s="201"/>
      <c r="Z734" s="201"/>
      <c r="AA734" s="201"/>
      <c r="AB734" s="201"/>
      <c r="AC734" s="201"/>
    </row>
    <row r="735" spans="1:29" ht="120">
      <c r="A735" s="11" t="s">
        <v>8</v>
      </c>
      <c r="B735" s="11" t="s">
        <v>9</v>
      </c>
      <c r="C735" s="11" t="s">
        <v>19</v>
      </c>
      <c r="D735" s="11" t="s">
        <v>10</v>
      </c>
      <c r="E735" s="11" t="s">
        <v>20</v>
      </c>
      <c r="F735" s="11" t="s">
        <v>29</v>
      </c>
      <c r="G735" s="12" t="s">
        <v>30</v>
      </c>
      <c r="H735" s="13" t="s">
        <v>31</v>
      </c>
      <c r="I735" s="14" t="s">
        <v>3</v>
      </c>
      <c r="J735" s="13" t="s">
        <v>32</v>
      </c>
      <c r="K735" s="15" t="s">
        <v>34</v>
      </c>
      <c r="L735" s="16" t="s">
        <v>35</v>
      </c>
      <c r="M735" s="15" t="s">
        <v>33</v>
      </c>
      <c r="N735" s="15" t="s">
        <v>37</v>
      </c>
      <c r="O735" s="17" t="s">
        <v>3</v>
      </c>
      <c r="P735" s="18" t="s">
        <v>38</v>
      </c>
      <c r="Q735" s="19" t="s">
        <v>39</v>
      </c>
      <c r="R735" s="20" t="s">
        <v>40</v>
      </c>
      <c r="S735" s="20" t="s">
        <v>41</v>
      </c>
      <c r="T735" s="21" t="s">
        <v>3</v>
      </c>
      <c r="U735" s="20" t="s">
        <v>42</v>
      </c>
      <c r="V735" s="22" t="s">
        <v>11</v>
      </c>
      <c r="W735" s="22" t="s">
        <v>12</v>
      </c>
      <c r="X735" s="22" t="s">
        <v>13</v>
      </c>
      <c r="Y735" s="23" t="s">
        <v>3</v>
      </c>
      <c r="Z735" s="22" t="s">
        <v>14</v>
      </c>
      <c r="AA735" s="24" t="s">
        <v>43</v>
      </c>
      <c r="AB735" s="25" t="s">
        <v>3</v>
      </c>
      <c r="AC735" s="24" t="s">
        <v>44</v>
      </c>
    </row>
    <row r="736" spans="1:29" ht="12" customHeight="1">
      <c r="A736" s="11" t="s">
        <v>285</v>
      </c>
      <c r="B736" s="11" t="s">
        <v>286</v>
      </c>
      <c r="C736" s="11" t="s">
        <v>287</v>
      </c>
      <c r="D736" s="11" t="s">
        <v>288</v>
      </c>
      <c r="E736" s="11" t="s">
        <v>289</v>
      </c>
      <c r="F736" s="11" t="s">
        <v>290</v>
      </c>
      <c r="G736" s="26" t="s">
        <v>291</v>
      </c>
      <c r="H736" s="11" t="s">
        <v>292</v>
      </c>
      <c r="I736" s="27" t="s">
        <v>293</v>
      </c>
      <c r="J736" s="28" t="s">
        <v>294</v>
      </c>
      <c r="K736" s="29" t="s">
        <v>295</v>
      </c>
      <c r="L736" s="30" t="s">
        <v>296</v>
      </c>
      <c r="M736" s="29" t="s">
        <v>297</v>
      </c>
      <c r="N736" s="29" t="s">
        <v>298</v>
      </c>
      <c r="O736" s="31" t="s">
        <v>299</v>
      </c>
      <c r="P736" s="29" t="s">
        <v>300</v>
      </c>
      <c r="Q736" s="32" t="s">
        <v>301</v>
      </c>
      <c r="R736" s="33" t="s">
        <v>302</v>
      </c>
      <c r="S736" s="33" t="s">
        <v>303</v>
      </c>
      <c r="T736" s="34" t="s">
        <v>304</v>
      </c>
      <c r="U736" s="33" t="s">
        <v>305</v>
      </c>
      <c r="V736" s="35" t="s">
        <v>306</v>
      </c>
      <c r="W736" s="35" t="s">
        <v>307</v>
      </c>
      <c r="X736" s="35" t="s">
        <v>308</v>
      </c>
      <c r="Y736" s="36" t="s">
        <v>309</v>
      </c>
      <c r="Z736" s="35" t="s">
        <v>310</v>
      </c>
      <c r="AA736" s="37" t="s">
        <v>311</v>
      </c>
      <c r="AB736" s="38" t="s">
        <v>312</v>
      </c>
      <c r="AC736" s="37" t="s">
        <v>313</v>
      </c>
    </row>
    <row r="737" spans="1:29" ht="24">
      <c r="A737" s="249" t="s">
        <v>4</v>
      </c>
      <c r="B737" s="206" t="s">
        <v>240</v>
      </c>
      <c r="C737" s="206" t="s">
        <v>241</v>
      </c>
      <c r="D737" s="206" t="s">
        <v>242</v>
      </c>
      <c r="E737" s="253">
        <v>24</v>
      </c>
      <c r="F737" s="249">
        <v>48</v>
      </c>
      <c r="G737" s="220"/>
      <c r="H737" s="251" t="str">
        <f>IF(G737="","",F737*G737)</f>
        <v/>
      </c>
      <c r="I737" s="247"/>
      <c r="J737" s="251" t="str">
        <f>IF(G737="","",ROUND(H737*I737+H737,2))</f>
        <v/>
      </c>
      <c r="K737" s="72" t="s">
        <v>243</v>
      </c>
      <c r="L737" s="72">
        <v>24</v>
      </c>
      <c r="M737" s="73"/>
      <c r="N737" s="74" t="str">
        <f>IF(M737="","",L737*M737)</f>
        <v/>
      </c>
      <c r="O737" s="41"/>
      <c r="P737" s="74" t="str">
        <f>IF(M737="","",ROUND(N737*O737+N737,2))</f>
        <v/>
      </c>
      <c r="Q737" s="235">
        <v>8</v>
      </c>
      <c r="R737" s="220"/>
      <c r="S737" s="230">
        <f>Q737*R737</f>
        <v>0</v>
      </c>
      <c r="T737" s="197"/>
      <c r="U737" s="230">
        <f>ROUND(S737*T737+S737,2)</f>
        <v>0</v>
      </c>
      <c r="V737" s="216">
        <v>5</v>
      </c>
      <c r="W737" s="220"/>
      <c r="X737" s="208">
        <f>W737*V737</f>
        <v>0</v>
      </c>
      <c r="Y737" s="197"/>
      <c r="Z737" s="208">
        <f>ROUND(X737+X737*Y737,2)</f>
        <v>0</v>
      </c>
      <c r="AA737" s="224">
        <v>7000</v>
      </c>
      <c r="AB737" s="197"/>
      <c r="AC737" s="199">
        <f>ROUND(AA737+AA737*AB737,2)</f>
        <v>7000</v>
      </c>
    </row>
    <row r="738" spans="1:29">
      <c r="A738" s="250"/>
      <c r="B738" s="207"/>
      <c r="C738" s="207"/>
      <c r="D738" s="207"/>
      <c r="E738" s="254"/>
      <c r="F738" s="250"/>
      <c r="G738" s="221"/>
      <c r="H738" s="252"/>
      <c r="I738" s="248"/>
      <c r="J738" s="252"/>
      <c r="K738" s="72" t="s">
        <v>172</v>
      </c>
      <c r="L738" s="72">
        <v>24</v>
      </c>
      <c r="M738" s="73"/>
      <c r="N738" s="74" t="str">
        <f>IF(M738="","",L738*M738)</f>
        <v/>
      </c>
      <c r="O738" s="41"/>
      <c r="P738" s="74" t="str">
        <f>IF(M738="","",ROUND(N738*O738+N738,2))</f>
        <v/>
      </c>
      <c r="Q738" s="237"/>
      <c r="R738" s="221"/>
      <c r="S738" s="232"/>
      <c r="T738" s="228"/>
      <c r="U738" s="232"/>
      <c r="V738" s="217"/>
      <c r="W738" s="221"/>
      <c r="X738" s="244"/>
      <c r="Y738" s="228"/>
      <c r="Z738" s="244"/>
      <c r="AA738" s="225"/>
      <c r="AB738" s="228"/>
      <c r="AC738" s="214"/>
    </row>
    <row r="739" spans="1:29">
      <c r="A739" s="202" t="s">
        <v>48</v>
      </c>
      <c r="B739" s="202"/>
      <c r="C739" s="202"/>
      <c r="D739" s="202"/>
      <c r="E739" s="202"/>
      <c r="F739" s="202"/>
      <c r="G739" s="202"/>
      <c r="H739" s="83">
        <f>SUM(H737:H737)</f>
        <v>0</v>
      </c>
      <c r="I739" s="84"/>
      <c r="J739" s="83">
        <f>SUM(J737)</f>
        <v>0</v>
      </c>
      <c r="K739" s="102"/>
      <c r="L739" s="102"/>
      <c r="M739" s="106"/>
      <c r="N739" s="85">
        <f>SUM(N737:N738)</f>
        <v>0</v>
      </c>
      <c r="O739" s="107"/>
      <c r="P739" s="85">
        <f>SUM(P737:P738)</f>
        <v>0</v>
      </c>
      <c r="Q739" s="108"/>
      <c r="R739" s="99"/>
      <c r="S739" s="88">
        <f>SUM(S737)</f>
        <v>0</v>
      </c>
      <c r="T739" s="89"/>
      <c r="U739" s="88">
        <f>SUM(U737)</f>
        <v>0</v>
      </c>
      <c r="V739" s="100"/>
      <c r="W739" s="100"/>
      <c r="X739" s="90">
        <f>SUM(X737)</f>
        <v>0</v>
      </c>
      <c r="Y739" s="91"/>
      <c r="Z739" s="90">
        <f>SUM(Z737)</f>
        <v>0</v>
      </c>
      <c r="AA739" s="92">
        <f>SUM(AA737)</f>
        <v>7000</v>
      </c>
      <c r="AB739" s="78"/>
      <c r="AC739" s="92">
        <f>SUM(AC737)</f>
        <v>7000</v>
      </c>
    </row>
    <row r="740" spans="1:29">
      <c r="A740" s="203" t="s">
        <v>719</v>
      </c>
      <c r="B740" s="203"/>
      <c r="C740" s="10" t="str">
        <f>IF(G738="","",SUM(H739+N739+S739+X739+AA739))</f>
        <v/>
      </c>
    </row>
    <row r="741" spans="1:29">
      <c r="A741" s="204" t="s">
        <v>720</v>
      </c>
      <c r="B741" s="205"/>
      <c r="C741" s="10" t="str">
        <f>IF(G738="","",SUM(J739,P739,U739,Z739,AC739))</f>
        <v/>
      </c>
    </row>
    <row r="743" spans="1:29">
      <c r="A743" s="213" t="s">
        <v>721</v>
      </c>
      <c r="B743" s="213"/>
      <c r="C743" s="213"/>
      <c r="D743" s="213"/>
      <c r="E743" s="213"/>
      <c r="F743" s="213"/>
      <c r="G743" s="213"/>
      <c r="H743" s="213"/>
      <c r="I743" s="213"/>
      <c r="J743" s="213"/>
      <c r="K743" s="213"/>
      <c r="L743" s="213"/>
      <c r="M743" s="213"/>
      <c r="N743" s="213"/>
      <c r="O743" s="213"/>
      <c r="P743" s="213"/>
      <c r="Q743" s="213"/>
      <c r="R743" s="213"/>
      <c r="S743" s="213"/>
      <c r="T743" s="213"/>
      <c r="U743" s="213"/>
      <c r="V743" s="213"/>
      <c r="W743" s="213"/>
      <c r="X743" s="213"/>
      <c r="Y743" s="213"/>
      <c r="Z743" s="213"/>
      <c r="AA743" s="213"/>
      <c r="AB743" s="213"/>
      <c r="AC743" s="213"/>
    </row>
    <row r="744" spans="1:29">
      <c r="A744" s="202" t="s">
        <v>0</v>
      </c>
      <c r="B744" s="202"/>
      <c r="C744" s="202"/>
      <c r="D744" s="202"/>
      <c r="E744" s="202"/>
      <c r="F744" s="202" t="s">
        <v>1</v>
      </c>
      <c r="G744" s="202"/>
      <c r="H744" s="202"/>
      <c r="I744" s="202"/>
      <c r="J744" s="202"/>
      <c r="K744" s="202"/>
      <c r="L744" s="202"/>
      <c r="M744" s="202"/>
      <c r="N744" s="202"/>
      <c r="O744" s="202"/>
      <c r="P744" s="202"/>
      <c r="Q744" s="202"/>
      <c r="R744" s="202"/>
      <c r="S744" s="202"/>
      <c r="T744" s="202"/>
      <c r="U744" s="202"/>
      <c r="V744" s="201" t="s">
        <v>2</v>
      </c>
      <c r="W744" s="201"/>
      <c r="X744" s="201"/>
      <c r="Y744" s="201"/>
      <c r="Z744" s="201"/>
      <c r="AA744" s="201"/>
      <c r="AB744" s="201"/>
      <c r="AC744" s="201"/>
    </row>
    <row r="745" spans="1:29" ht="120">
      <c r="A745" s="11" t="s">
        <v>8</v>
      </c>
      <c r="B745" s="11" t="s">
        <v>9</v>
      </c>
      <c r="C745" s="11" t="s">
        <v>19</v>
      </c>
      <c r="D745" s="11" t="s">
        <v>10</v>
      </c>
      <c r="E745" s="11" t="s">
        <v>20</v>
      </c>
      <c r="F745" s="11" t="s">
        <v>29</v>
      </c>
      <c r="G745" s="12" t="s">
        <v>30</v>
      </c>
      <c r="H745" s="13" t="s">
        <v>31</v>
      </c>
      <c r="I745" s="14" t="s">
        <v>3</v>
      </c>
      <c r="J745" s="13" t="s">
        <v>32</v>
      </c>
      <c r="K745" s="15" t="s">
        <v>34</v>
      </c>
      <c r="L745" s="16" t="s">
        <v>35</v>
      </c>
      <c r="M745" s="15" t="s">
        <v>33</v>
      </c>
      <c r="N745" s="15" t="s">
        <v>37</v>
      </c>
      <c r="O745" s="17" t="s">
        <v>3</v>
      </c>
      <c r="P745" s="18" t="s">
        <v>38</v>
      </c>
      <c r="Q745" s="19" t="s">
        <v>39</v>
      </c>
      <c r="R745" s="20" t="s">
        <v>40</v>
      </c>
      <c r="S745" s="20" t="s">
        <v>41</v>
      </c>
      <c r="T745" s="21" t="s">
        <v>3</v>
      </c>
      <c r="U745" s="20" t="s">
        <v>42</v>
      </c>
      <c r="V745" s="22" t="s">
        <v>11</v>
      </c>
      <c r="W745" s="22" t="s">
        <v>12</v>
      </c>
      <c r="X745" s="22" t="s">
        <v>13</v>
      </c>
      <c r="Y745" s="23" t="s">
        <v>3</v>
      </c>
      <c r="Z745" s="22" t="s">
        <v>14</v>
      </c>
      <c r="AA745" s="24" t="s">
        <v>43</v>
      </c>
      <c r="AB745" s="25" t="s">
        <v>3</v>
      </c>
      <c r="AC745" s="24" t="s">
        <v>44</v>
      </c>
    </row>
    <row r="746" spans="1:29" ht="12" customHeight="1">
      <c r="A746" s="11" t="s">
        <v>285</v>
      </c>
      <c r="B746" s="11" t="s">
        <v>286</v>
      </c>
      <c r="C746" s="11" t="s">
        <v>287</v>
      </c>
      <c r="D746" s="11" t="s">
        <v>288</v>
      </c>
      <c r="E746" s="11" t="s">
        <v>289</v>
      </c>
      <c r="F746" s="11" t="s">
        <v>290</v>
      </c>
      <c r="G746" s="26" t="s">
        <v>291</v>
      </c>
      <c r="H746" s="11" t="s">
        <v>292</v>
      </c>
      <c r="I746" s="27" t="s">
        <v>293</v>
      </c>
      <c r="J746" s="28" t="s">
        <v>294</v>
      </c>
      <c r="K746" s="29" t="s">
        <v>295</v>
      </c>
      <c r="L746" s="30" t="s">
        <v>296</v>
      </c>
      <c r="M746" s="29" t="s">
        <v>297</v>
      </c>
      <c r="N746" s="29" t="s">
        <v>298</v>
      </c>
      <c r="O746" s="31" t="s">
        <v>299</v>
      </c>
      <c r="P746" s="29" t="s">
        <v>300</v>
      </c>
      <c r="Q746" s="32" t="s">
        <v>301</v>
      </c>
      <c r="R746" s="33" t="s">
        <v>302</v>
      </c>
      <c r="S746" s="33" t="s">
        <v>303</v>
      </c>
      <c r="T746" s="34" t="s">
        <v>304</v>
      </c>
      <c r="U746" s="33" t="s">
        <v>305</v>
      </c>
      <c r="V746" s="35" t="s">
        <v>306</v>
      </c>
      <c r="W746" s="35" t="s">
        <v>307</v>
      </c>
      <c r="X746" s="35" t="s">
        <v>308</v>
      </c>
      <c r="Y746" s="36" t="s">
        <v>309</v>
      </c>
      <c r="Z746" s="35" t="s">
        <v>310</v>
      </c>
      <c r="AA746" s="37" t="s">
        <v>311</v>
      </c>
      <c r="AB746" s="38" t="s">
        <v>312</v>
      </c>
      <c r="AC746" s="37" t="s">
        <v>313</v>
      </c>
    </row>
    <row r="747" spans="1:29" ht="24">
      <c r="A747" s="28" t="s">
        <v>4</v>
      </c>
      <c r="B747" s="54" t="s">
        <v>236</v>
      </c>
      <c r="C747" s="50" t="s">
        <v>244</v>
      </c>
      <c r="D747" s="50" t="s">
        <v>246</v>
      </c>
      <c r="E747" s="40">
        <v>2</v>
      </c>
      <c r="F747" s="28">
        <v>4</v>
      </c>
      <c r="G747" s="70"/>
      <c r="H747" s="71" t="str">
        <f>IF(G747="","",F747*G747)</f>
        <v/>
      </c>
      <c r="I747" s="41"/>
      <c r="J747" s="71" t="str">
        <f>IF(G747="","",ROUND(H747*I747+H747,2))</f>
        <v/>
      </c>
      <c r="K747" s="80"/>
      <c r="L747" s="80"/>
      <c r="M747" s="80"/>
      <c r="N747" s="80"/>
      <c r="O747" s="80"/>
      <c r="P747" s="80"/>
      <c r="Q747" s="235">
        <v>6</v>
      </c>
      <c r="R747" s="220"/>
      <c r="S747" s="230">
        <f>Q747*R747</f>
        <v>0</v>
      </c>
      <c r="T747" s="197"/>
      <c r="U747" s="230">
        <f>ROUND(S747*T747+S747,2)</f>
        <v>0</v>
      </c>
      <c r="V747" s="216">
        <v>10</v>
      </c>
      <c r="W747" s="220"/>
      <c r="X747" s="208">
        <f>W747*V747</f>
        <v>0</v>
      </c>
      <c r="Y747" s="197"/>
      <c r="Z747" s="208">
        <f>ROUND(X747+X747*Y747,2)</f>
        <v>0</v>
      </c>
      <c r="AA747" s="224">
        <v>10000</v>
      </c>
      <c r="AB747" s="197"/>
      <c r="AC747" s="199">
        <f>ROUND(AA747+AA747*AB747,2)</f>
        <v>10000</v>
      </c>
    </row>
    <row r="748" spans="1:29" ht="24">
      <c r="A748" s="28" t="s">
        <v>5</v>
      </c>
      <c r="B748" s="54" t="s">
        <v>236</v>
      </c>
      <c r="C748" s="50" t="s">
        <v>245</v>
      </c>
      <c r="D748" s="50" t="s">
        <v>246</v>
      </c>
      <c r="E748" s="40">
        <v>1</v>
      </c>
      <c r="F748" s="28">
        <v>2</v>
      </c>
      <c r="G748" s="70"/>
      <c r="H748" s="71" t="str">
        <f>IF(G748="","",F748*G748)</f>
        <v/>
      </c>
      <c r="I748" s="41"/>
      <c r="J748" s="71" t="str">
        <f>IF(G748="","",ROUND(H748*I748+H748,2))</f>
        <v/>
      </c>
      <c r="K748" s="80"/>
      <c r="L748" s="80"/>
      <c r="M748" s="80"/>
      <c r="N748" s="80"/>
      <c r="O748" s="80"/>
      <c r="P748" s="80"/>
      <c r="Q748" s="236"/>
      <c r="R748" s="233"/>
      <c r="S748" s="231"/>
      <c r="T748" s="198"/>
      <c r="U748" s="231"/>
      <c r="V748" s="234"/>
      <c r="W748" s="233"/>
      <c r="X748" s="209"/>
      <c r="Y748" s="198"/>
      <c r="Z748" s="209"/>
      <c r="AA748" s="229"/>
      <c r="AB748" s="198"/>
      <c r="AC748" s="200"/>
    </row>
    <row r="749" spans="1:29">
      <c r="A749" s="202" t="s">
        <v>48</v>
      </c>
      <c r="B749" s="202"/>
      <c r="C749" s="202"/>
      <c r="D749" s="202"/>
      <c r="E749" s="202"/>
      <c r="F749" s="202"/>
      <c r="G749" s="202"/>
      <c r="H749" s="83">
        <f>SUM(H747:H748)</f>
        <v>0</v>
      </c>
      <c r="I749" s="84"/>
      <c r="J749" s="83">
        <f>SUM(J747:J748)</f>
        <v>0</v>
      </c>
      <c r="K749" s="80"/>
      <c r="L749" s="80"/>
      <c r="M749" s="80"/>
      <c r="N749" s="80"/>
      <c r="O749" s="80"/>
      <c r="P749" s="80"/>
      <c r="Q749" s="99"/>
      <c r="R749" s="99"/>
      <c r="S749" s="88">
        <f>SUM(S747)</f>
        <v>0</v>
      </c>
      <c r="T749" s="89"/>
      <c r="U749" s="88">
        <f>SUM(U747)</f>
        <v>0</v>
      </c>
      <c r="V749" s="100"/>
      <c r="W749" s="100"/>
      <c r="X749" s="90">
        <f>SUM(X747)</f>
        <v>0</v>
      </c>
      <c r="Y749" s="91"/>
      <c r="Z749" s="90">
        <f>SUM(Z747)</f>
        <v>0</v>
      </c>
      <c r="AA749" s="92">
        <f>SUM(AA747)</f>
        <v>10000</v>
      </c>
      <c r="AB749" s="78"/>
      <c r="AC749" s="92">
        <f>SUM(AC747)</f>
        <v>10000</v>
      </c>
    </row>
    <row r="750" spans="1:29">
      <c r="A750" s="203" t="s">
        <v>722</v>
      </c>
      <c r="B750" s="203"/>
      <c r="C750" s="10" t="str">
        <f>IF(G747="","",SUM(H749+N749+S749+X749+AA749))</f>
        <v/>
      </c>
    </row>
    <row r="751" spans="1:29">
      <c r="A751" s="204" t="s">
        <v>723</v>
      </c>
      <c r="B751" s="205"/>
      <c r="C751" s="10" t="str">
        <f>IF(G747="","",SUM(J749,P749,U749,Z749,AC749))</f>
        <v/>
      </c>
    </row>
    <row r="753" spans="1:29">
      <c r="A753" s="213" t="s">
        <v>724</v>
      </c>
      <c r="B753" s="213"/>
      <c r="C753" s="213"/>
      <c r="D753" s="213"/>
      <c r="E753" s="213"/>
      <c r="F753" s="213"/>
      <c r="G753" s="213"/>
      <c r="H753" s="213"/>
      <c r="I753" s="213"/>
      <c r="J753" s="213"/>
      <c r="K753" s="213"/>
      <c r="L753" s="213"/>
      <c r="M753" s="213"/>
      <c r="N753" s="213"/>
      <c r="O753" s="213"/>
      <c r="P753" s="213"/>
      <c r="Q753" s="213"/>
      <c r="R753" s="213"/>
      <c r="S753" s="213"/>
      <c r="T753" s="213"/>
      <c r="U753" s="213"/>
      <c r="V753" s="213"/>
      <c r="W753" s="213"/>
      <c r="X753" s="213"/>
      <c r="Y753" s="213"/>
      <c r="Z753" s="213"/>
      <c r="AA753" s="213"/>
      <c r="AB753" s="213"/>
      <c r="AC753" s="213"/>
    </row>
    <row r="754" spans="1:29">
      <c r="A754" s="202" t="s">
        <v>0</v>
      </c>
      <c r="B754" s="202"/>
      <c r="C754" s="202"/>
      <c r="D754" s="202"/>
      <c r="E754" s="202"/>
      <c r="F754" s="202" t="s">
        <v>1</v>
      </c>
      <c r="G754" s="202"/>
      <c r="H754" s="202"/>
      <c r="I754" s="202"/>
      <c r="J754" s="202"/>
      <c r="K754" s="202"/>
      <c r="L754" s="202"/>
      <c r="M754" s="202"/>
      <c r="N754" s="202"/>
      <c r="O754" s="202"/>
      <c r="P754" s="202"/>
      <c r="Q754" s="202"/>
      <c r="R754" s="202"/>
      <c r="S754" s="202"/>
      <c r="T754" s="202"/>
      <c r="U754" s="202"/>
      <c r="V754" s="201" t="s">
        <v>2</v>
      </c>
      <c r="W754" s="201"/>
      <c r="X754" s="201"/>
      <c r="Y754" s="201"/>
      <c r="Z754" s="201"/>
      <c r="AA754" s="201"/>
      <c r="AB754" s="201"/>
      <c r="AC754" s="201"/>
    </row>
    <row r="755" spans="1:29" ht="120">
      <c r="A755" s="11" t="s">
        <v>8</v>
      </c>
      <c r="B755" s="11" t="s">
        <v>9</v>
      </c>
      <c r="C755" s="11" t="s">
        <v>19</v>
      </c>
      <c r="D755" s="11" t="s">
        <v>10</v>
      </c>
      <c r="E755" s="11" t="s">
        <v>20</v>
      </c>
      <c r="F755" s="11" t="s">
        <v>29</v>
      </c>
      <c r="G755" s="12" t="s">
        <v>30</v>
      </c>
      <c r="H755" s="13" t="s">
        <v>31</v>
      </c>
      <c r="I755" s="14" t="s">
        <v>3</v>
      </c>
      <c r="J755" s="13" t="s">
        <v>32</v>
      </c>
      <c r="K755" s="15" t="s">
        <v>34</v>
      </c>
      <c r="L755" s="16" t="s">
        <v>35</v>
      </c>
      <c r="M755" s="15" t="s">
        <v>33</v>
      </c>
      <c r="N755" s="15" t="s">
        <v>37</v>
      </c>
      <c r="O755" s="17" t="s">
        <v>3</v>
      </c>
      <c r="P755" s="18" t="s">
        <v>38</v>
      </c>
      <c r="Q755" s="19" t="s">
        <v>39</v>
      </c>
      <c r="R755" s="20" t="s">
        <v>40</v>
      </c>
      <c r="S755" s="20" t="s">
        <v>41</v>
      </c>
      <c r="T755" s="21" t="s">
        <v>3</v>
      </c>
      <c r="U755" s="20" t="s">
        <v>42</v>
      </c>
      <c r="V755" s="22" t="s">
        <v>11</v>
      </c>
      <c r="W755" s="22" t="s">
        <v>12</v>
      </c>
      <c r="X755" s="22" t="s">
        <v>13</v>
      </c>
      <c r="Y755" s="23" t="s">
        <v>3</v>
      </c>
      <c r="Z755" s="22" t="s">
        <v>14</v>
      </c>
      <c r="AA755" s="24" t="s">
        <v>43</v>
      </c>
      <c r="AB755" s="25" t="s">
        <v>3</v>
      </c>
      <c r="AC755" s="24" t="s">
        <v>44</v>
      </c>
    </row>
    <row r="756" spans="1:29" ht="12" customHeight="1">
      <c r="A756" s="11" t="s">
        <v>285</v>
      </c>
      <c r="B756" s="11" t="s">
        <v>286</v>
      </c>
      <c r="C756" s="11" t="s">
        <v>287</v>
      </c>
      <c r="D756" s="11" t="s">
        <v>288</v>
      </c>
      <c r="E756" s="11" t="s">
        <v>289</v>
      </c>
      <c r="F756" s="11" t="s">
        <v>290</v>
      </c>
      <c r="G756" s="26" t="s">
        <v>291</v>
      </c>
      <c r="H756" s="11" t="s">
        <v>292</v>
      </c>
      <c r="I756" s="27" t="s">
        <v>293</v>
      </c>
      <c r="J756" s="28" t="s">
        <v>294</v>
      </c>
      <c r="K756" s="29" t="s">
        <v>295</v>
      </c>
      <c r="L756" s="30" t="s">
        <v>296</v>
      </c>
      <c r="M756" s="29" t="s">
        <v>297</v>
      </c>
      <c r="N756" s="29" t="s">
        <v>298</v>
      </c>
      <c r="O756" s="31" t="s">
        <v>299</v>
      </c>
      <c r="P756" s="29" t="s">
        <v>300</v>
      </c>
      <c r="Q756" s="32" t="s">
        <v>301</v>
      </c>
      <c r="R756" s="33" t="s">
        <v>302</v>
      </c>
      <c r="S756" s="33" t="s">
        <v>303</v>
      </c>
      <c r="T756" s="34" t="s">
        <v>304</v>
      </c>
      <c r="U756" s="33" t="s">
        <v>305</v>
      </c>
      <c r="V756" s="35" t="s">
        <v>306</v>
      </c>
      <c r="W756" s="35" t="s">
        <v>307</v>
      </c>
      <c r="X756" s="35" t="s">
        <v>308</v>
      </c>
      <c r="Y756" s="36" t="s">
        <v>309</v>
      </c>
      <c r="Z756" s="35" t="s">
        <v>310</v>
      </c>
      <c r="AA756" s="37" t="s">
        <v>311</v>
      </c>
      <c r="AB756" s="38" t="s">
        <v>312</v>
      </c>
      <c r="AC756" s="37" t="s">
        <v>313</v>
      </c>
    </row>
    <row r="757" spans="1:29">
      <c r="A757" s="28" t="s">
        <v>4</v>
      </c>
      <c r="B757" s="54" t="s">
        <v>727</v>
      </c>
      <c r="C757" s="50" t="s">
        <v>728</v>
      </c>
      <c r="D757" s="206" t="s">
        <v>729</v>
      </c>
      <c r="E757" s="40">
        <v>1</v>
      </c>
      <c r="F757" s="28">
        <v>2</v>
      </c>
      <c r="G757" s="70"/>
      <c r="H757" s="71" t="str">
        <f>IF(G757="","",F757*G757)</f>
        <v/>
      </c>
      <c r="I757" s="41"/>
      <c r="J757" s="71" t="str">
        <f>IF(G757="","",ROUND(H757*I757+H757,2))</f>
        <v/>
      </c>
      <c r="K757" s="80"/>
      <c r="L757" s="80"/>
      <c r="M757" s="80"/>
      <c r="N757" s="80"/>
      <c r="O757" s="80"/>
      <c r="P757" s="80"/>
      <c r="Q757" s="235">
        <v>4</v>
      </c>
      <c r="R757" s="220"/>
      <c r="S757" s="230">
        <f>Q757*R757</f>
        <v>0</v>
      </c>
      <c r="T757" s="197"/>
      <c r="U757" s="230">
        <f>ROUND(S757*T757+S757,2)</f>
        <v>0</v>
      </c>
      <c r="V757" s="216">
        <v>5</v>
      </c>
      <c r="W757" s="220"/>
      <c r="X757" s="208">
        <f>W757*V757</f>
        <v>0</v>
      </c>
      <c r="Y757" s="197"/>
      <c r="Z757" s="208">
        <f>ROUND(X757+X757*Y757,2)</f>
        <v>0</v>
      </c>
      <c r="AA757" s="224">
        <v>7000</v>
      </c>
      <c r="AB757" s="197"/>
      <c r="AC757" s="199">
        <f>ROUND(AA757+AA757*AB757,2)</f>
        <v>7000</v>
      </c>
    </row>
    <row r="758" spans="1:29" ht="24">
      <c r="A758" s="28" t="s">
        <v>5</v>
      </c>
      <c r="B758" s="54" t="s">
        <v>730</v>
      </c>
      <c r="C758" s="50" t="s">
        <v>731</v>
      </c>
      <c r="D758" s="245" t="s">
        <v>729</v>
      </c>
      <c r="E758" s="40">
        <v>1</v>
      </c>
      <c r="F758" s="28">
        <v>1</v>
      </c>
      <c r="G758" s="70"/>
      <c r="H758" s="71" t="str">
        <f>IF(G758="","",F758*G758)</f>
        <v/>
      </c>
      <c r="I758" s="41"/>
      <c r="J758" s="71" t="str">
        <f>IF(G758="","",ROUND(H758*I758+H758,2))</f>
        <v/>
      </c>
      <c r="K758" s="80"/>
      <c r="L758" s="80"/>
      <c r="M758" s="80"/>
      <c r="N758" s="80"/>
      <c r="O758" s="80"/>
      <c r="P758" s="80"/>
      <c r="Q758" s="236"/>
      <c r="R758" s="233"/>
      <c r="S758" s="231"/>
      <c r="T758" s="198"/>
      <c r="U758" s="231"/>
      <c r="V758" s="234"/>
      <c r="W758" s="233"/>
      <c r="X758" s="209"/>
      <c r="Y758" s="198"/>
      <c r="Z758" s="209"/>
      <c r="AA758" s="229"/>
      <c r="AB758" s="198"/>
      <c r="AC758" s="200"/>
    </row>
    <row r="759" spans="1:29" ht="24">
      <c r="A759" s="28" t="s">
        <v>6</v>
      </c>
      <c r="B759" s="54" t="s">
        <v>732</v>
      </c>
      <c r="C759" s="50" t="s">
        <v>733</v>
      </c>
      <c r="D759" s="245" t="s">
        <v>729</v>
      </c>
      <c r="E759" s="40">
        <v>5</v>
      </c>
      <c r="F759" s="28">
        <v>5</v>
      </c>
      <c r="G759" s="70"/>
      <c r="H759" s="71" t="str">
        <f>IF(G759="","",F759*G759)</f>
        <v/>
      </c>
      <c r="I759" s="41"/>
      <c r="J759" s="71" t="str">
        <f>IF(G759="","",ROUND(H759*I759+H759,2))</f>
        <v/>
      </c>
      <c r="K759" s="80"/>
      <c r="L759" s="80"/>
      <c r="M759" s="80"/>
      <c r="N759" s="80"/>
      <c r="O759" s="80"/>
      <c r="P759" s="80"/>
      <c r="Q759" s="236"/>
      <c r="R759" s="233"/>
      <c r="S759" s="231"/>
      <c r="T759" s="198"/>
      <c r="U759" s="231"/>
      <c r="V759" s="234"/>
      <c r="W759" s="233"/>
      <c r="X759" s="209"/>
      <c r="Y759" s="198"/>
      <c r="Z759" s="209"/>
      <c r="AA759" s="229"/>
      <c r="AB759" s="198"/>
      <c r="AC759" s="200"/>
    </row>
    <row r="760" spans="1:29" ht="24">
      <c r="A760" s="28" t="s">
        <v>7</v>
      </c>
      <c r="B760" s="54" t="s">
        <v>734</v>
      </c>
      <c r="C760" s="50" t="s">
        <v>735</v>
      </c>
      <c r="D760" s="245" t="s">
        <v>729</v>
      </c>
      <c r="E760" s="40">
        <v>5</v>
      </c>
      <c r="F760" s="28">
        <v>5</v>
      </c>
      <c r="G760" s="70"/>
      <c r="H760" s="71" t="str">
        <f>IF(G760="","",F760*G760)</f>
        <v/>
      </c>
      <c r="I760" s="41"/>
      <c r="J760" s="71" t="str">
        <f>IF(G760="","",ROUND(H760*I760+H760,2))</f>
        <v/>
      </c>
      <c r="K760" s="80"/>
      <c r="L760" s="80"/>
      <c r="M760" s="80"/>
      <c r="N760" s="80"/>
      <c r="O760" s="80"/>
      <c r="P760" s="80"/>
      <c r="Q760" s="236"/>
      <c r="R760" s="233"/>
      <c r="S760" s="231"/>
      <c r="T760" s="198"/>
      <c r="U760" s="231"/>
      <c r="V760" s="234"/>
      <c r="W760" s="233"/>
      <c r="X760" s="209"/>
      <c r="Y760" s="198"/>
      <c r="Z760" s="209"/>
      <c r="AA760" s="229"/>
      <c r="AB760" s="198"/>
      <c r="AC760" s="200"/>
    </row>
    <row r="761" spans="1:29">
      <c r="A761" s="28" t="s">
        <v>15</v>
      </c>
      <c r="B761" s="54" t="s">
        <v>736</v>
      </c>
      <c r="C761" s="50" t="s">
        <v>737</v>
      </c>
      <c r="D761" s="207" t="s">
        <v>729</v>
      </c>
      <c r="E761" s="40">
        <v>8</v>
      </c>
      <c r="F761" s="28">
        <v>16</v>
      </c>
      <c r="G761" s="70"/>
      <c r="H761" s="71" t="str">
        <f>IF(G761="","",F761*G761)</f>
        <v/>
      </c>
      <c r="I761" s="41"/>
      <c r="J761" s="71" t="str">
        <f>IF(G761="","",ROUND(H761*I761+H761,2))</f>
        <v/>
      </c>
      <c r="K761" s="80"/>
      <c r="L761" s="80"/>
      <c r="M761" s="80"/>
      <c r="N761" s="80"/>
      <c r="O761" s="80"/>
      <c r="P761" s="80"/>
      <c r="Q761" s="237"/>
      <c r="R761" s="221"/>
      <c r="S761" s="232"/>
      <c r="T761" s="228"/>
      <c r="U761" s="232"/>
      <c r="V761" s="217"/>
      <c r="W761" s="221"/>
      <c r="X761" s="244"/>
      <c r="Y761" s="228"/>
      <c r="Z761" s="244"/>
      <c r="AA761" s="225"/>
      <c r="AB761" s="228"/>
      <c r="AC761" s="214"/>
    </row>
    <row r="762" spans="1:29">
      <c r="A762" s="202" t="s">
        <v>48</v>
      </c>
      <c r="B762" s="202"/>
      <c r="C762" s="202"/>
      <c r="D762" s="202"/>
      <c r="E762" s="202"/>
      <c r="F762" s="202"/>
      <c r="G762" s="202"/>
      <c r="H762" s="83">
        <f>SUM(H757:H761)</f>
        <v>0</v>
      </c>
      <c r="I762" s="84"/>
      <c r="J762" s="83">
        <f>SUM(J757:J761)</f>
        <v>0</v>
      </c>
      <c r="K762" s="80"/>
      <c r="L762" s="80"/>
      <c r="M762" s="80"/>
      <c r="N762" s="80"/>
      <c r="O762" s="80"/>
      <c r="P762" s="80"/>
      <c r="Q762" s="99"/>
      <c r="R762" s="99"/>
      <c r="S762" s="88">
        <f>SUM(S757)</f>
        <v>0</v>
      </c>
      <c r="T762" s="89"/>
      <c r="U762" s="88">
        <f>SUM(U757)</f>
        <v>0</v>
      </c>
      <c r="V762" s="100"/>
      <c r="W762" s="100"/>
      <c r="X762" s="90">
        <f>SUM(X757)</f>
        <v>0</v>
      </c>
      <c r="Y762" s="91"/>
      <c r="Z762" s="90">
        <f>SUM(Z757)</f>
        <v>0</v>
      </c>
      <c r="AA762" s="92">
        <f>SUM(AA757)</f>
        <v>7000</v>
      </c>
      <c r="AB762" s="78"/>
      <c r="AC762" s="92">
        <f>SUM(AC757)</f>
        <v>7000</v>
      </c>
    </row>
    <row r="763" spans="1:29">
      <c r="A763" s="203" t="s">
        <v>725</v>
      </c>
      <c r="B763" s="203"/>
      <c r="C763" s="10" t="str">
        <f>IF(G761="","",SUM(H762+N762+S762+X762+AA762))</f>
        <v/>
      </c>
    </row>
    <row r="764" spans="1:29">
      <c r="A764" s="204" t="s">
        <v>726</v>
      </c>
      <c r="B764" s="205"/>
      <c r="C764" s="10" t="str">
        <f>IF(G761="","",SUM(J762,P762,U762,Z762,AC762))</f>
        <v/>
      </c>
    </row>
    <row r="767" spans="1:29">
      <c r="A767" s="213" t="s">
        <v>738</v>
      </c>
      <c r="B767" s="213"/>
      <c r="C767" s="213"/>
      <c r="D767" s="213"/>
      <c r="E767" s="213"/>
      <c r="F767" s="213"/>
      <c r="G767" s="213"/>
      <c r="H767" s="213"/>
      <c r="I767" s="213"/>
      <c r="J767" s="213"/>
      <c r="K767" s="213"/>
      <c r="L767" s="213"/>
      <c r="M767" s="213"/>
      <c r="N767" s="213"/>
      <c r="O767" s="213"/>
      <c r="P767" s="213"/>
      <c r="Q767" s="213"/>
      <c r="R767" s="213"/>
      <c r="S767" s="213"/>
      <c r="T767" s="213"/>
      <c r="U767" s="213"/>
      <c r="V767" s="213"/>
      <c r="W767" s="213"/>
      <c r="X767" s="213"/>
      <c r="Y767" s="213"/>
      <c r="Z767" s="213"/>
      <c r="AA767" s="213"/>
      <c r="AB767" s="213"/>
      <c r="AC767" s="213"/>
    </row>
    <row r="768" spans="1:29">
      <c r="A768" s="202" t="s">
        <v>0</v>
      </c>
      <c r="B768" s="202"/>
      <c r="C768" s="202"/>
      <c r="D768" s="202"/>
      <c r="E768" s="202"/>
      <c r="F768" s="202" t="s">
        <v>1</v>
      </c>
      <c r="G768" s="202"/>
      <c r="H768" s="202"/>
      <c r="I768" s="202"/>
      <c r="J768" s="202"/>
      <c r="K768" s="202"/>
      <c r="L768" s="202"/>
      <c r="M768" s="202"/>
      <c r="N768" s="202"/>
      <c r="O768" s="202"/>
      <c r="P768" s="202"/>
      <c r="Q768" s="202"/>
      <c r="R768" s="202"/>
      <c r="S768" s="202"/>
      <c r="T768" s="202"/>
      <c r="U768" s="202"/>
      <c r="V768" s="201" t="s">
        <v>2</v>
      </c>
      <c r="W768" s="201"/>
      <c r="X768" s="201"/>
      <c r="Y768" s="201"/>
      <c r="Z768" s="201"/>
      <c r="AA768" s="201"/>
      <c r="AB768" s="201"/>
      <c r="AC768" s="201"/>
    </row>
    <row r="769" spans="1:29" ht="120">
      <c r="A769" s="11" t="s">
        <v>8</v>
      </c>
      <c r="B769" s="11" t="s">
        <v>9</v>
      </c>
      <c r="C769" s="11" t="s">
        <v>19</v>
      </c>
      <c r="D769" s="11" t="s">
        <v>10</v>
      </c>
      <c r="E769" s="11" t="s">
        <v>20</v>
      </c>
      <c r="F769" s="11" t="s">
        <v>29</v>
      </c>
      <c r="G769" s="12" t="s">
        <v>30</v>
      </c>
      <c r="H769" s="13" t="s">
        <v>31</v>
      </c>
      <c r="I769" s="14" t="s">
        <v>3</v>
      </c>
      <c r="J769" s="13" t="s">
        <v>32</v>
      </c>
      <c r="K769" s="15" t="s">
        <v>34</v>
      </c>
      <c r="L769" s="16" t="s">
        <v>35</v>
      </c>
      <c r="M769" s="15" t="s">
        <v>33</v>
      </c>
      <c r="N769" s="15" t="s">
        <v>37</v>
      </c>
      <c r="O769" s="17" t="s">
        <v>3</v>
      </c>
      <c r="P769" s="18" t="s">
        <v>38</v>
      </c>
      <c r="Q769" s="19" t="s">
        <v>39</v>
      </c>
      <c r="R769" s="20" t="s">
        <v>40</v>
      </c>
      <c r="S769" s="20" t="s">
        <v>41</v>
      </c>
      <c r="T769" s="21" t="s">
        <v>3</v>
      </c>
      <c r="U769" s="20" t="s">
        <v>42</v>
      </c>
      <c r="V769" s="22" t="s">
        <v>11</v>
      </c>
      <c r="W769" s="22" t="s">
        <v>12</v>
      </c>
      <c r="X769" s="22" t="s">
        <v>13</v>
      </c>
      <c r="Y769" s="23" t="s">
        <v>3</v>
      </c>
      <c r="Z769" s="22" t="s">
        <v>14</v>
      </c>
      <c r="AA769" s="24" t="s">
        <v>43</v>
      </c>
      <c r="AB769" s="25" t="s">
        <v>3</v>
      </c>
      <c r="AC769" s="24" t="s">
        <v>44</v>
      </c>
    </row>
    <row r="770" spans="1:29" ht="12" customHeight="1">
      <c r="A770" s="11" t="s">
        <v>285</v>
      </c>
      <c r="B770" s="11" t="s">
        <v>286</v>
      </c>
      <c r="C770" s="11" t="s">
        <v>287</v>
      </c>
      <c r="D770" s="11" t="s">
        <v>288</v>
      </c>
      <c r="E770" s="11" t="s">
        <v>289</v>
      </c>
      <c r="F770" s="11" t="s">
        <v>290</v>
      </c>
      <c r="G770" s="26" t="s">
        <v>291</v>
      </c>
      <c r="H770" s="11" t="s">
        <v>292</v>
      </c>
      <c r="I770" s="27" t="s">
        <v>293</v>
      </c>
      <c r="J770" s="28" t="s">
        <v>294</v>
      </c>
      <c r="K770" s="29" t="s">
        <v>295</v>
      </c>
      <c r="L770" s="30" t="s">
        <v>296</v>
      </c>
      <c r="M770" s="29" t="s">
        <v>297</v>
      </c>
      <c r="N770" s="29" t="s">
        <v>298</v>
      </c>
      <c r="O770" s="31" t="s">
        <v>299</v>
      </c>
      <c r="P770" s="29" t="s">
        <v>300</v>
      </c>
      <c r="Q770" s="32" t="s">
        <v>301</v>
      </c>
      <c r="R770" s="33" t="s">
        <v>302</v>
      </c>
      <c r="S770" s="33" t="s">
        <v>303</v>
      </c>
      <c r="T770" s="34" t="s">
        <v>304</v>
      </c>
      <c r="U770" s="33" t="s">
        <v>305</v>
      </c>
      <c r="V770" s="35" t="s">
        <v>306</v>
      </c>
      <c r="W770" s="35" t="s">
        <v>307</v>
      </c>
      <c r="X770" s="35" t="s">
        <v>308</v>
      </c>
      <c r="Y770" s="36" t="s">
        <v>309</v>
      </c>
      <c r="Z770" s="35" t="s">
        <v>310</v>
      </c>
      <c r="AA770" s="37" t="s">
        <v>311</v>
      </c>
      <c r="AB770" s="38" t="s">
        <v>312</v>
      </c>
      <c r="AC770" s="37" t="s">
        <v>313</v>
      </c>
    </row>
    <row r="771" spans="1:29" ht="36" customHeight="1">
      <c r="A771" s="28" t="s">
        <v>4</v>
      </c>
      <c r="B771" s="54" t="s">
        <v>98</v>
      </c>
      <c r="C771" s="50" t="s">
        <v>741</v>
      </c>
      <c r="D771" s="206" t="s">
        <v>742</v>
      </c>
      <c r="E771" s="40">
        <v>98</v>
      </c>
      <c r="F771" s="28">
        <v>196</v>
      </c>
      <c r="G771" s="70"/>
      <c r="H771" s="71" t="str">
        <f>IF(G771="","",F771*G771)</f>
        <v/>
      </c>
      <c r="I771" s="41"/>
      <c r="J771" s="71" t="str">
        <f>IF(G771="","",ROUND(H771*I771+H771,2))</f>
        <v/>
      </c>
      <c r="K771" s="80"/>
      <c r="L771" s="80"/>
      <c r="M771" s="80"/>
      <c r="N771" s="80"/>
      <c r="O771" s="80"/>
      <c r="P771" s="80"/>
      <c r="Q771" s="235">
        <v>4</v>
      </c>
      <c r="R771" s="220"/>
      <c r="S771" s="230">
        <f>Q771*R771</f>
        <v>0</v>
      </c>
      <c r="T771" s="197"/>
      <c r="U771" s="230">
        <f>ROUND(S771*T771+S771,2)</f>
        <v>0</v>
      </c>
      <c r="V771" s="216">
        <v>10</v>
      </c>
      <c r="W771" s="220"/>
      <c r="X771" s="208">
        <f>W771*V771</f>
        <v>0</v>
      </c>
      <c r="Y771" s="197"/>
      <c r="Z771" s="208">
        <f>ROUND(X771+X771*Y771,2)</f>
        <v>0</v>
      </c>
      <c r="AA771" s="224">
        <v>10000</v>
      </c>
      <c r="AB771" s="197"/>
      <c r="AC771" s="199">
        <f>ROUND(AA771+AA771*AB771,2)</f>
        <v>10000</v>
      </c>
    </row>
    <row r="772" spans="1:29" ht="24">
      <c r="A772" s="28" t="s">
        <v>5</v>
      </c>
      <c r="B772" s="54" t="s">
        <v>743</v>
      </c>
      <c r="C772" s="50" t="s">
        <v>744</v>
      </c>
      <c r="D772" s="207"/>
      <c r="E772" s="40">
        <v>14</v>
      </c>
      <c r="F772" s="28">
        <v>28</v>
      </c>
      <c r="G772" s="70"/>
      <c r="H772" s="71" t="str">
        <f>IF(G772="","",F772*G772)</f>
        <v/>
      </c>
      <c r="I772" s="41"/>
      <c r="J772" s="71" t="str">
        <f>IF(G772="","",ROUND(H772*I772+H772,2))</f>
        <v/>
      </c>
      <c r="K772" s="80"/>
      <c r="L772" s="80"/>
      <c r="M772" s="80"/>
      <c r="N772" s="80"/>
      <c r="O772" s="80"/>
      <c r="P772" s="80"/>
      <c r="Q772" s="236"/>
      <c r="R772" s="233"/>
      <c r="S772" s="231"/>
      <c r="T772" s="198"/>
      <c r="U772" s="231"/>
      <c r="V772" s="234"/>
      <c r="W772" s="233"/>
      <c r="X772" s="209"/>
      <c r="Y772" s="198"/>
      <c r="Z772" s="209"/>
      <c r="AA772" s="229"/>
      <c r="AB772" s="198"/>
      <c r="AC772" s="200"/>
    </row>
    <row r="773" spans="1:29">
      <c r="A773" s="202" t="s">
        <v>48</v>
      </c>
      <c r="B773" s="202"/>
      <c r="C773" s="202"/>
      <c r="D773" s="202"/>
      <c r="E773" s="202"/>
      <c r="F773" s="202"/>
      <c r="G773" s="202"/>
      <c r="H773" s="83">
        <f>SUM(H771:H772)</f>
        <v>0</v>
      </c>
      <c r="I773" s="84"/>
      <c r="J773" s="83">
        <f>SUM(J771:J772)</f>
        <v>0</v>
      </c>
      <c r="K773" s="80"/>
      <c r="L773" s="80"/>
      <c r="M773" s="80"/>
      <c r="N773" s="80"/>
      <c r="O773" s="80"/>
      <c r="P773" s="80"/>
      <c r="Q773" s="99"/>
      <c r="R773" s="99"/>
      <c r="S773" s="88">
        <f>SUM(S771)</f>
        <v>0</v>
      </c>
      <c r="T773" s="89"/>
      <c r="U773" s="88">
        <f>SUM(U771)</f>
        <v>0</v>
      </c>
      <c r="V773" s="100"/>
      <c r="W773" s="100"/>
      <c r="X773" s="90">
        <f>SUM(X771)</f>
        <v>0</v>
      </c>
      <c r="Y773" s="91"/>
      <c r="Z773" s="90">
        <f>SUM(Z771)</f>
        <v>0</v>
      </c>
      <c r="AA773" s="92">
        <f>SUM(AA771)</f>
        <v>10000</v>
      </c>
      <c r="AB773" s="78"/>
      <c r="AC773" s="92">
        <f>SUM(AC771)</f>
        <v>10000</v>
      </c>
    </row>
    <row r="774" spans="1:29">
      <c r="A774" s="203" t="s">
        <v>739</v>
      </c>
      <c r="B774" s="203"/>
      <c r="C774" s="10" t="str">
        <f>IF(G771="","",SUM(H773+N773+S773+X773+AA773))</f>
        <v/>
      </c>
    </row>
    <row r="775" spans="1:29">
      <c r="A775" s="204" t="s">
        <v>740</v>
      </c>
      <c r="B775" s="205"/>
      <c r="C775" s="10" t="str">
        <f>IF(G771="","",SUM(J773,P773,U773,Z773,AC773))</f>
        <v/>
      </c>
    </row>
    <row r="777" spans="1:29">
      <c r="A777" s="213" t="s">
        <v>745</v>
      </c>
      <c r="B777" s="213"/>
      <c r="C777" s="213"/>
      <c r="D777" s="213"/>
      <c r="E777" s="213"/>
      <c r="F777" s="213"/>
      <c r="G777" s="213"/>
      <c r="H777" s="213"/>
      <c r="I777" s="213"/>
      <c r="J777" s="213"/>
      <c r="K777" s="213"/>
      <c r="L777" s="213"/>
      <c r="M777" s="213"/>
      <c r="N777" s="213"/>
      <c r="O777" s="213"/>
      <c r="P777" s="213"/>
      <c r="Q777" s="213"/>
      <c r="R777" s="213"/>
      <c r="S777" s="213"/>
      <c r="T777" s="213"/>
      <c r="U777" s="213"/>
      <c r="V777" s="213"/>
      <c r="W777" s="213"/>
      <c r="X777" s="213"/>
      <c r="Y777" s="213"/>
      <c r="Z777" s="213"/>
      <c r="AA777" s="213"/>
      <c r="AB777" s="213"/>
      <c r="AC777" s="213"/>
    </row>
    <row r="778" spans="1:29">
      <c r="A778" s="202" t="s">
        <v>0</v>
      </c>
      <c r="B778" s="202"/>
      <c r="C778" s="202"/>
      <c r="D778" s="202"/>
      <c r="E778" s="202"/>
      <c r="F778" s="202" t="s">
        <v>1</v>
      </c>
      <c r="G778" s="202"/>
      <c r="H778" s="202"/>
      <c r="I778" s="202"/>
      <c r="J778" s="202"/>
      <c r="K778" s="202"/>
      <c r="L778" s="202"/>
      <c r="M778" s="202"/>
      <c r="N778" s="202"/>
      <c r="O778" s="202"/>
      <c r="P778" s="202"/>
      <c r="Q778" s="202"/>
      <c r="R778" s="202"/>
      <c r="S778" s="202"/>
      <c r="T778" s="202"/>
      <c r="U778" s="202"/>
      <c r="V778" s="201" t="s">
        <v>2</v>
      </c>
      <c r="W778" s="201"/>
      <c r="X778" s="201"/>
      <c r="Y778" s="201"/>
      <c r="Z778" s="201"/>
      <c r="AA778" s="201"/>
      <c r="AB778" s="201"/>
      <c r="AC778" s="201"/>
    </row>
    <row r="779" spans="1:29" ht="120">
      <c r="A779" s="11" t="s">
        <v>8</v>
      </c>
      <c r="B779" s="11" t="s">
        <v>9</v>
      </c>
      <c r="C779" s="11" t="s">
        <v>19</v>
      </c>
      <c r="D779" s="11" t="s">
        <v>10</v>
      </c>
      <c r="E779" s="11" t="s">
        <v>20</v>
      </c>
      <c r="F779" s="11" t="s">
        <v>29</v>
      </c>
      <c r="G779" s="12" t="s">
        <v>30</v>
      </c>
      <c r="H779" s="13" t="s">
        <v>31</v>
      </c>
      <c r="I779" s="14" t="s">
        <v>3</v>
      </c>
      <c r="J779" s="13" t="s">
        <v>32</v>
      </c>
      <c r="K779" s="15" t="s">
        <v>34</v>
      </c>
      <c r="L779" s="16" t="s">
        <v>35</v>
      </c>
      <c r="M779" s="15" t="s">
        <v>33</v>
      </c>
      <c r="N779" s="15" t="s">
        <v>37</v>
      </c>
      <c r="O779" s="17" t="s">
        <v>3</v>
      </c>
      <c r="P779" s="18" t="s">
        <v>38</v>
      </c>
      <c r="Q779" s="19" t="s">
        <v>39</v>
      </c>
      <c r="R779" s="20" t="s">
        <v>40</v>
      </c>
      <c r="S779" s="20" t="s">
        <v>41</v>
      </c>
      <c r="T779" s="21" t="s">
        <v>3</v>
      </c>
      <c r="U779" s="20" t="s">
        <v>42</v>
      </c>
      <c r="V779" s="22" t="s">
        <v>11</v>
      </c>
      <c r="W779" s="22" t="s">
        <v>12</v>
      </c>
      <c r="X779" s="22" t="s">
        <v>13</v>
      </c>
      <c r="Y779" s="23" t="s">
        <v>3</v>
      </c>
      <c r="Z779" s="22" t="s">
        <v>14</v>
      </c>
      <c r="AA779" s="24" t="s">
        <v>43</v>
      </c>
      <c r="AB779" s="25" t="s">
        <v>3</v>
      </c>
      <c r="AC779" s="24" t="s">
        <v>44</v>
      </c>
    </row>
    <row r="780" spans="1:29" ht="12" customHeight="1">
      <c r="A780" s="11" t="s">
        <v>285</v>
      </c>
      <c r="B780" s="11" t="s">
        <v>286</v>
      </c>
      <c r="C780" s="11" t="s">
        <v>287</v>
      </c>
      <c r="D780" s="11" t="s">
        <v>288</v>
      </c>
      <c r="E780" s="11" t="s">
        <v>289</v>
      </c>
      <c r="F780" s="11" t="s">
        <v>290</v>
      </c>
      <c r="G780" s="26" t="s">
        <v>291</v>
      </c>
      <c r="H780" s="11" t="s">
        <v>292</v>
      </c>
      <c r="I780" s="27" t="s">
        <v>293</v>
      </c>
      <c r="J780" s="28" t="s">
        <v>294</v>
      </c>
      <c r="K780" s="29" t="s">
        <v>295</v>
      </c>
      <c r="L780" s="30" t="s">
        <v>296</v>
      </c>
      <c r="M780" s="29" t="s">
        <v>297</v>
      </c>
      <c r="N780" s="29" t="s">
        <v>298</v>
      </c>
      <c r="O780" s="31" t="s">
        <v>299</v>
      </c>
      <c r="P780" s="29" t="s">
        <v>300</v>
      </c>
      <c r="Q780" s="32" t="s">
        <v>301</v>
      </c>
      <c r="R780" s="33" t="s">
        <v>302</v>
      </c>
      <c r="S780" s="33" t="s">
        <v>303</v>
      </c>
      <c r="T780" s="34" t="s">
        <v>304</v>
      </c>
      <c r="U780" s="33" t="s">
        <v>305</v>
      </c>
      <c r="V780" s="35" t="s">
        <v>306</v>
      </c>
      <c r="W780" s="35" t="s">
        <v>307</v>
      </c>
      <c r="X780" s="35" t="s">
        <v>308</v>
      </c>
      <c r="Y780" s="36" t="s">
        <v>309</v>
      </c>
      <c r="Z780" s="35" t="s">
        <v>310</v>
      </c>
      <c r="AA780" s="37" t="s">
        <v>311</v>
      </c>
      <c r="AB780" s="38" t="s">
        <v>312</v>
      </c>
      <c r="AC780" s="37" t="s">
        <v>313</v>
      </c>
    </row>
    <row r="781" spans="1:29">
      <c r="A781" s="28" t="s">
        <v>4</v>
      </c>
      <c r="B781" s="54" t="s">
        <v>155</v>
      </c>
      <c r="C781" s="50" t="s">
        <v>748</v>
      </c>
      <c r="D781" s="50" t="s">
        <v>749</v>
      </c>
      <c r="E781" s="40">
        <v>1</v>
      </c>
      <c r="F781" s="28">
        <v>2</v>
      </c>
      <c r="G781" s="70"/>
      <c r="H781" s="71" t="str">
        <f>IF(G781="","",F781*G781)</f>
        <v/>
      </c>
      <c r="I781" s="41"/>
      <c r="J781" s="71" t="str">
        <f>IF(G781="","",ROUND(H781*I781+H781,2))</f>
        <v/>
      </c>
      <c r="K781" s="80"/>
      <c r="L781" s="80"/>
      <c r="M781" s="80"/>
      <c r="N781" s="80"/>
      <c r="O781" s="80"/>
      <c r="P781" s="80"/>
      <c r="Q781" s="235">
        <v>2</v>
      </c>
      <c r="R781" s="220"/>
      <c r="S781" s="230">
        <f>Q781*R781</f>
        <v>0</v>
      </c>
      <c r="T781" s="197"/>
      <c r="U781" s="230">
        <f>ROUND(S781*T781+S781,2)</f>
        <v>0</v>
      </c>
      <c r="V781" s="286">
        <v>2</v>
      </c>
      <c r="W781" s="192"/>
      <c r="X781" s="194">
        <f>W781*V781</f>
        <v>0</v>
      </c>
      <c r="Y781" s="193"/>
      <c r="Z781" s="194">
        <f>ROUND(X781+X781*Y781,2)</f>
        <v>0</v>
      </c>
      <c r="AA781" s="289">
        <v>1000</v>
      </c>
      <c r="AB781" s="193"/>
      <c r="AC781" s="195">
        <f>ROUND(AA781+AA781*AB781,2)</f>
        <v>1000</v>
      </c>
    </row>
    <row r="782" spans="1:29">
      <c r="A782" s="28" t="s">
        <v>5</v>
      </c>
      <c r="B782" s="54" t="s">
        <v>750</v>
      </c>
      <c r="C782" s="50" t="s">
        <v>751</v>
      </c>
      <c r="D782" s="206" t="s">
        <v>752</v>
      </c>
      <c r="E782" s="40">
        <v>1</v>
      </c>
      <c r="F782" s="28">
        <v>2</v>
      </c>
      <c r="G782" s="70"/>
      <c r="H782" s="71" t="str">
        <f>IF(G782="","",F782*G782)</f>
        <v/>
      </c>
      <c r="I782" s="41"/>
      <c r="J782" s="71" t="str">
        <f>IF(G782="","",ROUND(H782*I782+H782,2))</f>
        <v/>
      </c>
      <c r="K782" s="80"/>
      <c r="L782" s="80"/>
      <c r="M782" s="80"/>
      <c r="N782" s="80"/>
      <c r="O782" s="80"/>
      <c r="P782" s="80"/>
      <c r="Q782" s="236"/>
      <c r="R782" s="233"/>
      <c r="S782" s="231"/>
      <c r="T782" s="198"/>
      <c r="U782" s="231"/>
      <c r="V782" s="287">
        <v>4</v>
      </c>
      <c r="W782" s="220"/>
      <c r="X782" s="208"/>
      <c r="Y782" s="197"/>
      <c r="Z782" s="208"/>
      <c r="AA782" s="290">
        <v>4000</v>
      </c>
      <c r="AB782" s="197"/>
      <c r="AC782" s="199"/>
    </row>
    <row r="783" spans="1:29" ht="24">
      <c r="A783" s="28" t="s">
        <v>6</v>
      </c>
      <c r="B783" s="54" t="s">
        <v>750</v>
      </c>
      <c r="C783" s="50" t="s">
        <v>753</v>
      </c>
      <c r="D783" s="207"/>
      <c r="E783" s="40">
        <v>1</v>
      </c>
      <c r="F783" s="28">
        <v>2</v>
      </c>
      <c r="G783" s="70"/>
      <c r="H783" s="71" t="str">
        <f>IF(G783="","",F783*G783)</f>
        <v/>
      </c>
      <c r="I783" s="41"/>
      <c r="J783" s="71" t="str">
        <f>IF(G783="","",ROUND(H783*I783+H783,2))</f>
        <v/>
      </c>
      <c r="K783" s="80"/>
      <c r="L783" s="80"/>
      <c r="M783" s="80"/>
      <c r="N783" s="80"/>
      <c r="O783" s="80"/>
      <c r="P783" s="80"/>
      <c r="Q783" s="236"/>
      <c r="R783" s="233"/>
      <c r="S783" s="231"/>
      <c r="T783" s="198"/>
      <c r="U783" s="231"/>
      <c r="V783" s="288"/>
      <c r="W783" s="221"/>
      <c r="X783" s="244"/>
      <c r="Y783" s="228"/>
      <c r="Z783" s="244"/>
      <c r="AA783" s="291"/>
      <c r="AB783" s="228"/>
      <c r="AC783" s="214"/>
    </row>
    <row r="784" spans="1:29">
      <c r="A784" s="202" t="s">
        <v>48</v>
      </c>
      <c r="B784" s="202"/>
      <c r="C784" s="202"/>
      <c r="D784" s="202"/>
      <c r="E784" s="202"/>
      <c r="F784" s="202"/>
      <c r="G784" s="202"/>
      <c r="H784" s="83">
        <f>SUM(H781:H783)</f>
        <v>0</v>
      </c>
      <c r="I784" s="84"/>
      <c r="J784" s="83">
        <f>SUM(J781:J783)</f>
        <v>0</v>
      </c>
      <c r="K784" s="80"/>
      <c r="L784" s="80"/>
      <c r="M784" s="80"/>
      <c r="N784" s="80"/>
      <c r="O784" s="80"/>
      <c r="P784" s="80"/>
      <c r="Q784" s="99"/>
      <c r="R784" s="99"/>
      <c r="S784" s="88">
        <f>SUM(S781)</f>
        <v>0</v>
      </c>
      <c r="T784" s="89"/>
      <c r="U784" s="88">
        <f>SUM(U781)</f>
        <v>0</v>
      </c>
      <c r="V784" s="100"/>
      <c r="W784" s="100"/>
      <c r="X784" s="90">
        <f>SUM(X781)</f>
        <v>0</v>
      </c>
      <c r="Y784" s="91"/>
      <c r="Z784" s="90">
        <f>SUM(Z781)</f>
        <v>0</v>
      </c>
      <c r="AA784" s="92">
        <f>SUM(AA781)</f>
        <v>1000</v>
      </c>
      <c r="AB784" s="78"/>
      <c r="AC784" s="92">
        <f>SUM(AC781)</f>
        <v>1000</v>
      </c>
    </row>
    <row r="785" spans="1:29">
      <c r="A785" s="203" t="s">
        <v>746</v>
      </c>
      <c r="B785" s="203"/>
      <c r="C785" s="10" t="str">
        <f>IF(G783="","",SUM(H784+N784+S784+X784+AA784))</f>
        <v/>
      </c>
    </row>
    <row r="786" spans="1:29">
      <c r="A786" s="204" t="s">
        <v>747</v>
      </c>
      <c r="B786" s="205"/>
      <c r="C786" s="10" t="str">
        <f>IF(G783="","",SUM(J784,P784,U784,Z784,AC784))</f>
        <v/>
      </c>
    </row>
    <row r="788" spans="1:29">
      <c r="A788" s="213" t="s">
        <v>754</v>
      </c>
      <c r="B788" s="213"/>
      <c r="C788" s="213"/>
      <c r="D788" s="213"/>
      <c r="E788" s="213"/>
      <c r="F788" s="213"/>
      <c r="G788" s="213"/>
      <c r="H788" s="213"/>
      <c r="I788" s="213"/>
      <c r="J788" s="213"/>
      <c r="K788" s="213"/>
      <c r="L788" s="213"/>
      <c r="M788" s="213"/>
      <c r="N788" s="213"/>
      <c r="O788" s="213"/>
      <c r="P788" s="213"/>
      <c r="Q788" s="213"/>
      <c r="R788" s="213"/>
      <c r="S788" s="213"/>
      <c r="T788" s="213"/>
      <c r="U788" s="213"/>
      <c r="V788" s="213"/>
      <c r="W788" s="213"/>
      <c r="X788" s="213"/>
      <c r="Y788" s="213"/>
      <c r="Z788" s="213"/>
      <c r="AA788" s="213"/>
      <c r="AB788" s="213"/>
      <c r="AC788" s="213"/>
    </row>
    <row r="789" spans="1:29">
      <c r="A789" s="202" t="s">
        <v>0</v>
      </c>
      <c r="B789" s="202"/>
      <c r="C789" s="202"/>
      <c r="D789" s="202"/>
      <c r="E789" s="202"/>
      <c r="F789" s="202" t="s">
        <v>1</v>
      </c>
      <c r="G789" s="202"/>
      <c r="H789" s="202"/>
      <c r="I789" s="202"/>
      <c r="J789" s="202"/>
      <c r="K789" s="202"/>
      <c r="L789" s="202"/>
      <c r="M789" s="202"/>
      <c r="N789" s="202"/>
      <c r="O789" s="202"/>
      <c r="P789" s="202"/>
      <c r="Q789" s="202"/>
      <c r="R789" s="202"/>
      <c r="S789" s="202"/>
      <c r="T789" s="202"/>
      <c r="U789" s="202"/>
      <c r="V789" s="201" t="s">
        <v>2</v>
      </c>
      <c r="W789" s="201"/>
      <c r="X789" s="201"/>
      <c r="Y789" s="201"/>
      <c r="Z789" s="201"/>
      <c r="AA789" s="201"/>
      <c r="AB789" s="201"/>
      <c r="AC789" s="201"/>
    </row>
    <row r="790" spans="1:29" ht="120">
      <c r="A790" s="11" t="s">
        <v>8</v>
      </c>
      <c r="B790" s="11" t="s">
        <v>9</v>
      </c>
      <c r="C790" s="11" t="s">
        <v>19</v>
      </c>
      <c r="D790" s="11" t="s">
        <v>10</v>
      </c>
      <c r="E790" s="11" t="s">
        <v>20</v>
      </c>
      <c r="F790" s="11" t="s">
        <v>29</v>
      </c>
      <c r="G790" s="12" t="s">
        <v>30</v>
      </c>
      <c r="H790" s="13" t="s">
        <v>31</v>
      </c>
      <c r="I790" s="14" t="s">
        <v>3</v>
      </c>
      <c r="J790" s="13" t="s">
        <v>32</v>
      </c>
      <c r="K790" s="15" t="s">
        <v>34</v>
      </c>
      <c r="L790" s="16" t="s">
        <v>35</v>
      </c>
      <c r="M790" s="15" t="s">
        <v>33</v>
      </c>
      <c r="N790" s="15" t="s">
        <v>37</v>
      </c>
      <c r="O790" s="17" t="s">
        <v>3</v>
      </c>
      <c r="P790" s="18" t="s">
        <v>38</v>
      </c>
      <c r="Q790" s="19" t="s">
        <v>39</v>
      </c>
      <c r="R790" s="20" t="s">
        <v>40</v>
      </c>
      <c r="S790" s="20" t="s">
        <v>41</v>
      </c>
      <c r="T790" s="21" t="s">
        <v>3</v>
      </c>
      <c r="U790" s="20" t="s">
        <v>42</v>
      </c>
      <c r="V790" s="22" t="s">
        <v>11</v>
      </c>
      <c r="W790" s="22" t="s">
        <v>12</v>
      </c>
      <c r="X790" s="22" t="s">
        <v>13</v>
      </c>
      <c r="Y790" s="23" t="s">
        <v>3</v>
      </c>
      <c r="Z790" s="22" t="s">
        <v>14</v>
      </c>
      <c r="AA790" s="24" t="s">
        <v>43</v>
      </c>
      <c r="AB790" s="25" t="s">
        <v>3</v>
      </c>
      <c r="AC790" s="24" t="s">
        <v>44</v>
      </c>
    </row>
    <row r="791" spans="1:29" ht="12" customHeight="1">
      <c r="A791" s="11" t="s">
        <v>285</v>
      </c>
      <c r="B791" s="11" t="s">
        <v>286</v>
      </c>
      <c r="C791" s="11" t="s">
        <v>287</v>
      </c>
      <c r="D791" s="11" t="s">
        <v>288</v>
      </c>
      <c r="E791" s="11" t="s">
        <v>289</v>
      </c>
      <c r="F791" s="11" t="s">
        <v>290</v>
      </c>
      <c r="G791" s="26" t="s">
        <v>291</v>
      </c>
      <c r="H791" s="11" t="s">
        <v>292</v>
      </c>
      <c r="I791" s="27" t="s">
        <v>293</v>
      </c>
      <c r="J791" s="28" t="s">
        <v>294</v>
      </c>
      <c r="K791" s="29" t="s">
        <v>295</v>
      </c>
      <c r="L791" s="30" t="s">
        <v>296</v>
      </c>
      <c r="M791" s="29" t="s">
        <v>297</v>
      </c>
      <c r="N791" s="29" t="s">
        <v>298</v>
      </c>
      <c r="O791" s="31" t="s">
        <v>299</v>
      </c>
      <c r="P791" s="29" t="s">
        <v>300</v>
      </c>
      <c r="Q791" s="32" t="s">
        <v>301</v>
      </c>
      <c r="R791" s="33" t="s">
        <v>302</v>
      </c>
      <c r="S791" s="33" t="s">
        <v>303</v>
      </c>
      <c r="T791" s="34" t="s">
        <v>304</v>
      </c>
      <c r="U791" s="33" t="s">
        <v>305</v>
      </c>
      <c r="V791" s="35" t="s">
        <v>306</v>
      </c>
      <c r="W791" s="35" t="s">
        <v>307</v>
      </c>
      <c r="X791" s="35" t="s">
        <v>308</v>
      </c>
      <c r="Y791" s="36" t="s">
        <v>309</v>
      </c>
      <c r="Z791" s="35" t="s">
        <v>310</v>
      </c>
      <c r="AA791" s="37" t="s">
        <v>311</v>
      </c>
      <c r="AB791" s="38" t="s">
        <v>312</v>
      </c>
      <c r="AC791" s="37" t="s">
        <v>313</v>
      </c>
    </row>
    <row r="792" spans="1:29" ht="36" customHeight="1">
      <c r="A792" s="28" t="s">
        <v>4</v>
      </c>
      <c r="B792" s="54" t="s">
        <v>755</v>
      </c>
      <c r="C792" s="50" t="s">
        <v>756</v>
      </c>
      <c r="D792" s="54" t="s">
        <v>757</v>
      </c>
      <c r="E792" s="40">
        <v>1</v>
      </c>
      <c r="F792" s="28">
        <v>2</v>
      </c>
      <c r="G792" s="70"/>
      <c r="H792" s="71" t="str">
        <f>IF(G792="","",F792*G792)</f>
        <v/>
      </c>
      <c r="I792" s="41"/>
      <c r="J792" s="71" t="str">
        <f>IF(G792="","",ROUND(H792*I792+H792,2))</f>
        <v/>
      </c>
      <c r="K792" s="80"/>
      <c r="L792" s="80"/>
      <c r="M792" s="80"/>
      <c r="N792" s="80"/>
      <c r="O792" s="80"/>
      <c r="P792" s="80"/>
      <c r="Q792" s="235">
        <v>4</v>
      </c>
      <c r="R792" s="220"/>
      <c r="S792" s="230">
        <f>Q792*R792</f>
        <v>0</v>
      </c>
      <c r="T792" s="197"/>
      <c r="U792" s="230">
        <f>ROUND(S792*T792+S792,2)</f>
        <v>0</v>
      </c>
      <c r="V792" s="216">
        <v>5</v>
      </c>
      <c r="W792" s="220"/>
      <c r="X792" s="208">
        <f>W792*V792</f>
        <v>0</v>
      </c>
      <c r="Y792" s="197"/>
      <c r="Z792" s="208">
        <f>ROUND(X792+X792*Y792,2)</f>
        <v>0</v>
      </c>
      <c r="AA792" s="224">
        <v>7000</v>
      </c>
      <c r="AB792" s="197"/>
      <c r="AC792" s="199">
        <f>ROUND(AA792+AA792*AB792,2)</f>
        <v>7000</v>
      </c>
    </row>
    <row r="793" spans="1:29" ht="24">
      <c r="A793" s="28" t="s">
        <v>5</v>
      </c>
      <c r="B793" s="54" t="s">
        <v>758</v>
      </c>
      <c r="C793" s="50" t="s">
        <v>759</v>
      </c>
      <c r="D793" s="170" t="s">
        <v>760</v>
      </c>
      <c r="E793" s="40">
        <v>1</v>
      </c>
      <c r="F793" s="28">
        <v>2</v>
      </c>
      <c r="G793" s="70"/>
      <c r="H793" s="71" t="str">
        <f>IF(G793="","",F793*G793)</f>
        <v/>
      </c>
      <c r="I793" s="41"/>
      <c r="J793" s="71" t="str">
        <f>IF(G793="","",ROUND(H793*I793+H793,2))</f>
        <v/>
      </c>
      <c r="K793" s="80"/>
      <c r="L793" s="80"/>
      <c r="M793" s="80"/>
      <c r="N793" s="80"/>
      <c r="O793" s="80"/>
      <c r="P793" s="80"/>
      <c r="Q793" s="236"/>
      <c r="R793" s="233"/>
      <c r="S793" s="231"/>
      <c r="T793" s="198"/>
      <c r="U793" s="231"/>
      <c r="V793" s="234"/>
      <c r="W793" s="233"/>
      <c r="X793" s="209"/>
      <c r="Y793" s="198"/>
      <c r="Z793" s="209"/>
      <c r="AA793" s="229"/>
      <c r="AB793" s="198"/>
      <c r="AC793" s="200"/>
    </row>
    <row r="794" spans="1:29">
      <c r="A794" s="202" t="s">
        <v>48</v>
      </c>
      <c r="B794" s="202"/>
      <c r="C794" s="202"/>
      <c r="D794" s="202"/>
      <c r="E794" s="202"/>
      <c r="F794" s="202"/>
      <c r="G794" s="202"/>
      <c r="H794" s="83">
        <f>SUM(H792:H793)</f>
        <v>0</v>
      </c>
      <c r="I794" s="84"/>
      <c r="J794" s="83">
        <f>SUM(J792:J793)</f>
        <v>0</v>
      </c>
      <c r="K794" s="80"/>
      <c r="L794" s="80"/>
      <c r="M794" s="80"/>
      <c r="N794" s="80"/>
      <c r="O794" s="80"/>
      <c r="P794" s="80"/>
      <c r="Q794" s="99"/>
      <c r="R794" s="99"/>
      <c r="S794" s="88">
        <f>SUM(S792)</f>
        <v>0</v>
      </c>
      <c r="T794" s="89"/>
      <c r="U794" s="88">
        <f>SUM(U792)</f>
        <v>0</v>
      </c>
      <c r="V794" s="100"/>
      <c r="W794" s="100"/>
      <c r="X794" s="90">
        <f>SUM(X792)</f>
        <v>0</v>
      </c>
      <c r="Y794" s="91"/>
      <c r="Z794" s="90">
        <f>SUM(Z792)</f>
        <v>0</v>
      </c>
      <c r="AA794" s="92">
        <f>SUM(AA792)</f>
        <v>7000</v>
      </c>
      <c r="AB794" s="78"/>
      <c r="AC794" s="92">
        <f>SUM(AC792)</f>
        <v>7000</v>
      </c>
    </row>
    <row r="795" spans="1:29">
      <c r="A795" s="203" t="s">
        <v>762</v>
      </c>
      <c r="B795" s="203"/>
      <c r="C795" s="10" t="str">
        <f>IF(G792="","",SUM(H794+N794+S794+X794+AA794))</f>
        <v/>
      </c>
    </row>
    <row r="796" spans="1:29">
      <c r="A796" s="204" t="s">
        <v>763</v>
      </c>
      <c r="B796" s="205"/>
      <c r="C796" s="10" t="str">
        <f>IF(G792="","",SUM(J794,P794,U794,Z794,AC794))</f>
        <v/>
      </c>
    </row>
    <row r="798" spans="1:29" s="60" customFormat="1">
      <c r="B798" s="69"/>
      <c r="C798" s="61"/>
      <c r="D798" s="62"/>
      <c r="L798" s="63"/>
      <c r="Q798" s="64"/>
    </row>
    <row r="799" spans="1:29">
      <c r="A799" s="213" t="s">
        <v>761</v>
      </c>
      <c r="B799" s="213"/>
      <c r="C799" s="213"/>
      <c r="D799" s="213"/>
      <c r="E799" s="213"/>
      <c r="F799" s="213"/>
      <c r="G799" s="213"/>
      <c r="H799" s="213"/>
      <c r="I799" s="213"/>
      <c r="J799" s="213"/>
      <c r="K799" s="213"/>
      <c r="L799" s="213"/>
      <c r="M799" s="213"/>
      <c r="N799" s="213"/>
      <c r="O799" s="213"/>
      <c r="P799" s="213"/>
      <c r="Q799" s="213"/>
      <c r="R799" s="213"/>
      <c r="S799" s="213"/>
      <c r="T799" s="213"/>
      <c r="U799" s="213"/>
      <c r="V799" s="213"/>
      <c r="W799" s="213"/>
      <c r="X799" s="213"/>
      <c r="Y799" s="213"/>
      <c r="Z799" s="213"/>
      <c r="AA799" s="213"/>
      <c r="AB799" s="213"/>
      <c r="AC799" s="213"/>
    </row>
    <row r="800" spans="1:29">
      <c r="A800" s="238" t="s">
        <v>0</v>
      </c>
      <c r="B800" s="239"/>
      <c r="C800" s="239"/>
      <c r="D800" s="239"/>
      <c r="E800" s="240"/>
      <c r="F800" s="238" t="s">
        <v>1</v>
      </c>
      <c r="G800" s="239"/>
      <c r="H800" s="239"/>
      <c r="I800" s="239"/>
      <c r="J800" s="239"/>
      <c r="K800" s="239"/>
      <c r="L800" s="239"/>
      <c r="M800" s="239"/>
      <c r="N800" s="239"/>
      <c r="O800" s="239"/>
      <c r="P800" s="239"/>
      <c r="Q800" s="239"/>
      <c r="R800" s="239"/>
      <c r="S800" s="239"/>
      <c r="T800" s="239"/>
      <c r="U800" s="240"/>
      <c r="V800" s="241" t="s">
        <v>2</v>
      </c>
      <c r="W800" s="242"/>
      <c r="X800" s="242"/>
      <c r="Y800" s="242"/>
      <c r="Z800" s="242"/>
      <c r="AA800" s="242"/>
      <c r="AB800" s="242"/>
      <c r="AC800" s="243"/>
    </row>
    <row r="801" spans="1:29" ht="120">
      <c r="A801" s="11" t="s">
        <v>8</v>
      </c>
      <c r="B801" s="11" t="s">
        <v>9</v>
      </c>
      <c r="C801" s="11" t="s">
        <v>19</v>
      </c>
      <c r="D801" s="11" t="s">
        <v>10</v>
      </c>
      <c r="E801" s="11" t="s">
        <v>20</v>
      </c>
      <c r="F801" s="11" t="s">
        <v>29</v>
      </c>
      <c r="G801" s="12" t="s">
        <v>30</v>
      </c>
      <c r="H801" s="13" t="s">
        <v>31</v>
      </c>
      <c r="I801" s="14" t="s">
        <v>3</v>
      </c>
      <c r="J801" s="13" t="s">
        <v>32</v>
      </c>
      <c r="K801" s="15" t="s">
        <v>34</v>
      </c>
      <c r="L801" s="16" t="s">
        <v>35</v>
      </c>
      <c r="M801" s="15" t="s">
        <v>33</v>
      </c>
      <c r="N801" s="15" t="s">
        <v>37</v>
      </c>
      <c r="O801" s="17" t="s">
        <v>3</v>
      </c>
      <c r="P801" s="18" t="s">
        <v>38</v>
      </c>
      <c r="Q801" s="19" t="s">
        <v>39</v>
      </c>
      <c r="R801" s="20" t="s">
        <v>40</v>
      </c>
      <c r="S801" s="20" t="s">
        <v>41</v>
      </c>
      <c r="T801" s="21" t="s">
        <v>3</v>
      </c>
      <c r="U801" s="20" t="s">
        <v>42</v>
      </c>
      <c r="V801" s="22" t="s">
        <v>11</v>
      </c>
      <c r="W801" s="22" t="s">
        <v>12</v>
      </c>
      <c r="X801" s="22" t="s">
        <v>13</v>
      </c>
      <c r="Y801" s="23" t="s">
        <v>3</v>
      </c>
      <c r="Z801" s="22" t="s">
        <v>14</v>
      </c>
      <c r="AA801" s="24" t="s">
        <v>43</v>
      </c>
      <c r="AB801" s="25" t="s">
        <v>3</v>
      </c>
      <c r="AC801" s="24" t="s">
        <v>44</v>
      </c>
    </row>
    <row r="802" spans="1:29" ht="12" customHeight="1">
      <c r="A802" s="11" t="s">
        <v>285</v>
      </c>
      <c r="B802" s="11" t="s">
        <v>286</v>
      </c>
      <c r="C802" s="11" t="s">
        <v>287</v>
      </c>
      <c r="D802" s="11" t="s">
        <v>288</v>
      </c>
      <c r="E802" s="11" t="s">
        <v>289</v>
      </c>
      <c r="F802" s="11" t="s">
        <v>290</v>
      </c>
      <c r="G802" s="26" t="s">
        <v>291</v>
      </c>
      <c r="H802" s="11" t="s">
        <v>292</v>
      </c>
      <c r="I802" s="27" t="s">
        <v>293</v>
      </c>
      <c r="J802" s="28" t="s">
        <v>294</v>
      </c>
      <c r="K802" s="29" t="s">
        <v>295</v>
      </c>
      <c r="L802" s="30" t="s">
        <v>296</v>
      </c>
      <c r="M802" s="29" t="s">
        <v>297</v>
      </c>
      <c r="N802" s="29" t="s">
        <v>298</v>
      </c>
      <c r="O802" s="31" t="s">
        <v>299</v>
      </c>
      <c r="P802" s="29" t="s">
        <v>300</v>
      </c>
      <c r="Q802" s="32" t="s">
        <v>301</v>
      </c>
      <c r="R802" s="33" t="s">
        <v>302</v>
      </c>
      <c r="S802" s="33" t="s">
        <v>303</v>
      </c>
      <c r="T802" s="34" t="s">
        <v>304</v>
      </c>
      <c r="U802" s="33" t="s">
        <v>305</v>
      </c>
      <c r="V802" s="35" t="s">
        <v>306</v>
      </c>
      <c r="W802" s="35" t="s">
        <v>307</v>
      </c>
      <c r="X802" s="35" t="s">
        <v>308</v>
      </c>
      <c r="Y802" s="36" t="s">
        <v>309</v>
      </c>
      <c r="Z802" s="35" t="s">
        <v>310</v>
      </c>
      <c r="AA802" s="37" t="s">
        <v>311</v>
      </c>
      <c r="AB802" s="38" t="s">
        <v>312</v>
      </c>
      <c r="AC802" s="37" t="s">
        <v>313</v>
      </c>
    </row>
    <row r="803" spans="1:29" ht="24">
      <c r="A803" s="28" t="s">
        <v>4</v>
      </c>
      <c r="B803" s="54" t="s">
        <v>236</v>
      </c>
      <c r="C803" s="50" t="s">
        <v>247</v>
      </c>
      <c r="D803" s="56" t="s">
        <v>248</v>
      </c>
      <c r="E803" s="40">
        <v>1</v>
      </c>
      <c r="F803" s="28">
        <v>5</v>
      </c>
      <c r="G803" s="70"/>
      <c r="H803" s="71" t="str">
        <f>IF(G803="","",F803*G803)</f>
        <v/>
      </c>
      <c r="I803" s="41"/>
      <c r="J803" s="71" t="str">
        <f>IF(G803="","",ROUND(H803*I803+H803,2))</f>
        <v/>
      </c>
      <c r="K803" s="80"/>
      <c r="L803" s="80"/>
      <c r="M803" s="80"/>
      <c r="N803" s="80"/>
      <c r="O803" s="80"/>
      <c r="P803" s="80"/>
      <c r="Q803" s="175">
        <v>4</v>
      </c>
      <c r="R803" s="93"/>
      <c r="S803" s="94">
        <f>Q803*R803</f>
        <v>0</v>
      </c>
      <c r="T803" s="109"/>
      <c r="U803" s="94">
        <f>ROUND(S803*T803+S803,2)</f>
        <v>0</v>
      </c>
      <c r="V803" s="174">
        <v>5</v>
      </c>
      <c r="W803" s="93"/>
      <c r="X803" s="95">
        <f>W803*V803</f>
        <v>0</v>
      </c>
      <c r="Y803" s="109"/>
      <c r="Z803" s="95">
        <f>ROUND(X803+X803*Y803,2)</f>
        <v>0</v>
      </c>
      <c r="AA803" s="96">
        <v>8000</v>
      </c>
      <c r="AB803" s="109"/>
      <c r="AC803" s="97">
        <f>ROUND(AA803+AA803*AB803,2)</f>
        <v>8000</v>
      </c>
    </row>
    <row r="804" spans="1:29">
      <c r="A804" s="238" t="s">
        <v>48</v>
      </c>
      <c r="B804" s="239"/>
      <c r="C804" s="239"/>
      <c r="D804" s="239"/>
      <c r="E804" s="239"/>
      <c r="F804" s="239"/>
      <c r="G804" s="240"/>
      <c r="H804" s="83">
        <f>SUM(H803:H803)</f>
        <v>0</v>
      </c>
      <c r="I804" s="84"/>
      <c r="J804" s="83">
        <f>SUM(J803:J803)</f>
        <v>0</v>
      </c>
      <c r="K804" s="80"/>
      <c r="L804" s="80"/>
      <c r="M804" s="80"/>
      <c r="N804" s="80"/>
      <c r="O804" s="80"/>
      <c r="P804" s="80"/>
      <c r="Q804" s="99"/>
      <c r="R804" s="99"/>
      <c r="S804" s="88">
        <f>SUM(S803)</f>
        <v>0</v>
      </c>
      <c r="T804" s="89"/>
      <c r="U804" s="88">
        <f>SUM(U803)</f>
        <v>0</v>
      </c>
      <c r="V804" s="100"/>
      <c r="W804" s="100"/>
      <c r="X804" s="90">
        <f>SUM(X803)</f>
        <v>0</v>
      </c>
      <c r="Y804" s="91"/>
      <c r="Z804" s="90">
        <f>SUM(Z803)</f>
        <v>0</v>
      </c>
      <c r="AA804" s="92">
        <f>SUM(AA803)</f>
        <v>8000</v>
      </c>
      <c r="AB804" s="78"/>
      <c r="AC804" s="92">
        <f>SUM(AC803)</f>
        <v>8000</v>
      </c>
    </row>
    <row r="805" spans="1:29">
      <c r="A805" s="203" t="s">
        <v>765</v>
      </c>
      <c r="B805" s="205"/>
      <c r="C805" s="10" t="str">
        <f>IF(G803="","",SUM(H804+N804+S804+X804+AA804))</f>
        <v/>
      </c>
    </row>
    <row r="806" spans="1:29">
      <c r="A806" s="204" t="s">
        <v>764</v>
      </c>
      <c r="B806" s="205"/>
      <c r="C806" s="10" t="str">
        <f>IF(G803="","",SUM(J804,P804,U804,Z804,AC804))</f>
        <v/>
      </c>
    </row>
    <row r="809" spans="1:29">
      <c r="A809" s="213" t="s">
        <v>766</v>
      </c>
      <c r="B809" s="213"/>
      <c r="C809" s="213"/>
      <c r="D809" s="213"/>
      <c r="E809" s="213"/>
      <c r="F809" s="213"/>
      <c r="G809" s="213"/>
      <c r="H809" s="213"/>
      <c r="I809" s="213"/>
      <c r="J809" s="213"/>
      <c r="K809" s="213"/>
      <c r="L809" s="213"/>
      <c r="M809" s="213"/>
      <c r="N809" s="213"/>
      <c r="O809" s="213"/>
      <c r="P809" s="213"/>
      <c r="Q809" s="213"/>
      <c r="R809" s="213"/>
      <c r="S809" s="213"/>
      <c r="T809" s="213"/>
      <c r="U809" s="213"/>
      <c r="V809" s="213"/>
      <c r="W809" s="213"/>
      <c r="X809" s="213"/>
      <c r="Y809" s="213"/>
      <c r="Z809" s="213"/>
      <c r="AA809" s="213"/>
      <c r="AB809" s="213"/>
      <c r="AC809" s="213"/>
    </row>
    <row r="810" spans="1:29">
      <c r="A810" s="238" t="s">
        <v>0</v>
      </c>
      <c r="B810" s="239"/>
      <c r="C810" s="239"/>
      <c r="D810" s="239"/>
      <c r="E810" s="240"/>
      <c r="F810" s="238" t="s">
        <v>1</v>
      </c>
      <c r="G810" s="239"/>
      <c r="H810" s="239"/>
      <c r="I810" s="239"/>
      <c r="J810" s="239"/>
      <c r="K810" s="239"/>
      <c r="L810" s="239"/>
      <c r="M810" s="239"/>
      <c r="N810" s="239"/>
      <c r="O810" s="239"/>
      <c r="P810" s="239"/>
      <c r="Q810" s="239"/>
      <c r="R810" s="239"/>
      <c r="S810" s="239"/>
      <c r="T810" s="239"/>
      <c r="U810" s="240"/>
      <c r="V810" s="241" t="s">
        <v>2</v>
      </c>
      <c r="W810" s="242"/>
      <c r="X810" s="242"/>
      <c r="Y810" s="242"/>
      <c r="Z810" s="242"/>
      <c r="AA810" s="242"/>
      <c r="AB810" s="242"/>
      <c r="AC810" s="243"/>
    </row>
    <row r="811" spans="1:29" ht="120">
      <c r="A811" s="11" t="s">
        <v>8</v>
      </c>
      <c r="B811" s="11" t="s">
        <v>9</v>
      </c>
      <c r="C811" s="11" t="s">
        <v>19</v>
      </c>
      <c r="D811" s="11" t="s">
        <v>10</v>
      </c>
      <c r="E811" s="11" t="s">
        <v>20</v>
      </c>
      <c r="F811" s="11" t="s">
        <v>29</v>
      </c>
      <c r="G811" s="12" t="s">
        <v>30</v>
      </c>
      <c r="H811" s="13" t="s">
        <v>31</v>
      </c>
      <c r="I811" s="14" t="s">
        <v>3</v>
      </c>
      <c r="J811" s="13" t="s">
        <v>32</v>
      </c>
      <c r="K811" s="15" t="s">
        <v>34</v>
      </c>
      <c r="L811" s="16" t="s">
        <v>35</v>
      </c>
      <c r="M811" s="15" t="s">
        <v>33</v>
      </c>
      <c r="N811" s="15" t="s">
        <v>37</v>
      </c>
      <c r="O811" s="17" t="s">
        <v>3</v>
      </c>
      <c r="P811" s="18" t="s">
        <v>38</v>
      </c>
      <c r="Q811" s="19" t="s">
        <v>39</v>
      </c>
      <c r="R811" s="20" t="s">
        <v>40</v>
      </c>
      <c r="S811" s="20" t="s">
        <v>41</v>
      </c>
      <c r="T811" s="21" t="s">
        <v>3</v>
      </c>
      <c r="U811" s="20" t="s">
        <v>42</v>
      </c>
      <c r="V811" s="22" t="s">
        <v>11</v>
      </c>
      <c r="W811" s="22" t="s">
        <v>12</v>
      </c>
      <c r="X811" s="22" t="s">
        <v>13</v>
      </c>
      <c r="Y811" s="23" t="s">
        <v>3</v>
      </c>
      <c r="Z811" s="22" t="s">
        <v>14</v>
      </c>
      <c r="AA811" s="24" t="s">
        <v>43</v>
      </c>
      <c r="AB811" s="25" t="s">
        <v>3</v>
      </c>
      <c r="AC811" s="24" t="s">
        <v>44</v>
      </c>
    </row>
    <row r="812" spans="1:29" ht="12" customHeight="1">
      <c r="A812" s="11" t="s">
        <v>285</v>
      </c>
      <c r="B812" s="11" t="s">
        <v>286</v>
      </c>
      <c r="C812" s="11" t="s">
        <v>287</v>
      </c>
      <c r="D812" s="11" t="s">
        <v>288</v>
      </c>
      <c r="E812" s="11" t="s">
        <v>289</v>
      </c>
      <c r="F812" s="11" t="s">
        <v>290</v>
      </c>
      <c r="G812" s="26" t="s">
        <v>291</v>
      </c>
      <c r="H812" s="11" t="s">
        <v>292</v>
      </c>
      <c r="I812" s="27" t="s">
        <v>293</v>
      </c>
      <c r="J812" s="28" t="s">
        <v>294</v>
      </c>
      <c r="K812" s="29" t="s">
        <v>295</v>
      </c>
      <c r="L812" s="30" t="s">
        <v>296</v>
      </c>
      <c r="M812" s="29" t="s">
        <v>297</v>
      </c>
      <c r="N812" s="29" t="s">
        <v>298</v>
      </c>
      <c r="O812" s="31" t="s">
        <v>299</v>
      </c>
      <c r="P812" s="29" t="s">
        <v>300</v>
      </c>
      <c r="Q812" s="32" t="s">
        <v>301</v>
      </c>
      <c r="R812" s="33" t="s">
        <v>302</v>
      </c>
      <c r="S812" s="33" t="s">
        <v>303</v>
      </c>
      <c r="T812" s="34" t="s">
        <v>304</v>
      </c>
      <c r="U812" s="33" t="s">
        <v>305</v>
      </c>
      <c r="V812" s="35" t="s">
        <v>306</v>
      </c>
      <c r="W812" s="35" t="s">
        <v>307</v>
      </c>
      <c r="X812" s="35" t="s">
        <v>308</v>
      </c>
      <c r="Y812" s="36" t="s">
        <v>309</v>
      </c>
      <c r="Z812" s="35" t="s">
        <v>310</v>
      </c>
      <c r="AA812" s="37" t="s">
        <v>311</v>
      </c>
      <c r="AB812" s="38" t="s">
        <v>312</v>
      </c>
      <c r="AC812" s="37" t="s">
        <v>313</v>
      </c>
    </row>
    <row r="813" spans="1:29" ht="36">
      <c r="A813" s="28" t="s">
        <v>4</v>
      </c>
      <c r="B813" s="54" t="s">
        <v>769</v>
      </c>
      <c r="C813" s="50" t="s">
        <v>770</v>
      </c>
      <c r="D813" s="56" t="s">
        <v>771</v>
      </c>
      <c r="E813" s="40">
        <v>4</v>
      </c>
      <c r="F813" s="28">
        <v>8</v>
      </c>
      <c r="G813" s="70"/>
      <c r="H813" s="71" t="str">
        <f>IF(G813="","",F813*G813)</f>
        <v/>
      </c>
      <c r="I813" s="41"/>
      <c r="J813" s="71" t="str">
        <f>IF(G813="","",ROUND(H813*I813+H813,2))</f>
        <v/>
      </c>
      <c r="K813" s="80"/>
      <c r="L813" s="80"/>
      <c r="M813" s="80"/>
      <c r="N813" s="80"/>
      <c r="O813" s="80"/>
      <c r="P813" s="80"/>
      <c r="Q813" s="175">
        <v>2</v>
      </c>
      <c r="R813" s="93"/>
      <c r="S813" s="94">
        <f>Q813*R813</f>
        <v>0</v>
      </c>
      <c r="T813" s="109"/>
      <c r="U813" s="94">
        <f>ROUND(S813*T813+S813,2)</f>
        <v>0</v>
      </c>
      <c r="V813" s="174">
        <v>5</v>
      </c>
      <c r="W813" s="93"/>
      <c r="X813" s="95">
        <f>W813*V813</f>
        <v>0</v>
      </c>
      <c r="Y813" s="109"/>
      <c r="Z813" s="95">
        <f>ROUND(X813+X813*Y813,2)</f>
        <v>0</v>
      </c>
      <c r="AA813" s="96">
        <v>5000</v>
      </c>
      <c r="AB813" s="109"/>
      <c r="AC813" s="97">
        <f>ROUND(AA813+AA813*AB813,2)</f>
        <v>5000</v>
      </c>
    </row>
    <row r="814" spans="1:29">
      <c r="A814" s="238" t="s">
        <v>48</v>
      </c>
      <c r="B814" s="239"/>
      <c r="C814" s="239"/>
      <c r="D814" s="239"/>
      <c r="E814" s="239"/>
      <c r="F814" s="239"/>
      <c r="G814" s="240"/>
      <c r="H814" s="83">
        <f>SUM(H813:H813)</f>
        <v>0</v>
      </c>
      <c r="I814" s="84"/>
      <c r="J814" s="83">
        <f>SUM(J813:J813)</f>
        <v>0</v>
      </c>
      <c r="K814" s="80"/>
      <c r="L814" s="80"/>
      <c r="M814" s="80"/>
      <c r="N814" s="80"/>
      <c r="O814" s="80"/>
      <c r="P814" s="80"/>
      <c r="Q814" s="99"/>
      <c r="R814" s="99"/>
      <c r="S814" s="88">
        <f>SUM(S813)</f>
        <v>0</v>
      </c>
      <c r="T814" s="89"/>
      <c r="U814" s="88">
        <f>SUM(U813)</f>
        <v>0</v>
      </c>
      <c r="V814" s="100"/>
      <c r="W814" s="100"/>
      <c r="X814" s="90">
        <f>SUM(X813)</f>
        <v>0</v>
      </c>
      <c r="Y814" s="91"/>
      <c r="Z814" s="90">
        <f>SUM(Z813)</f>
        <v>0</v>
      </c>
      <c r="AA814" s="92">
        <f>SUM(AA813)</f>
        <v>5000</v>
      </c>
      <c r="AB814" s="78"/>
      <c r="AC814" s="92">
        <f>SUM(AC813)</f>
        <v>5000</v>
      </c>
    </row>
    <row r="815" spans="1:29">
      <c r="A815" s="203" t="s">
        <v>767</v>
      </c>
      <c r="B815" s="205"/>
      <c r="C815" s="10" t="str">
        <f>IF(G813="","",SUM(H814+N814+S814+X814+AA814))</f>
        <v/>
      </c>
    </row>
    <row r="816" spans="1:29">
      <c r="A816" s="204" t="s">
        <v>768</v>
      </c>
      <c r="B816" s="205"/>
      <c r="C816" s="10" t="str">
        <f>IF(G813="","",SUM(J814,P814,U814,Z814,AC814))</f>
        <v/>
      </c>
    </row>
    <row r="819" spans="1:29">
      <c r="A819" s="213" t="s">
        <v>772</v>
      </c>
      <c r="B819" s="213"/>
      <c r="C819" s="213"/>
      <c r="D819" s="213"/>
      <c r="E819" s="213"/>
      <c r="F819" s="213"/>
      <c r="G819" s="213"/>
      <c r="H819" s="213"/>
      <c r="I819" s="213"/>
      <c r="J819" s="213"/>
      <c r="K819" s="213"/>
      <c r="L819" s="213"/>
      <c r="M819" s="213"/>
      <c r="N819" s="213"/>
      <c r="O819" s="213"/>
      <c r="P819" s="213"/>
      <c r="Q819" s="213"/>
      <c r="R819" s="213"/>
      <c r="S819" s="213"/>
      <c r="T819" s="213"/>
      <c r="U819" s="213"/>
      <c r="V819" s="213"/>
      <c r="W819" s="213"/>
      <c r="X819" s="213"/>
      <c r="Y819" s="213"/>
      <c r="Z819" s="213"/>
      <c r="AA819" s="213"/>
      <c r="AB819" s="213"/>
      <c r="AC819" s="213"/>
    </row>
    <row r="820" spans="1:29">
      <c r="A820" s="238" t="s">
        <v>0</v>
      </c>
      <c r="B820" s="239"/>
      <c r="C820" s="239"/>
      <c r="D820" s="239"/>
      <c r="E820" s="240"/>
      <c r="F820" s="238" t="s">
        <v>1</v>
      </c>
      <c r="G820" s="239"/>
      <c r="H820" s="239"/>
      <c r="I820" s="239"/>
      <c r="J820" s="239"/>
      <c r="K820" s="239"/>
      <c r="L820" s="239"/>
      <c r="M820" s="239"/>
      <c r="N820" s="239"/>
      <c r="O820" s="239"/>
      <c r="P820" s="239"/>
      <c r="Q820" s="239"/>
      <c r="R820" s="239"/>
      <c r="S820" s="239"/>
      <c r="T820" s="239"/>
      <c r="U820" s="240"/>
      <c r="V820" s="241" t="s">
        <v>2</v>
      </c>
      <c r="W820" s="242"/>
      <c r="X820" s="242"/>
      <c r="Y820" s="242"/>
      <c r="Z820" s="242"/>
      <c r="AA820" s="242"/>
      <c r="AB820" s="242"/>
      <c r="AC820" s="243"/>
    </row>
    <row r="821" spans="1:29" ht="120">
      <c r="A821" s="11" t="s">
        <v>8</v>
      </c>
      <c r="B821" s="11" t="s">
        <v>9</v>
      </c>
      <c r="C821" s="11" t="s">
        <v>19</v>
      </c>
      <c r="D821" s="11" t="s">
        <v>10</v>
      </c>
      <c r="E821" s="11" t="s">
        <v>20</v>
      </c>
      <c r="F821" s="11" t="s">
        <v>29</v>
      </c>
      <c r="G821" s="12" t="s">
        <v>30</v>
      </c>
      <c r="H821" s="13" t="s">
        <v>31</v>
      </c>
      <c r="I821" s="14" t="s">
        <v>3</v>
      </c>
      <c r="J821" s="13" t="s">
        <v>32</v>
      </c>
      <c r="K821" s="15" t="s">
        <v>34</v>
      </c>
      <c r="L821" s="16" t="s">
        <v>35</v>
      </c>
      <c r="M821" s="15" t="s">
        <v>33</v>
      </c>
      <c r="N821" s="15" t="s">
        <v>37</v>
      </c>
      <c r="O821" s="17" t="s">
        <v>3</v>
      </c>
      <c r="P821" s="18" t="s">
        <v>38</v>
      </c>
      <c r="Q821" s="19" t="s">
        <v>39</v>
      </c>
      <c r="R821" s="20" t="s">
        <v>40</v>
      </c>
      <c r="S821" s="20" t="s">
        <v>41</v>
      </c>
      <c r="T821" s="21" t="s">
        <v>3</v>
      </c>
      <c r="U821" s="20" t="s">
        <v>42</v>
      </c>
      <c r="V821" s="22" t="s">
        <v>11</v>
      </c>
      <c r="W821" s="22" t="s">
        <v>12</v>
      </c>
      <c r="X821" s="22" t="s">
        <v>13</v>
      </c>
      <c r="Y821" s="23" t="s">
        <v>3</v>
      </c>
      <c r="Z821" s="22" t="s">
        <v>14</v>
      </c>
      <c r="AA821" s="24" t="s">
        <v>43</v>
      </c>
      <c r="AB821" s="25" t="s">
        <v>3</v>
      </c>
      <c r="AC821" s="24" t="s">
        <v>44</v>
      </c>
    </row>
    <row r="822" spans="1:29" ht="12" customHeight="1">
      <c r="A822" s="11" t="s">
        <v>285</v>
      </c>
      <c r="B822" s="11" t="s">
        <v>286</v>
      </c>
      <c r="C822" s="11" t="s">
        <v>287</v>
      </c>
      <c r="D822" s="11" t="s">
        <v>288</v>
      </c>
      <c r="E822" s="11" t="s">
        <v>289</v>
      </c>
      <c r="F822" s="11" t="s">
        <v>290</v>
      </c>
      <c r="G822" s="26" t="s">
        <v>291</v>
      </c>
      <c r="H822" s="11" t="s">
        <v>292</v>
      </c>
      <c r="I822" s="27" t="s">
        <v>293</v>
      </c>
      <c r="J822" s="28" t="s">
        <v>294</v>
      </c>
      <c r="K822" s="29" t="s">
        <v>295</v>
      </c>
      <c r="L822" s="30" t="s">
        <v>296</v>
      </c>
      <c r="M822" s="29" t="s">
        <v>297</v>
      </c>
      <c r="N822" s="29" t="s">
        <v>298</v>
      </c>
      <c r="O822" s="31" t="s">
        <v>299</v>
      </c>
      <c r="P822" s="29" t="s">
        <v>300</v>
      </c>
      <c r="Q822" s="32" t="s">
        <v>301</v>
      </c>
      <c r="R822" s="33" t="s">
        <v>302</v>
      </c>
      <c r="S822" s="33" t="s">
        <v>303</v>
      </c>
      <c r="T822" s="34" t="s">
        <v>304</v>
      </c>
      <c r="U822" s="33" t="s">
        <v>305</v>
      </c>
      <c r="V822" s="35" t="s">
        <v>306</v>
      </c>
      <c r="W822" s="35" t="s">
        <v>307</v>
      </c>
      <c r="X822" s="35" t="s">
        <v>308</v>
      </c>
      <c r="Y822" s="36" t="s">
        <v>309</v>
      </c>
      <c r="Z822" s="35" t="s">
        <v>310</v>
      </c>
      <c r="AA822" s="37" t="s">
        <v>311</v>
      </c>
      <c r="AB822" s="38" t="s">
        <v>312</v>
      </c>
      <c r="AC822" s="37" t="s">
        <v>313</v>
      </c>
    </row>
    <row r="823" spans="1:29" ht="24">
      <c r="A823" s="28" t="s">
        <v>4</v>
      </c>
      <c r="B823" s="54" t="s">
        <v>254</v>
      </c>
      <c r="C823" s="55" t="s">
        <v>255</v>
      </c>
      <c r="D823" s="56" t="s">
        <v>256</v>
      </c>
      <c r="E823" s="40">
        <v>1</v>
      </c>
      <c r="F823" s="28">
        <v>2</v>
      </c>
      <c r="G823" s="70"/>
      <c r="H823" s="71" t="str">
        <f>IF(G823="","",F823*G823)</f>
        <v/>
      </c>
      <c r="I823" s="41"/>
      <c r="J823" s="71" t="str">
        <f>IF(G823="","",ROUND(H823*I823+H823,2))</f>
        <v/>
      </c>
      <c r="K823" s="80"/>
      <c r="L823" s="80"/>
      <c r="M823" s="80"/>
      <c r="N823" s="80"/>
      <c r="O823" s="80"/>
      <c r="P823" s="80"/>
      <c r="Q823" s="175">
        <v>2</v>
      </c>
      <c r="R823" s="93"/>
      <c r="S823" s="94">
        <f>Q823*R823</f>
        <v>0</v>
      </c>
      <c r="T823" s="109"/>
      <c r="U823" s="94">
        <f>ROUND(S823*T823+S823,2)</f>
        <v>0</v>
      </c>
      <c r="V823" s="174">
        <v>6</v>
      </c>
      <c r="W823" s="93"/>
      <c r="X823" s="95">
        <f>W823*V823</f>
        <v>0</v>
      </c>
      <c r="Y823" s="109"/>
      <c r="Z823" s="95">
        <f>ROUND(X823+X823*Y823,2)</f>
        <v>0</v>
      </c>
      <c r="AA823" s="96">
        <v>5000</v>
      </c>
      <c r="AB823" s="109"/>
      <c r="AC823" s="97">
        <f>ROUND(AA823+AA823*AB823,2)</f>
        <v>5000</v>
      </c>
    </row>
    <row r="824" spans="1:29">
      <c r="A824" s="202" t="s">
        <v>48</v>
      </c>
      <c r="B824" s="202"/>
      <c r="C824" s="202"/>
      <c r="D824" s="202"/>
      <c r="E824" s="202"/>
      <c r="F824" s="202"/>
      <c r="G824" s="202"/>
      <c r="H824" s="83">
        <f>SUM(H823:H823)</f>
        <v>0</v>
      </c>
      <c r="I824" s="84"/>
      <c r="J824" s="83">
        <f>SUM(J823:J823)</f>
        <v>0</v>
      </c>
      <c r="K824" s="80"/>
      <c r="L824" s="80"/>
      <c r="M824" s="80"/>
      <c r="N824" s="80"/>
      <c r="O824" s="80"/>
      <c r="P824" s="80"/>
      <c r="Q824" s="99"/>
      <c r="R824" s="99"/>
      <c r="S824" s="88">
        <f>SUM(S823)</f>
        <v>0</v>
      </c>
      <c r="T824" s="89"/>
      <c r="U824" s="88">
        <f>SUM(U823)</f>
        <v>0</v>
      </c>
      <c r="V824" s="100"/>
      <c r="W824" s="100"/>
      <c r="X824" s="90">
        <f>SUM(X823)</f>
        <v>0</v>
      </c>
      <c r="Y824" s="91"/>
      <c r="Z824" s="90">
        <f>SUM(Z823)</f>
        <v>0</v>
      </c>
      <c r="AA824" s="92">
        <f>SUM(AA823)</f>
        <v>5000</v>
      </c>
      <c r="AB824" s="78"/>
      <c r="AC824" s="92">
        <f>SUM(AC823)</f>
        <v>5000</v>
      </c>
    </row>
    <row r="825" spans="1:29">
      <c r="A825" s="203" t="s">
        <v>773</v>
      </c>
      <c r="B825" s="203"/>
      <c r="C825" s="10" t="str">
        <f>IF(G823="","",SUM(H824+N824+S824+X824+AA824))</f>
        <v/>
      </c>
    </row>
    <row r="826" spans="1:29">
      <c r="A826" s="204" t="s">
        <v>774</v>
      </c>
      <c r="B826" s="205"/>
      <c r="C826" s="10" t="str">
        <f>IF(G823="","",SUM(J824,P824,U824,Z824,AC824))</f>
        <v/>
      </c>
    </row>
    <row r="829" spans="1:29">
      <c r="A829" s="213" t="s">
        <v>775</v>
      </c>
      <c r="B829" s="213"/>
      <c r="C829" s="213"/>
      <c r="D829" s="213"/>
      <c r="E829" s="213"/>
      <c r="F829" s="213"/>
      <c r="G829" s="213"/>
      <c r="H829" s="213"/>
      <c r="I829" s="213"/>
      <c r="J829" s="213"/>
      <c r="K829" s="213"/>
      <c r="L829" s="213"/>
      <c r="M829" s="213"/>
      <c r="N829" s="213"/>
      <c r="O829" s="213"/>
      <c r="P829" s="213"/>
      <c r="Q829" s="213"/>
      <c r="R829" s="213"/>
      <c r="S829" s="213"/>
      <c r="T829" s="213"/>
      <c r="U829" s="213"/>
      <c r="V829" s="213"/>
      <c r="W829" s="213"/>
      <c r="X829" s="213"/>
      <c r="Y829" s="213"/>
      <c r="Z829" s="213"/>
      <c r="AA829" s="213"/>
      <c r="AB829" s="213"/>
      <c r="AC829" s="213"/>
    </row>
    <row r="830" spans="1:29">
      <c r="A830" s="238" t="s">
        <v>0</v>
      </c>
      <c r="B830" s="239"/>
      <c r="C830" s="239"/>
      <c r="D830" s="239"/>
      <c r="E830" s="240"/>
      <c r="F830" s="238" t="s">
        <v>1</v>
      </c>
      <c r="G830" s="239"/>
      <c r="H830" s="239"/>
      <c r="I830" s="239"/>
      <c r="J830" s="239"/>
      <c r="K830" s="239"/>
      <c r="L830" s="239"/>
      <c r="M830" s="239"/>
      <c r="N830" s="239"/>
      <c r="O830" s="239"/>
      <c r="P830" s="239"/>
      <c r="Q830" s="239"/>
      <c r="R830" s="239"/>
      <c r="S830" s="239"/>
      <c r="T830" s="239"/>
      <c r="U830" s="240"/>
      <c r="V830" s="241" t="s">
        <v>2</v>
      </c>
      <c r="W830" s="242"/>
      <c r="X830" s="242"/>
      <c r="Y830" s="242"/>
      <c r="Z830" s="242"/>
      <c r="AA830" s="242"/>
      <c r="AB830" s="242"/>
      <c r="AC830" s="243"/>
    </row>
    <row r="831" spans="1:29" ht="120">
      <c r="A831" s="11" t="s">
        <v>8</v>
      </c>
      <c r="B831" s="11" t="s">
        <v>9</v>
      </c>
      <c r="C831" s="11" t="s">
        <v>19</v>
      </c>
      <c r="D831" s="11" t="s">
        <v>10</v>
      </c>
      <c r="E831" s="11" t="s">
        <v>20</v>
      </c>
      <c r="F831" s="11" t="s">
        <v>29</v>
      </c>
      <c r="G831" s="12" t="s">
        <v>30</v>
      </c>
      <c r="H831" s="13" t="s">
        <v>31</v>
      </c>
      <c r="I831" s="14" t="s">
        <v>3</v>
      </c>
      <c r="J831" s="13" t="s">
        <v>32</v>
      </c>
      <c r="K831" s="15" t="s">
        <v>34</v>
      </c>
      <c r="L831" s="16" t="s">
        <v>35</v>
      </c>
      <c r="M831" s="15" t="s">
        <v>33</v>
      </c>
      <c r="N831" s="15" t="s">
        <v>37</v>
      </c>
      <c r="O831" s="17" t="s">
        <v>3</v>
      </c>
      <c r="P831" s="18" t="s">
        <v>38</v>
      </c>
      <c r="Q831" s="19" t="s">
        <v>39</v>
      </c>
      <c r="R831" s="20" t="s">
        <v>40</v>
      </c>
      <c r="S831" s="20" t="s">
        <v>41</v>
      </c>
      <c r="T831" s="21" t="s">
        <v>3</v>
      </c>
      <c r="U831" s="20" t="s">
        <v>42</v>
      </c>
      <c r="V831" s="22" t="s">
        <v>11</v>
      </c>
      <c r="W831" s="22" t="s">
        <v>12</v>
      </c>
      <c r="X831" s="22" t="s">
        <v>13</v>
      </c>
      <c r="Y831" s="23" t="s">
        <v>3</v>
      </c>
      <c r="Z831" s="22" t="s">
        <v>14</v>
      </c>
      <c r="AA831" s="24" t="s">
        <v>43</v>
      </c>
      <c r="AB831" s="25" t="s">
        <v>3</v>
      </c>
      <c r="AC831" s="24" t="s">
        <v>44</v>
      </c>
    </row>
    <row r="832" spans="1:29" ht="12" customHeight="1">
      <c r="A832" s="11" t="s">
        <v>285</v>
      </c>
      <c r="B832" s="11" t="s">
        <v>286</v>
      </c>
      <c r="C832" s="11" t="s">
        <v>287</v>
      </c>
      <c r="D832" s="11" t="s">
        <v>288</v>
      </c>
      <c r="E832" s="11" t="s">
        <v>289</v>
      </c>
      <c r="F832" s="11" t="s">
        <v>290</v>
      </c>
      <c r="G832" s="26" t="s">
        <v>291</v>
      </c>
      <c r="H832" s="11" t="s">
        <v>292</v>
      </c>
      <c r="I832" s="27" t="s">
        <v>293</v>
      </c>
      <c r="J832" s="28" t="s">
        <v>294</v>
      </c>
      <c r="K832" s="29" t="s">
        <v>295</v>
      </c>
      <c r="L832" s="30" t="s">
        <v>296</v>
      </c>
      <c r="M832" s="29" t="s">
        <v>297</v>
      </c>
      <c r="N832" s="29" t="s">
        <v>298</v>
      </c>
      <c r="O832" s="31" t="s">
        <v>299</v>
      </c>
      <c r="P832" s="29" t="s">
        <v>300</v>
      </c>
      <c r="Q832" s="32" t="s">
        <v>301</v>
      </c>
      <c r="R832" s="33" t="s">
        <v>302</v>
      </c>
      <c r="S832" s="33" t="s">
        <v>303</v>
      </c>
      <c r="T832" s="34" t="s">
        <v>304</v>
      </c>
      <c r="U832" s="33" t="s">
        <v>305</v>
      </c>
      <c r="V832" s="35" t="s">
        <v>306</v>
      </c>
      <c r="W832" s="35" t="s">
        <v>307</v>
      </c>
      <c r="X832" s="35" t="s">
        <v>308</v>
      </c>
      <c r="Y832" s="36" t="s">
        <v>309</v>
      </c>
      <c r="Z832" s="35" t="s">
        <v>310</v>
      </c>
      <c r="AA832" s="37" t="s">
        <v>311</v>
      </c>
      <c r="AB832" s="38" t="s">
        <v>312</v>
      </c>
      <c r="AC832" s="37" t="s">
        <v>313</v>
      </c>
    </row>
    <row r="833" spans="1:29" ht="60">
      <c r="A833" s="28" t="s">
        <v>4</v>
      </c>
      <c r="B833" s="54" t="s">
        <v>143</v>
      </c>
      <c r="C833" s="55" t="s">
        <v>778</v>
      </c>
      <c r="D833" s="56" t="s">
        <v>779</v>
      </c>
      <c r="E833" s="40">
        <v>6</v>
      </c>
      <c r="F833" s="28">
        <v>12</v>
      </c>
      <c r="G833" s="70"/>
      <c r="H833" s="71" t="str">
        <f>IF(G833="","",F833*G833)</f>
        <v/>
      </c>
      <c r="I833" s="41"/>
      <c r="J833" s="71" t="str">
        <f>IF(G833="","",ROUND(H833*I833+H833,2))</f>
        <v/>
      </c>
      <c r="K833" s="80"/>
      <c r="L833" s="80"/>
      <c r="M833" s="80"/>
      <c r="N833" s="80"/>
      <c r="O833" s="80"/>
      <c r="P833" s="80"/>
      <c r="Q833" s="175">
        <v>2</v>
      </c>
      <c r="R833" s="93"/>
      <c r="S833" s="94">
        <f>Q833*R833</f>
        <v>0</v>
      </c>
      <c r="T833" s="109"/>
      <c r="U833" s="94">
        <f>ROUND(S833*T833+S833,2)</f>
        <v>0</v>
      </c>
      <c r="V833" s="174">
        <v>6</v>
      </c>
      <c r="W833" s="93"/>
      <c r="X833" s="95">
        <f>W833*V833</f>
        <v>0</v>
      </c>
      <c r="Y833" s="109"/>
      <c r="Z833" s="95">
        <f>ROUND(X833+X833*Y833,2)</f>
        <v>0</v>
      </c>
      <c r="AA833" s="96">
        <v>5000</v>
      </c>
      <c r="AB833" s="109"/>
      <c r="AC833" s="97">
        <f>ROUND(AA833+AA833*AB833,2)</f>
        <v>5000</v>
      </c>
    </row>
    <row r="834" spans="1:29">
      <c r="A834" s="202" t="s">
        <v>48</v>
      </c>
      <c r="B834" s="202"/>
      <c r="C834" s="202"/>
      <c r="D834" s="202"/>
      <c r="E834" s="202"/>
      <c r="F834" s="202"/>
      <c r="G834" s="202"/>
      <c r="H834" s="83">
        <f>SUM(H833:H833)</f>
        <v>0</v>
      </c>
      <c r="I834" s="84"/>
      <c r="J834" s="83">
        <f>SUM(J833:J833)</f>
        <v>0</v>
      </c>
      <c r="K834" s="80"/>
      <c r="L834" s="80"/>
      <c r="M834" s="80"/>
      <c r="N834" s="80"/>
      <c r="O834" s="80"/>
      <c r="P834" s="80"/>
      <c r="Q834" s="99"/>
      <c r="R834" s="99"/>
      <c r="S834" s="88">
        <f>SUM(S833)</f>
        <v>0</v>
      </c>
      <c r="T834" s="89"/>
      <c r="U834" s="88">
        <f>SUM(U833)</f>
        <v>0</v>
      </c>
      <c r="V834" s="100"/>
      <c r="W834" s="100"/>
      <c r="X834" s="90">
        <f>SUM(X833)</f>
        <v>0</v>
      </c>
      <c r="Y834" s="91"/>
      <c r="Z834" s="90">
        <f>SUM(Z833)</f>
        <v>0</v>
      </c>
      <c r="AA834" s="92">
        <f>SUM(AA833)</f>
        <v>5000</v>
      </c>
      <c r="AB834" s="78"/>
      <c r="AC834" s="92">
        <f>SUM(AC833)</f>
        <v>5000</v>
      </c>
    </row>
    <row r="835" spans="1:29">
      <c r="A835" s="203" t="s">
        <v>776</v>
      </c>
      <c r="B835" s="203"/>
      <c r="C835" s="10" t="str">
        <f>IF(G833="","",SUM(H834+N834+S834+X834+AA834))</f>
        <v/>
      </c>
    </row>
    <row r="836" spans="1:29">
      <c r="A836" s="204" t="s">
        <v>777</v>
      </c>
      <c r="B836" s="205"/>
      <c r="C836" s="10" t="str">
        <f>IF(G833="","",SUM(J834,P834,U834,Z834,AC834))</f>
        <v/>
      </c>
    </row>
    <row r="839" spans="1:29">
      <c r="A839" s="213" t="s">
        <v>780</v>
      </c>
      <c r="B839" s="213"/>
      <c r="C839" s="213"/>
      <c r="D839" s="213"/>
      <c r="E839" s="213"/>
      <c r="F839" s="213"/>
      <c r="G839" s="213"/>
      <c r="H839" s="213"/>
      <c r="I839" s="213"/>
      <c r="J839" s="213"/>
      <c r="K839" s="213"/>
      <c r="L839" s="213"/>
      <c r="M839" s="213"/>
      <c r="N839" s="213"/>
      <c r="O839" s="213"/>
      <c r="P839" s="213"/>
      <c r="Q839" s="213"/>
      <c r="R839" s="213"/>
      <c r="S839" s="213"/>
      <c r="T839" s="213"/>
      <c r="U839" s="213"/>
      <c r="V839" s="213"/>
      <c r="W839" s="213"/>
      <c r="X839" s="213"/>
      <c r="Y839" s="213"/>
      <c r="Z839" s="213"/>
      <c r="AA839" s="213"/>
      <c r="AB839" s="213"/>
      <c r="AC839" s="213"/>
    </row>
    <row r="840" spans="1:29">
      <c r="A840" s="238" t="s">
        <v>0</v>
      </c>
      <c r="B840" s="239"/>
      <c r="C840" s="239"/>
      <c r="D840" s="239"/>
      <c r="E840" s="240"/>
      <c r="F840" s="238" t="s">
        <v>1</v>
      </c>
      <c r="G840" s="239"/>
      <c r="H840" s="239"/>
      <c r="I840" s="239"/>
      <c r="J840" s="239"/>
      <c r="K840" s="239"/>
      <c r="L840" s="239"/>
      <c r="M840" s="239"/>
      <c r="N840" s="239"/>
      <c r="O840" s="239"/>
      <c r="P840" s="239"/>
      <c r="Q840" s="239"/>
      <c r="R840" s="239"/>
      <c r="S840" s="239"/>
      <c r="T840" s="239"/>
      <c r="U840" s="240"/>
      <c r="V840" s="241" t="s">
        <v>2</v>
      </c>
      <c r="W840" s="242"/>
      <c r="X840" s="242"/>
      <c r="Y840" s="242"/>
      <c r="Z840" s="242"/>
      <c r="AA840" s="242"/>
      <c r="AB840" s="242"/>
      <c r="AC840" s="243"/>
    </row>
    <row r="841" spans="1:29" ht="120">
      <c r="A841" s="11" t="s">
        <v>8</v>
      </c>
      <c r="B841" s="11" t="s">
        <v>9</v>
      </c>
      <c r="C841" s="11" t="s">
        <v>19</v>
      </c>
      <c r="D841" s="11" t="s">
        <v>10</v>
      </c>
      <c r="E841" s="11" t="s">
        <v>20</v>
      </c>
      <c r="F841" s="11" t="s">
        <v>29</v>
      </c>
      <c r="G841" s="12" t="s">
        <v>30</v>
      </c>
      <c r="H841" s="13" t="s">
        <v>31</v>
      </c>
      <c r="I841" s="14" t="s">
        <v>3</v>
      </c>
      <c r="J841" s="13" t="s">
        <v>32</v>
      </c>
      <c r="K841" s="15" t="s">
        <v>34</v>
      </c>
      <c r="L841" s="16" t="s">
        <v>35</v>
      </c>
      <c r="M841" s="15" t="s">
        <v>33</v>
      </c>
      <c r="N841" s="15" t="s">
        <v>37</v>
      </c>
      <c r="O841" s="17" t="s">
        <v>3</v>
      </c>
      <c r="P841" s="18" t="s">
        <v>38</v>
      </c>
      <c r="Q841" s="19" t="s">
        <v>39</v>
      </c>
      <c r="R841" s="20" t="s">
        <v>40</v>
      </c>
      <c r="S841" s="20" t="s">
        <v>41</v>
      </c>
      <c r="T841" s="21" t="s">
        <v>3</v>
      </c>
      <c r="U841" s="20" t="s">
        <v>42</v>
      </c>
      <c r="V841" s="22" t="s">
        <v>11</v>
      </c>
      <c r="W841" s="22" t="s">
        <v>12</v>
      </c>
      <c r="X841" s="22" t="s">
        <v>13</v>
      </c>
      <c r="Y841" s="23" t="s">
        <v>3</v>
      </c>
      <c r="Z841" s="22" t="s">
        <v>14</v>
      </c>
      <c r="AA841" s="24" t="s">
        <v>43</v>
      </c>
      <c r="AB841" s="25" t="s">
        <v>3</v>
      </c>
      <c r="AC841" s="24" t="s">
        <v>44</v>
      </c>
    </row>
    <row r="842" spans="1:29" ht="12" customHeight="1">
      <c r="A842" s="11" t="s">
        <v>285</v>
      </c>
      <c r="B842" s="11" t="s">
        <v>286</v>
      </c>
      <c r="C842" s="11" t="s">
        <v>287</v>
      </c>
      <c r="D842" s="11" t="s">
        <v>288</v>
      </c>
      <c r="E842" s="11" t="s">
        <v>289</v>
      </c>
      <c r="F842" s="11" t="s">
        <v>290</v>
      </c>
      <c r="G842" s="26" t="s">
        <v>291</v>
      </c>
      <c r="H842" s="11" t="s">
        <v>292</v>
      </c>
      <c r="I842" s="27" t="s">
        <v>293</v>
      </c>
      <c r="J842" s="28" t="s">
        <v>294</v>
      </c>
      <c r="K842" s="29" t="s">
        <v>295</v>
      </c>
      <c r="L842" s="30" t="s">
        <v>296</v>
      </c>
      <c r="M842" s="29" t="s">
        <v>297</v>
      </c>
      <c r="N842" s="29" t="s">
        <v>298</v>
      </c>
      <c r="O842" s="31" t="s">
        <v>299</v>
      </c>
      <c r="P842" s="29" t="s">
        <v>300</v>
      </c>
      <c r="Q842" s="32" t="s">
        <v>301</v>
      </c>
      <c r="R842" s="33" t="s">
        <v>302</v>
      </c>
      <c r="S842" s="33" t="s">
        <v>303</v>
      </c>
      <c r="T842" s="34" t="s">
        <v>304</v>
      </c>
      <c r="U842" s="33" t="s">
        <v>305</v>
      </c>
      <c r="V842" s="35" t="s">
        <v>306</v>
      </c>
      <c r="W842" s="35" t="s">
        <v>307</v>
      </c>
      <c r="X842" s="35" t="s">
        <v>308</v>
      </c>
      <c r="Y842" s="36" t="s">
        <v>309</v>
      </c>
      <c r="Z842" s="35" t="s">
        <v>310</v>
      </c>
      <c r="AA842" s="37" t="s">
        <v>311</v>
      </c>
      <c r="AB842" s="38" t="s">
        <v>312</v>
      </c>
      <c r="AC842" s="37" t="s">
        <v>313</v>
      </c>
    </row>
    <row r="843" spans="1:29" ht="72">
      <c r="A843" s="28" t="s">
        <v>4</v>
      </c>
      <c r="B843" s="54" t="s">
        <v>783</v>
      </c>
      <c r="C843" s="55" t="s">
        <v>784</v>
      </c>
      <c r="D843" s="56" t="s">
        <v>785</v>
      </c>
      <c r="E843" s="40">
        <v>1</v>
      </c>
      <c r="F843" s="28">
        <v>2</v>
      </c>
      <c r="G843" s="70"/>
      <c r="H843" s="71" t="str">
        <f>IF(G843="","",F843*G843)</f>
        <v/>
      </c>
      <c r="I843" s="41"/>
      <c r="J843" s="71" t="str">
        <f>IF(G843="","",ROUND(H843*I843+H843,2))</f>
        <v/>
      </c>
      <c r="K843" s="80"/>
      <c r="L843" s="80"/>
      <c r="M843" s="80"/>
      <c r="N843" s="80"/>
      <c r="O843" s="80"/>
      <c r="P843" s="80"/>
      <c r="Q843" s="175">
        <v>2</v>
      </c>
      <c r="R843" s="93"/>
      <c r="S843" s="94">
        <f>Q843*R843</f>
        <v>0</v>
      </c>
      <c r="T843" s="109"/>
      <c r="U843" s="94">
        <f>ROUND(S843*T843+S843,2)</f>
        <v>0</v>
      </c>
      <c r="V843" s="174">
        <v>4</v>
      </c>
      <c r="W843" s="93"/>
      <c r="X843" s="95">
        <f>W843*V843</f>
        <v>0</v>
      </c>
      <c r="Y843" s="109"/>
      <c r="Z843" s="95">
        <f>ROUND(X843+X843*Y843,2)</f>
        <v>0</v>
      </c>
      <c r="AA843" s="96">
        <v>2500</v>
      </c>
      <c r="AB843" s="109"/>
      <c r="AC843" s="97">
        <f>ROUND(AA843+AA843*AB843,2)</f>
        <v>2500</v>
      </c>
    </row>
    <row r="844" spans="1:29">
      <c r="A844" s="202" t="s">
        <v>48</v>
      </c>
      <c r="B844" s="202"/>
      <c r="C844" s="202"/>
      <c r="D844" s="202"/>
      <c r="E844" s="202"/>
      <c r="F844" s="202"/>
      <c r="G844" s="202"/>
      <c r="H844" s="83">
        <f>SUM(H843:H843)</f>
        <v>0</v>
      </c>
      <c r="I844" s="84"/>
      <c r="J844" s="83">
        <f>SUM(J843:J843)</f>
        <v>0</v>
      </c>
      <c r="K844" s="80"/>
      <c r="L844" s="80"/>
      <c r="M844" s="80"/>
      <c r="N844" s="80"/>
      <c r="O844" s="80"/>
      <c r="P844" s="80"/>
      <c r="Q844" s="99"/>
      <c r="R844" s="99"/>
      <c r="S844" s="88">
        <f>SUM(S843)</f>
        <v>0</v>
      </c>
      <c r="T844" s="89"/>
      <c r="U844" s="88">
        <f>SUM(U843)</f>
        <v>0</v>
      </c>
      <c r="V844" s="100"/>
      <c r="W844" s="100"/>
      <c r="X844" s="90">
        <f>SUM(X843)</f>
        <v>0</v>
      </c>
      <c r="Y844" s="91"/>
      <c r="Z844" s="90">
        <f>SUM(Z843)</f>
        <v>0</v>
      </c>
      <c r="AA844" s="92">
        <f>SUM(AA843)</f>
        <v>2500</v>
      </c>
      <c r="AB844" s="78"/>
      <c r="AC844" s="92">
        <f>SUM(AC843)</f>
        <v>2500</v>
      </c>
    </row>
    <row r="845" spans="1:29">
      <c r="A845" s="203" t="s">
        <v>781</v>
      </c>
      <c r="B845" s="203"/>
      <c r="C845" s="10" t="str">
        <f>IF(G843="","",SUM(H844+N844+S844+X844+AA844))</f>
        <v/>
      </c>
    </row>
    <row r="846" spans="1:29">
      <c r="A846" s="204" t="s">
        <v>782</v>
      </c>
      <c r="B846" s="205"/>
      <c r="C846" s="10" t="str">
        <f>IF(G843="","",SUM(J844,P844,U844,Z844,AC844))</f>
        <v/>
      </c>
    </row>
    <row r="849" spans="1:29">
      <c r="A849" s="213" t="s">
        <v>786</v>
      </c>
      <c r="B849" s="213"/>
      <c r="C849" s="213"/>
      <c r="D849" s="213"/>
      <c r="E849" s="213"/>
      <c r="F849" s="213"/>
      <c r="G849" s="213"/>
      <c r="H849" s="213"/>
      <c r="I849" s="213"/>
      <c r="J849" s="213"/>
      <c r="K849" s="213"/>
      <c r="L849" s="213"/>
      <c r="M849" s="213"/>
      <c r="N849" s="213"/>
      <c r="O849" s="213"/>
      <c r="P849" s="213"/>
      <c r="Q849" s="213"/>
      <c r="R849" s="213"/>
      <c r="S849" s="213"/>
      <c r="T849" s="213"/>
      <c r="U849" s="213"/>
      <c r="V849" s="213"/>
      <c r="W849" s="213"/>
      <c r="X849" s="213"/>
      <c r="Y849" s="213"/>
      <c r="Z849" s="213"/>
      <c r="AA849" s="213"/>
      <c r="AB849" s="213"/>
      <c r="AC849" s="213"/>
    </row>
    <row r="850" spans="1:29">
      <c r="A850" s="202" t="s">
        <v>0</v>
      </c>
      <c r="B850" s="202"/>
      <c r="C850" s="202"/>
      <c r="D850" s="202"/>
      <c r="E850" s="202"/>
      <c r="F850" s="202" t="s">
        <v>1</v>
      </c>
      <c r="G850" s="202"/>
      <c r="H850" s="202"/>
      <c r="I850" s="202"/>
      <c r="J850" s="202"/>
      <c r="K850" s="202"/>
      <c r="L850" s="202"/>
      <c r="M850" s="202"/>
      <c r="N850" s="202"/>
      <c r="O850" s="202"/>
      <c r="P850" s="202"/>
      <c r="Q850" s="202"/>
      <c r="R850" s="202"/>
      <c r="S850" s="202"/>
      <c r="T850" s="202"/>
      <c r="U850" s="202"/>
      <c r="V850" s="201" t="s">
        <v>2</v>
      </c>
      <c r="W850" s="201"/>
      <c r="X850" s="201"/>
      <c r="Y850" s="201"/>
      <c r="Z850" s="201"/>
      <c r="AA850" s="201"/>
      <c r="AB850" s="201"/>
      <c r="AC850" s="201"/>
    </row>
    <row r="851" spans="1:29" ht="120">
      <c r="A851" s="11" t="s">
        <v>8</v>
      </c>
      <c r="B851" s="11" t="s">
        <v>9</v>
      </c>
      <c r="C851" s="11" t="s">
        <v>19</v>
      </c>
      <c r="D851" s="11" t="s">
        <v>10</v>
      </c>
      <c r="E851" s="11" t="s">
        <v>20</v>
      </c>
      <c r="F851" s="11" t="s">
        <v>29</v>
      </c>
      <c r="G851" s="12" t="s">
        <v>30</v>
      </c>
      <c r="H851" s="13" t="s">
        <v>31</v>
      </c>
      <c r="I851" s="14" t="s">
        <v>3</v>
      </c>
      <c r="J851" s="13" t="s">
        <v>32</v>
      </c>
      <c r="K851" s="15" t="s">
        <v>34</v>
      </c>
      <c r="L851" s="16" t="s">
        <v>35</v>
      </c>
      <c r="M851" s="15" t="s">
        <v>33</v>
      </c>
      <c r="N851" s="15" t="s">
        <v>37</v>
      </c>
      <c r="O851" s="17" t="s">
        <v>3</v>
      </c>
      <c r="P851" s="18" t="s">
        <v>38</v>
      </c>
      <c r="Q851" s="19" t="s">
        <v>39</v>
      </c>
      <c r="R851" s="20" t="s">
        <v>40</v>
      </c>
      <c r="S851" s="20" t="s">
        <v>41</v>
      </c>
      <c r="T851" s="21" t="s">
        <v>3</v>
      </c>
      <c r="U851" s="20" t="s">
        <v>42</v>
      </c>
      <c r="V851" s="22" t="s">
        <v>11</v>
      </c>
      <c r="W851" s="22" t="s">
        <v>12</v>
      </c>
      <c r="X851" s="22" t="s">
        <v>13</v>
      </c>
      <c r="Y851" s="23" t="s">
        <v>3</v>
      </c>
      <c r="Z851" s="22" t="s">
        <v>14</v>
      </c>
      <c r="AA851" s="24" t="s">
        <v>43</v>
      </c>
      <c r="AB851" s="25" t="s">
        <v>3</v>
      </c>
      <c r="AC851" s="24" t="s">
        <v>44</v>
      </c>
    </row>
    <row r="852" spans="1:29" ht="12" customHeight="1">
      <c r="A852" s="11" t="s">
        <v>285</v>
      </c>
      <c r="B852" s="11" t="s">
        <v>286</v>
      </c>
      <c r="C852" s="11" t="s">
        <v>287</v>
      </c>
      <c r="D852" s="11" t="s">
        <v>288</v>
      </c>
      <c r="E852" s="11" t="s">
        <v>289</v>
      </c>
      <c r="F852" s="11" t="s">
        <v>290</v>
      </c>
      <c r="G852" s="26" t="s">
        <v>291</v>
      </c>
      <c r="H852" s="11" t="s">
        <v>292</v>
      </c>
      <c r="I852" s="27" t="s">
        <v>293</v>
      </c>
      <c r="J852" s="28" t="s">
        <v>294</v>
      </c>
      <c r="K852" s="29" t="s">
        <v>295</v>
      </c>
      <c r="L852" s="30" t="s">
        <v>296</v>
      </c>
      <c r="M852" s="29" t="s">
        <v>297</v>
      </c>
      <c r="N852" s="29" t="s">
        <v>298</v>
      </c>
      <c r="O852" s="31" t="s">
        <v>299</v>
      </c>
      <c r="P852" s="29" t="s">
        <v>300</v>
      </c>
      <c r="Q852" s="32" t="s">
        <v>301</v>
      </c>
      <c r="R852" s="33" t="s">
        <v>302</v>
      </c>
      <c r="S852" s="33" t="s">
        <v>303</v>
      </c>
      <c r="T852" s="34" t="s">
        <v>304</v>
      </c>
      <c r="U852" s="33" t="s">
        <v>305</v>
      </c>
      <c r="V852" s="35" t="s">
        <v>306</v>
      </c>
      <c r="W852" s="35" t="s">
        <v>307</v>
      </c>
      <c r="X852" s="35" t="s">
        <v>308</v>
      </c>
      <c r="Y852" s="36" t="s">
        <v>309</v>
      </c>
      <c r="Z852" s="35" t="s">
        <v>310</v>
      </c>
      <c r="AA852" s="37" t="s">
        <v>311</v>
      </c>
      <c r="AB852" s="38" t="s">
        <v>312</v>
      </c>
      <c r="AC852" s="37" t="s">
        <v>313</v>
      </c>
    </row>
    <row r="853" spans="1:29" ht="48">
      <c r="A853" s="28" t="s">
        <v>4</v>
      </c>
      <c r="B853" s="65" t="s">
        <v>257</v>
      </c>
      <c r="C853" s="50" t="s">
        <v>258</v>
      </c>
      <c r="D853" s="50" t="s">
        <v>259</v>
      </c>
      <c r="E853" s="40">
        <v>8</v>
      </c>
      <c r="F853" s="28">
        <v>16</v>
      </c>
      <c r="G853" s="70"/>
      <c r="H853" s="71" t="str">
        <f>IF(G853="","",F853*G853)</f>
        <v/>
      </c>
      <c r="I853" s="41"/>
      <c r="J853" s="71" t="str">
        <f>IF(G853="","",ROUND(H853*I853+H853,2))</f>
        <v/>
      </c>
      <c r="K853" s="80"/>
      <c r="L853" s="80"/>
      <c r="M853" s="80"/>
      <c r="N853" s="80"/>
      <c r="O853" s="80"/>
      <c r="P853" s="80"/>
      <c r="Q853" s="175">
        <v>2</v>
      </c>
      <c r="R853" s="93"/>
      <c r="S853" s="94">
        <f>Q853*R853</f>
        <v>0</v>
      </c>
      <c r="T853" s="109"/>
      <c r="U853" s="94">
        <f>ROUND(S853*T853+S853,2)</f>
        <v>0</v>
      </c>
      <c r="V853" s="174">
        <v>4</v>
      </c>
      <c r="W853" s="93"/>
      <c r="X853" s="95">
        <f>W853*V853</f>
        <v>0</v>
      </c>
      <c r="Y853" s="109"/>
      <c r="Z853" s="95">
        <f>ROUND(X853+X853*Y853,2)</f>
        <v>0</v>
      </c>
      <c r="AA853" s="96">
        <v>5000</v>
      </c>
      <c r="AB853" s="109"/>
      <c r="AC853" s="97">
        <f>ROUND(AA853+AA853*AB853,2)</f>
        <v>5000</v>
      </c>
    </row>
    <row r="854" spans="1:29">
      <c r="A854" s="202" t="s">
        <v>48</v>
      </c>
      <c r="B854" s="202"/>
      <c r="C854" s="202"/>
      <c r="D854" s="202"/>
      <c r="E854" s="202"/>
      <c r="F854" s="202"/>
      <c r="G854" s="202"/>
      <c r="H854" s="83">
        <f>SUM(H853:H853)</f>
        <v>0</v>
      </c>
      <c r="I854" s="84"/>
      <c r="J854" s="83">
        <f>SUM(J853:J853)</f>
        <v>0</v>
      </c>
      <c r="K854" s="80"/>
      <c r="L854" s="80"/>
      <c r="M854" s="80"/>
      <c r="N854" s="80"/>
      <c r="O854" s="80"/>
      <c r="P854" s="80"/>
      <c r="Q854" s="99"/>
      <c r="R854" s="99"/>
      <c r="S854" s="88">
        <f>SUM(S853)</f>
        <v>0</v>
      </c>
      <c r="T854" s="89"/>
      <c r="U854" s="88">
        <f>SUM(U853)</f>
        <v>0</v>
      </c>
      <c r="V854" s="100"/>
      <c r="W854" s="100"/>
      <c r="X854" s="90">
        <f>SUM(X853)</f>
        <v>0</v>
      </c>
      <c r="Y854" s="91"/>
      <c r="Z854" s="90">
        <f>SUM(Z853)</f>
        <v>0</v>
      </c>
      <c r="AA854" s="92">
        <f>SUM(AA853)</f>
        <v>5000</v>
      </c>
      <c r="AB854" s="78"/>
      <c r="AC854" s="92">
        <f>SUM(AC853)</f>
        <v>5000</v>
      </c>
    </row>
    <row r="855" spans="1:29">
      <c r="A855" s="203" t="s">
        <v>787</v>
      </c>
      <c r="B855" s="203"/>
      <c r="C855" s="10" t="str">
        <f>IF(G853="","",SUM(H854+N854+S854+X854+AA854))</f>
        <v/>
      </c>
    </row>
    <row r="856" spans="1:29">
      <c r="A856" s="204" t="s">
        <v>788</v>
      </c>
      <c r="B856" s="205"/>
      <c r="C856" s="10" t="str">
        <f>IF(G853="","",SUM(J854,P854,U854,Z854,AC854))</f>
        <v/>
      </c>
    </row>
    <row r="857" spans="1:29">
      <c r="A857" s="48"/>
      <c r="B857" s="48"/>
      <c r="C857" s="49"/>
    </row>
    <row r="858" spans="1:29">
      <c r="A858" s="156"/>
      <c r="B858" s="156"/>
      <c r="C858" s="158"/>
    </row>
    <row r="859" spans="1:29">
      <c r="A859" s="213" t="s">
        <v>789</v>
      </c>
      <c r="B859" s="213"/>
      <c r="C859" s="213"/>
      <c r="D859" s="213"/>
      <c r="E859" s="213"/>
      <c r="F859" s="213"/>
      <c r="G859" s="213"/>
      <c r="H859" s="213"/>
      <c r="I859" s="213"/>
      <c r="J859" s="213"/>
      <c r="K859" s="213"/>
      <c r="L859" s="213"/>
      <c r="M859" s="213"/>
      <c r="N859" s="213"/>
      <c r="O859" s="213"/>
      <c r="P859" s="213"/>
      <c r="Q859" s="213"/>
      <c r="R859" s="213"/>
      <c r="S859" s="213"/>
      <c r="T859" s="213"/>
      <c r="U859" s="213"/>
      <c r="V859" s="213"/>
      <c r="W859" s="213"/>
      <c r="X859" s="213"/>
      <c r="Y859" s="213"/>
      <c r="Z859" s="213"/>
      <c r="AA859" s="213"/>
      <c r="AB859" s="213"/>
      <c r="AC859" s="213"/>
    </row>
    <row r="860" spans="1:29">
      <c r="A860" s="202" t="s">
        <v>0</v>
      </c>
      <c r="B860" s="202"/>
      <c r="C860" s="202"/>
      <c r="D860" s="202"/>
      <c r="E860" s="202"/>
      <c r="F860" s="202" t="s">
        <v>1</v>
      </c>
      <c r="G860" s="202"/>
      <c r="H860" s="202"/>
      <c r="I860" s="202"/>
      <c r="J860" s="202"/>
      <c r="K860" s="202"/>
      <c r="L860" s="202"/>
      <c r="M860" s="202"/>
      <c r="N860" s="202"/>
      <c r="O860" s="202"/>
      <c r="P860" s="202"/>
      <c r="Q860" s="202"/>
      <c r="R860" s="202"/>
      <c r="S860" s="202"/>
      <c r="T860" s="202"/>
      <c r="U860" s="202"/>
      <c r="V860" s="201" t="s">
        <v>2</v>
      </c>
      <c r="W860" s="201"/>
      <c r="X860" s="201"/>
      <c r="Y860" s="201"/>
      <c r="Z860" s="201"/>
      <c r="AA860" s="201"/>
      <c r="AB860" s="201"/>
      <c r="AC860" s="201"/>
    </row>
    <row r="861" spans="1:29" ht="120">
      <c r="A861" s="11" t="s">
        <v>8</v>
      </c>
      <c r="B861" s="11" t="s">
        <v>9</v>
      </c>
      <c r="C861" s="11" t="s">
        <v>19</v>
      </c>
      <c r="D861" s="11" t="s">
        <v>10</v>
      </c>
      <c r="E861" s="11" t="s">
        <v>20</v>
      </c>
      <c r="F861" s="11" t="s">
        <v>29</v>
      </c>
      <c r="G861" s="12" t="s">
        <v>30</v>
      </c>
      <c r="H861" s="13" t="s">
        <v>31</v>
      </c>
      <c r="I861" s="14" t="s">
        <v>3</v>
      </c>
      <c r="J861" s="13" t="s">
        <v>32</v>
      </c>
      <c r="K861" s="15" t="s">
        <v>34</v>
      </c>
      <c r="L861" s="16" t="s">
        <v>35</v>
      </c>
      <c r="M861" s="15" t="s">
        <v>33</v>
      </c>
      <c r="N861" s="15" t="s">
        <v>37</v>
      </c>
      <c r="O861" s="17" t="s">
        <v>3</v>
      </c>
      <c r="P861" s="18" t="s">
        <v>38</v>
      </c>
      <c r="Q861" s="19" t="s">
        <v>39</v>
      </c>
      <c r="R861" s="20" t="s">
        <v>40</v>
      </c>
      <c r="S861" s="20" t="s">
        <v>41</v>
      </c>
      <c r="T861" s="21" t="s">
        <v>3</v>
      </c>
      <c r="U861" s="20" t="s">
        <v>42</v>
      </c>
      <c r="V861" s="22" t="s">
        <v>11</v>
      </c>
      <c r="W861" s="22" t="s">
        <v>12</v>
      </c>
      <c r="X861" s="22" t="s">
        <v>13</v>
      </c>
      <c r="Y861" s="23" t="s">
        <v>3</v>
      </c>
      <c r="Z861" s="22" t="s">
        <v>14</v>
      </c>
      <c r="AA861" s="24" t="s">
        <v>43</v>
      </c>
      <c r="AB861" s="25" t="s">
        <v>3</v>
      </c>
      <c r="AC861" s="24" t="s">
        <v>44</v>
      </c>
    </row>
    <row r="862" spans="1:29" ht="12" customHeight="1">
      <c r="A862" s="11" t="s">
        <v>285</v>
      </c>
      <c r="B862" s="11" t="s">
        <v>286</v>
      </c>
      <c r="C862" s="11" t="s">
        <v>287</v>
      </c>
      <c r="D862" s="11" t="s">
        <v>288</v>
      </c>
      <c r="E862" s="11" t="s">
        <v>289</v>
      </c>
      <c r="F862" s="11" t="s">
        <v>290</v>
      </c>
      <c r="G862" s="26" t="s">
        <v>291</v>
      </c>
      <c r="H862" s="11" t="s">
        <v>292</v>
      </c>
      <c r="I862" s="27" t="s">
        <v>293</v>
      </c>
      <c r="J862" s="28" t="s">
        <v>294</v>
      </c>
      <c r="K862" s="29" t="s">
        <v>295</v>
      </c>
      <c r="L862" s="30" t="s">
        <v>296</v>
      </c>
      <c r="M862" s="29" t="s">
        <v>297</v>
      </c>
      <c r="N862" s="29" t="s">
        <v>298</v>
      </c>
      <c r="O862" s="31" t="s">
        <v>299</v>
      </c>
      <c r="P862" s="29" t="s">
        <v>300</v>
      </c>
      <c r="Q862" s="32" t="s">
        <v>301</v>
      </c>
      <c r="R862" s="33" t="s">
        <v>302</v>
      </c>
      <c r="S862" s="33" t="s">
        <v>303</v>
      </c>
      <c r="T862" s="34" t="s">
        <v>304</v>
      </c>
      <c r="U862" s="33" t="s">
        <v>305</v>
      </c>
      <c r="V862" s="35" t="s">
        <v>306</v>
      </c>
      <c r="W862" s="35" t="s">
        <v>307</v>
      </c>
      <c r="X862" s="35" t="s">
        <v>308</v>
      </c>
      <c r="Y862" s="36" t="s">
        <v>309</v>
      </c>
      <c r="Z862" s="35" t="s">
        <v>310</v>
      </c>
      <c r="AA862" s="37" t="s">
        <v>311</v>
      </c>
      <c r="AB862" s="38" t="s">
        <v>312</v>
      </c>
      <c r="AC862" s="37" t="s">
        <v>313</v>
      </c>
    </row>
    <row r="863" spans="1:29" ht="12" customHeight="1">
      <c r="A863" s="11" t="s">
        <v>4</v>
      </c>
      <c r="B863" s="206" t="s">
        <v>792</v>
      </c>
      <c r="C863" s="11" t="s">
        <v>793</v>
      </c>
      <c r="D863" s="206" t="s">
        <v>794</v>
      </c>
      <c r="E863" s="11">
        <v>1</v>
      </c>
      <c r="F863" s="11">
        <v>2</v>
      </c>
      <c r="G863" s="161"/>
      <c r="H863" s="11" t="str">
        <f>IF(G863="","",F863*G863)</f>
        <v/>
      </c>
      <c r="I863" s="162"/>
      <c r="J863" s="28" t="str">
        <f>IF(G863="","",ROUND(H863*I863+H863,2))</f>
        <v/>
      </c>
      <c r="K863" s="80"/>
      <c r="L863" s="80"/>
      <c r="M863" s="80"/>
      <c r="N863" s="80"/>
      <c r="O863" s="80"/>
      <c r="P863" s="80"/>
      <c r="Q863" s="235">
        <v>4</v>
      </c>
      <c r="R863" s="226"/>
      <c r="S863" s="230">
        <f>Q863*R863</f>
        <v>0</v>
      </c>
      <c r="T863" s="246"/>
      <c r="U863" s="230">
        <f>ROUND(S863*T863+S863,2)</f>
        <v>0</v>
      </c>
      <c r="V863" s="216">
        <v>4</v>
      </c>
      <c r="W863" s="226"/>
      <c r="X863" s="208">
        <f>W863*V863</f>
        <v>0</v>
      </c>
      <c r="Y863" s="226"/>
      <c r="Z863" s="208">
        <f>ROUND(X863+X863*Y863,2)</f>
        <v>0</v>
      </c>
      <c r="AA863" s="224">
        <v>5000</v>
      </c>
      <c r="AB863" s="197"/>
      <c r="AC863" s="199">
        <f>ROUND(AA863+AA863*AB863,2)</f>
        <v>5000</v>
      </c>
    </row>
    <row r="864" spans="1:29">
      <c r="A864" s="28" t="s">
        <v>5</v>
      </c>
      <c r="B864" s="207"/>
      <c r="C864" s="50" t="s">
        <v>795</v>
      </c>
      <c r="D864" s="207"/>
      <c r="E864" s="40">
        <v>1</v>
      </c>
      <c r="F864" s="28">
        <v>2</v>
      </c>
      <c r="G864" s="70"/>
      <c r="H864" s="71" t="str">
        <f>IF(G864="","",F864*G864)</f>
        <v/>
      </c>
      <c r="I864" s="41"/>
      <c r="J864" s="71" t="str">
        <f>IF(G864="","",ROUND(H864*I864+H864,2))</f>
        <v/>
      </c>
      <c r="K864" s="80"/>
      <c r="L864" s="80"/>
      <c r="M864" s="80"/>
      <c r="N864" s="80"/>
      <c r="O864" s="80"/>
      <c r="P864" s="80"/>
      <c r="Q864" s="237"/>
      <c r="R864" s="227"/>
      <c r="S864" s="232"/>
      <c r="T864" s="227"/>
      <c r="U864" s="232"/>
      <c r="V864" s="217"/>
      <c r="W864" s="227"/>
      <c r="X864" s="244"/>
      <c r="Y864" s="227"/>
      <c r="Z864" s="244"/>
      <c r="AA864" s="225"/>
      <c r="AB864" s="228"/>
      <c r="AC864" s="214"/>
    </row>
    <row r="865" spans="1:29">
      <c r="A865" s="202" t="s">
        <v>48</v>
      </c>
      <c r="B865" s="202"/>
      <c r="C865" s="202"/>
      <c r="D865" s="202"/>
      <c r="E865" s="202"/>
      <c r="F865" s="202"/>
      <c r="G865" s="202"/>
      <c r="H865" s="83">
        <f>SUM(H863:H864)</f>
        <v>0</v>
      </c>
      <c r="I865" s="84"/>
      <c r="J865" s="83">
        <f>SUM(J863:J864)</f>
        <v>0</v>
      </c>
      <c r="K865" s="80"/>
      <c r="L865" s="80"/>
      <c r="M865" s="80"/>
      <c r="N865" s="80"/>
      <c r="O865" s="80"/>
      <c r="P865" s="80"/>
      <c r="Q865" s="99"/>
      <c r="R865" s="99"/>
      <c r="S865" s="88">
        <f>SUM(S863)</f>
        <v>0</v>
      </c>
      <c r="T865" s="89"/>
      <c r="U865" s="88">
        <f>SUM(U863)</f>
        <v>0</v>
      </c>
      <c r="V865" s="100"/>
      <c r="W865" s="100"/>
      <c r="X865" s="90">
        <f>SUM(X863)</f>
        <v>0</v>
      </c>
      <c r="Y865" s="91"/>
      <c r="Z865" s="90">
        <f>SUM(Z863)</f>
        <v>0</v>
      </c>
      <c r="AA865" s="92">
        <f>SUM(AA863)</f>
        <v>5000</v>
      </c>
      <c r="AB865" s="78"/>
      <c r="AC865" s="92">
        <f>SUM(AC863)</f>
        <v>5000</v>
      </c>
    </row>
    <row r="866" spans="1:29">
      <c r="A866" s="203" t="s">
        <v>790</v>
      </c>
      <c r="B866" s="203"/>
      <c r="C866" s="10" t="str">
        <f>IF(G864="","",SUM(H865+N865+S865+X865+AA865))</f>
        <v/>
      </c>
    </row>
    <row r="867" spans="1:29">
      <c r="A867" s="204" t="s">
        <v>791</v>
      </c>
      <c r="B867" s="205"/>
      <c r="C867" s="10" t="str">
        <f>IF(G864="","",SUM(J865,P865,U865,Z865,AC865))</f>
        <v/>
      </c>
    </row>
    <row r="868" spans="1:29">
      <c r="A868" s="156"/>
      <c r="B868" s="156"/>
      <c r="C868" s="158"/>
    </row>
    <row r="869" spans="1:29">
      <c r="A869" s="156"/>
      <c r="B869" s="156"/>
      <c r="C869" s="158"/>
    </row>
    <row r="870" spans="1:29">
      <c r="A870" s="213" t="s">
        <v>796</v>
      </c>
      <c r="B870" s="213"/>
      <c r="C870" s="213"/>
      <c r="D870" s="213"/>
      <c r="E870" s="213"/>
      <c r="F870" s="213"/>
      <c r="G870" s="213"/>
      <c r="H870" s="213"/>
      <c r="I870" s="213"/>
      <c r="J870" s="213"/>
      <c r="K870" s="213"/>
      <c r="L870" s="213"/>
      <c r="M870" s="213"/>
      <c r="N870" s="213"/>
      <c r="O870" s="213"/>
      <c r="P870" s="213"/>
      <c r="Q870" s="213"/>
      <c r="R870" s="213"/>
      <c r="S870" s="213"/>
      <c r="T870" s="213"/>
      <c r="U870" s="213"/>
      <c r="V870" s="213"/>
      <c r="W870" s="213"/>
      <c r="X870" s="213"/>
      <c r="Y870" s="213"/>
      <c r="Z870" s="213"/>
      <c r="AA870" s="213"/>
      <c r="AB870" s="213"/>
      <c r="AC870" s="213"/>
    </row>
    <row r="871" spans="1:29">
      <c r="A871" s="202" t="s">
        <v>0</v>
      </c>
      <c r="B871" s="202"/>
      <c r="C871" s="202"/>
      <c r="D871" s="202"/>
      <c r="E871" s="202"/>
      <c r="F871" s="202" t="s">
        <v>1</v>
      </c>
      <c r="G871" s="202"/>
      <c r="H871" s="202"/>
      <c r="I871" s="202"/>
      <c r="J871" s="202"/>
      <c r="K871" s="202"/>
      <c r="L871" s="202"/>
      <c r="M871" s="202"/>
      <c r="N871" s="202"/>
      <c r="O871" s="202"/>
      <c r="P871" s="202"/>
      <c r="Q871" s="202"/>
      <c r="R871" s="202"/>
      <c r="S871" s="202"/>
      <c r="T871" s="202"/>
      <c r="U871" s="202"/>
      <c r="V871" s="201" t="s">
        <v>2</v>
      </c>
      <c r="W871" s="201"/>
      <c r="X871" s="201"/>
      <c r="Y871" s="201"/>
      <c r="Z871" s="201"/>
      <c r="AA871" s="201"/>
      <c r="AB871" s="201"/>
      <c r="AC871" s="201"/>
    </row>
    <row r="872" spans="1:29" ht="120">
      <c r="A872" s="11" t="s">
        <v>8</v>
      </c>
      <c r="B872" s="11" t="s">
        <v>9</v>
      </c>
      <c r="C872" s="11" t="s">
        <v>19</v>
      </c>
      <c r="D872" s="11" t="s">
        <v>10</v>
      </c>
      <c r="E872" s="11" t="s">
        <v>20</v>
      </c>
      <c r="F872" s="11" t="s">
        <v>29</v>
      </c>
      <c r="G872" s="12" t="s">
        <v>30</v>
      </c>
      <c r="H872" s="13" t="s">
        <v>31</v>
      </c>
      <c r="I872" s="14" t="s">
        <v>3</v>
      </c>
      <c r="J872" s="13" t="s">
        <v>32</v>
      </c>
      <c r="K872" s="15" t="s">
        <v>34</v>
      </c>
      <c r="L872" s="16" t="s">
        <v>35</v>
      </c>
      <c r="M872" s="15" t="s">
        <v>33</v>
      </c>
      <c r="N872" s="15" t="s">
        <v>37</v>
      </c>
      <c r="O872" s="17" t="s">
        <v>3</v>
      </c>
      <c r="P872" s="18" t="s">
        <v>38</v>
      </c>
      <c r="Q872" s="19" t="s">
        <v>39</v>
      </c>
      <c r="R872" s="20" t="s">
        <v>40</v>
      </c>
      <c r="S872" s="20" t="s">
        <v>41</v>
      </c>
      <c r="T872" s="21" t="s">
        <v>3</v>
      </c>
      <c r="U872" s="20" t="s">
        <v>42</v>
      </c>
      <c r="V872" s="22" t="s">
        <v>11</v>
      </c>
      <c r="W872" s="22" t="s">
        <v>12</v>
      </c>
      <c r="X872" s="22" t="s">
        <v>13</v>
      </c>
      <c r="Y872" s="23" t="s">
        <v>3</v>
      </c>
      <c r="Z872" s="22" t="s">
        <v>14</v>
      </c>
      <c r="AA872" s="24" t="s">
        <v>43</v>
      </c>
      <c r="AB872" s="25" t="s">
        <v>3</v>
      </c>
      <c r="AC872" s="24" t="s">
        <v>44</v>
      </c>
    </row>
    <row r="873" spans="1:29" ht="12" customHeight="1">
      <c r="A873" s="11" t="s">
        <v>285</v>
      </c>
      <c r="B873" s="11" t="s">
        <v>286</v>
      </c>
      <c r="C873" s="11" t="s">
        <v>287</v>
      </c>
      <c r="D873" s="11" t="s">
        <v>288</v>
      </c>
      <c r="E873" s="11" t="s">
        <v>289</v>
      </c>
      <c r="F873" s="11" t="s">
        <v>290</v>
      </c>
      <c r="G873" s="26" t="s">
        <v>291</v>
      </c>
      <c r="H873" s="11" t="s">
        <v>292</v>
      </c>
      <c r="I873" s="27" t="s">
        <v>293</v>
      </c>
      <c r="J873" s="28" t="s">
        <v>294</v>
      </c>
      <c r="K873" s="29" t="s">
        <v>295</v>
      </c>
      <c r="L873" s="30" t="s">
        <v>296</v>
      </c>
      <c r="M873" s="29" t="s">
        <v>297</v>
      </c>
      <c r="N873" s="29" t="s">
        <v>298</v>
      </c>
      <c r="O873" s="31" t="s">
        <v>299</v>
      </c>
      <c r="P873" s="29" t="s">
        <v>300</v>
      </c>
      <c r="Q873" s="32" t="s">
        <v>301</v>
      </c>
      <c r="R873" s="33" t="s">
        <v>302</v>
      </c>
      <c r="S873" s="33" t="s">
        <v>303</v>
      </c>
      <c r="T873" s="34" t="s">
        <v>304</v>
      </c>
      <c r="U873" s="33" t="s">
        <v>305</v>
      </c>
      <c r="V873" s="35" t="s">
        <v>306</v>
      </c>
      <c r="W873" s="35" t="s">
        <v>307</v>
      </c>
      <c r="X873" s="35" t="s">
        <v>308</v>
      </c>
      <c r="Y873" s="36" t="s">
        <v>309</v>
      </c>
      <c r="Z873" s="35" t="s">
        <v>310</v>
      </c>
      <c r="AA873" s="37" t="s">
        <v>311</v>
      </c>
      <c r="AB873" s="38" t="s">
        <v>312</v>
      </c>
      <c r="AC873" s="37" t="s">
        <v>313</v>
      </c>
    </row>
    <row r="874" spans="1:29">
      <c r="A874" s="28" t="s">
        <v>4</v>
      </c>
      <c r="B874" s="54" t="s">
        <v>195</v>
      </c>
      <c r="C874" s="50" t="s">
        <v>260</v>
      </c>
      <c r="D874" s="206" t="s">
        <v>261</v>
      </c>
      <c r="E874" s="40">
        <v>1</v>
      </c>
      <c r="F874" s="28">
        <v>2</v>
      </c>
      <c r="G874" s="70"/>
      <c r="H874" s="71" t="str">
        <f>IF(G874="","",F874*G874)</f>
        <v/>
      </c>
      <c r="I874" s="41"/>
      <c r="J874" s="71" t="str">
        <f>IF(G874="","",ROUND(H874*I874+H874,2))</f>
        <v/>
      </c>
      <c r="K874" s="80"/>
      <c r="L874" s="80"/>
      <c r="M874" s="80"/>
      <c r="N874" s="80"/>
      <c r="O874" s="80"/>
      <c r="P874" s="80"/>
      <c r="Q874" s="235">
        <v>2</v>
      </c>
      <c r="R874" s="220"/>
      <c r="S874" s="230">
        <f>Q874*R874</f>
        <v>0</v>
      </c>
      <c r="T874" s="197"/>
      <c r="U874" s="230">
        <f>ROUND(S874*T874+S874,2)</f>
        <v>0</v>
      </c>
      <c r="V874" s="216">
        <v>8</v>
      </c>
      <c r="W874" s="220"/>
      <c r="X874" s="208">
        <f>W874*V874</f>
        <v>0</v>
      </c>
      <c r="Y874" s="197"/>
      <c r="Z874" s="208">
        <f>ROUND(X874+X874*Y874,2)</f>
        <v>0</v>
      </c>
      <c r="AA874" s="224">
        <v>10000</v>
      </c>
      <c r="AB874" s="197"/>
      <c r="AC874" s="199">
        <f>ROUND(AA874+AA874*AB874,2)</f>
        <v>10000</v>
      </c>
    </row>
    <row r="875" spans="1:29" ht="24">
      <c r="A875" s="28" t="s">
        <v>5</v>
      </c>
      <c r="B875" s="54" t="s">
        <v>141</v>
      </c>
      <c r="C875" s="50" t="s">
        <v>262</v>
      </c>
      <c r="D875" s="245"/>
      <c r="E875" s="40">
        <v>1</v>
      </c>
      <c r="F875" s="28">
        <v>2</v>
      </c>
      <c r="G875" s="70"/>
      <c r="H875" s="71" t="str">
        <f>IF(G875="","",F875*G875)</f>
        <v/>
      </c>
      <c r="I875" s="41"/>
      <c r="J875" s="71" t="str">
        <f>IF(G875="","",ROUND(H875*I875+H875,2))</f>
        <v/>
      </c>
      <c r="K875" s="80"/>
      <c r="L875" s="80"/>
      <c r="M875" s="80"/>
      <c r="N875" s="80"/>
      <c r="O875" s="80"/>
      <c r="P875" s="80"/>
      <c r="Q875" s="236"/>
      <c r="R875" s="233"/>
      <c r="S875" s="231"/>
      <c r="T875" s="198"/>
      <c r="U875" s="231"/>
      <c r="V875" s="234"/>
      <c r="W875" s="233"/>
      <c r="X875" s="209"/>
      <c r="Y875" s="198"/>
      <c r="Z875" s="209"/>
      <c r="AA875" s="229"/>
      <c r="AB875" s="198"/>
      <c r="AC875" s="200"/>
    </row>
    <row r="876" spans="1:29" ht="24">
      <c r="A876" s="28" t="s">
        <v>6</v>
      </c>
      <c r="B876" s="54" t="s">
        <v>263</v>
      </c>
      <c r="C876" s="50" t="s">
        <v>264</v>
      </c>
      <c r="D876" s="245"/>
      <c r="E876" s="40">
        <v>1</v>
      </c>
      <c r="F876" s="28">
        <v>2</v>
      </c>
      <c r="G876" s="70"/>
      <c r="H876" s="71" t="str">
        <f>IF(G876="","",F876*G876)</f>
        <v/>
      </c>
      <c r="I876" s="41"/>
      <c r="J876" s="71" t="str">
        <f>IF(G876="","",ROUND(H876*I876+H876,2))</f>
        <v/>
      </c>
      <c r="K876" s="80"/>
      <c r="L876" s="80"/>
      <c r="M876" s="80"/>
      <c r="N876" s="80"/>
      <c r="O876" s="80"/>
      <c r="P876" s="80"/>
      <c r="Q876" s="236"/>
      <c r="R876" s="233"/>
      <c r="S876" s="231"/>
      <c r="T876" s="198"/>
      <c r="U876" s="231"/>
      <c r="V876" s="234"/>
      <c r="W876" s="233"/>
      <c r="X876" s="209"/>
      <c r="Y876" s="198"/>
      <c r="Z876" s="209"/>
      <c r="AA876" s="229"/>
      <c r="AB876" s="198"/>
      <c r="AC876" s="200"/>
    </row>
    <row r="877" spans="1:29" ht="24">
      <c r="A877" s="28" t="s">
        <v>7</v>
      </c>
      <c r="B877" s="54" t="s">
        <v>265</v>
      </c>
      <c r="C877" s="50" t="s">
        <v>264</v>
      </c>
      <c r="D877" s="207"/>
      <c r="E877" s="40">
        <v>1</v>
      </c>
      <c r="F877" s="28">
        <v>2</v>
      </c>
      <c r="G877" s="70"/>
      <c r="H877" s="71" t="str">
        <f>IF(G877="","",F877*G877)</f>
        <v/>
      </c>
      <c r="I877" s="41"/>
      <c r="J877" s="71" t="str">
        <f>IF(G877="","",ROUND(H877*I877+H877,2))</f>
        <v/>
      </c>
      <c r="K877" s="80"/>
      <c r="L877" s="80"/>
      <c r="M877" s="80"/>
      <c r="N877" s="80"/>
      <c r="O877" s="80"/>
      <c r="P877" s="80"/>
      <c r="Q877" s="236"/>
      <c r="R877" s="233"/>
      <c r="S877" s="231"/>
      <c r="T877" s="198"/>
      <c r="U877" s="231"/>
      <c r="V877" s="234"/>
      <c r="W877" s="233"/>
      <c r="X877" s="209"/>
      <c r="Y877" s="198"/>
      <c r="Z877" s="209"/>
      <c r="AA877" s="229"/>
      <c r="AB877" s="198"/>
      <c r="AC877" s="200"/>
    </row>
    <row r="878" spans="1:29">
      <c r="A878" s="202" t="s">
        <v>48</v>
      </c>
      <c r="B878" s="202"/>
      <c r="C878" s="202"/>
      <c r="D878" s="202"/>
      <c r="E878" s="202"/>
      <c r="F878" s="202"/>
      <c r="G878" s="202"/>
      <c r="H878" s="83">
        <f>SUM(H874:H877)</f>
        <v>0</v>
      </c>
      <c r="I878" s="84"/>
      <c r="J878" s="83">
        <f>SUM(J874:J877)</f>
        <v>0</v>
      </c>
      <c r="K878" s="80"/>
      <c r="L878" s="80"/>
      <c r="M878" s="80"/>
      <c r="N878" s="80"/>
      <c r="O878" s="80"/>
      <c r="P878" s="80"/>
      <c r="Q878" s="99"/>
      <c r="R878" s="99"/>
      <c r="S878" s="88">
        <f>SUM(S874)</f>
        <v>0</v>
      </c>
      <c r="T878" s="89"/>
      <c r="U878" s="88">
        <f>SUM(U874)</f>
        <v>0</v>
      </c>
      <c r="V878" s="100"/>
      <c r="W878" s="100"/>
      <c r="X878" s="90">
        <f>SUM(X874)</f>
        <v>0</v>
      </c>
      <c r="Y878" s="91"/>
      <c r="Z878" s="90">
        <f>SUM(Z874)</f>
        <v>0</v>
      </c>
      <c r="AA878" s="92">
        <f>SUM(AA874)</f>
        <v>10000</v>
      </c>
      <c r="AB878" s="78"/>
      <c r="AC878" s="92">
        <f>SUM(AC874)</f>
        <v>10000</v>
      </c>
    </row>
    <row r="879" spans="1:29">
      <c r="A879" s="203" t="s">
        <v>797</v>
      </c>
      <c r="B879" s="203"/>
      <c r="C879" s="10" t="str">
        <f>IF(G877="","",SUM(H878+N878+S878+X878+AA878))</f>
        <v/>
      </c>
    </row>
    <row r="880" spans="1:29">
      <c r="A880" s="204" t="s">
        <v>798</v>
      </c>
      <c r="B880" s="205"/>
      <c r="C880" s="10" t="str">
        <f>IF(G877="","",SUM(J878,P878,U878,Z878,AC878))</f>
        <v/>
      </c>
    </row>
    <row r="881" spans="1:29">
      <c r="A881" s="156"/>
      <c r="B881" s="156"/>
      <c r="C881" s="158"/>
    </row>
    <row r="883" spans="1:29">
      <c r="A883" s="213" t="s">
        <v>799</v>
      </c>
      <c r="B883" s="213"/>
      <c r="C883" s="213"/>
      <c r="D883" s="213"/>
      <c r="E883" s="213"/>
      <c r="F883" s="213"/>
      <c r="G883" s="213"/>
      <c r="H883" s="213"/>
      <c r="I883" s="213"/>
      <c r="J883" s="213"/>
      <c r="K883" s="213"/>
      <c r="L883" s="213"/>
      <c r="M883" s="213"/>
      <c r="N883" s="213"/>
      <c r="O883" s="213"/>
      <c r="P883" s="213"/>
      <c r="Q883" s="213"/>
      <c r="R883" s="213"/>
      <c r="S883" s="213"/>
      <c r="T883" s="213"/>
      <c r="U883" s="213"/>
      <c r="V883" s="213"/>
      <c r="W883" s="213"/>
      <c r="X883" s="213"/>
      <c r="Y883" s="213"/>
      <c r="Z883" s="213"/>
      <c r="AA883" s="213"/>
      <c r="AB883" s="213"/>
      <c r="AC883" s="213"/>
    </row>
    <row r="884" spans="1:29">
      <c r="A884" s="202" t="s">
        <v>0</v>
      </c>
      <c r="B884" s="202"/>
      <c r="C884" s="202"/>
      <c r="D884" s="202"/>
      <c r="E884" s="202"/>
      <c r="F884" s="202" t="s">
        <v>1</v>
      </c>
      <c r="G884" s="202"/>
      <c r="H884" s="202"/>
      <c r="I884" s="202"/>
      <c r="J884" s="202"/>
      <c r="K884" s="202"/>
      <c r="L884" s="202"/>
      <c r="M884" s="202"/>
      <c r="N884" s="202"/>
      <c r="O884" s="202"/>
      <c r="P884" s="202"/>
      <c r="Q884" s="202"/>
      <c r="R884" s="202"/>
      <c r="S884" s="202"/>
      <c r="T884" s="202"/>
      <c r="U884" s="202"/>
      <c r="V884" s="201" t="s">
        <v>2</v>
      </c>
      <c r="W884" s="201"/>
      <c r="X884" s="201"/>
      <c r="Y884" s="201"/>
      <c r="Z884" s="201"/>
      <c r="AA884" s="201"/>
      <c r="AB884" s="201"/>
      <c r="AC884" s="201"/>
    </row>
    <row r="885" spans="1:29" ht="120">
      <c r="A885" s="11" t="s">
        <v>8</v>
      </c>
      <c r="B885" s="11" t="s">
        <v>9</v>
      </c>
      <c r="C885" s="11" t="s">
        <v>19</v>
      </c>
      <c r="D885" s="11" t="s">
        <v>10</v>
      </c>
      <c r="E885" s="11" t="s">
        <v>20</v>
      </c>
      <c r="F885" s="11" t="s">
        <v>29</v>
      </c>
      <c r="G885" s="12" t="s">
        <v>30</v>
      </c>
      <c r="H885" s="13" t="s">
        <v>31</v>
      </c>
      <c r="I885" s="14" t="s">
        <v>3</v>
      </c>
      <c r="J885" s="13" t="s">
        <v>32</v>
      </c>
      <c r="K885" s="15" t="s">
        <v>34</v>
      </c>
      <c r="L885" s="16" t="s">
        <v>35</v>
      </c>
      <c r="M885" s="15" t="s">
        <v>33</v>
      </c>
      <c r="N885" s="15" t="s">
        <v>37</v>
      </c>
      <c r="O885" s="17" t="s">
        <v>3</v>
      </c>
      <c r="P885" s="18" t="s">
        <v>38</v>
      </c>
      <c r="Q885" s="19" t="s">
        <v>39</v>
      </c>
      <c r="R885" s="20" t="s">
        <v>40</v>
      </c>
      <c r="S885" s="20" t="s">
        <v>41</v>
      </c>
      <c r="T885" s="21" t="s">
        <v>3</v>
      </c>
      <c r="U885" s="20" t="s">
        <v>42</v>
      </c>
      <c r="V885" s="22" t="s">
        <v>11</v>
      </c>
      <c r="W885" s="22" t="s">
        <v>12</v>
      </c>
      <c r="X885" s="22" t="s">
        <v>13</v>
      </c>
      <c r="Y885" s="23" t="s">
        <v>3</v>
      </c>
      <c r="Z885" s="22" t="s">
        <v>14</v>
      </c>
      <c r="AA885" s="24" t="s">
        <v>43</v>
      </c>
      <c r="AB885" s="25" t="s">
        <v>3</v>
      </c>
      <c r="AC885" s="24" t="s">
        <v>44</v>
      </c>
    </row>
    <row r="886" spans="1:29" ht="12" customHeight="1">
      <c r="A886" s="11" t="s">
        <v>285</v>
      </c>
      <c r="B886" s="11" t="s">
        <v>286</v>
      </c>
      <c r="C886" s="11" t="s">
        <v>287</v>
      </c>
      <c r="D886" s="11" t="s">
        <v>288</v>
      </c>
      <c r="E886" s="11" t="s">
        <v>289</v>
      </c>
      <c r="F886" s="11" t="s">
        <v>290</v>
      </c>
      <c r="G886" s="26" t="s">
        <v>291</v>
      </c>
      <c r="H886" s="11" t="s">
        <v>292</v>
      </c>
      <c r="I886" s="27" t="s">
        <v>293</v>
      </c>
      <c r="J886" s="28" t="s">
        <v>294</v>
      </c>
      <c r="K886" s="29" t="s">
        <v>295</v>
      </c>
      <c r="L886" s="30" t="s">
        <v>296</v>
      </c>
      <c r="M886" s="29" t="s">
        <v>297</v>
      </c>
      <c r="N886" s="29" t="s">
        <v>298</v>
      </c>
      <c r="O886" s="31" t="s">
        <v>299</v>
      </c>
      <c r="P886" s="29" t="s">
        <v>300</v>
      </c>
      <c r="Q886" s="32" t="s">
        <v>301</v>
      </c>
      <c r="R886" s="33" t="s">
        <v>302</v>
      </c>
      <c r="S886" s="33" t="s">
        <v>303</v>
      </c>
      <c r="T886" s="34" t="s">
        <v>304</v>
      </c>
      <c r="U886" s="33" t="s">
        <v>305</v>
      </c>
      <c r="V886" s="35" t="s">
        <v>306</v>
      </c>
      <c r="W886" s="35" t="s">
        <v>307</v>
      </c>
      <c r="X886" s="35" t="s">
        <v>308</v>
      </c>
      <c r="Y886" s="36" t="s">
        <v>309</v>
      </c>
      <c r="Z886" s="35" t="s">
        <v>310</v>
      </c>
      <c r="AA886" s="37" t="s">
        <v>311</v>
      </c>
      <c r="AB886" s="38" t="s">
        <v>312</v>
      </c>
      <c r="AC886" s="37" t="s">
        <v>313</v>
      </c>
    </row>
    <row r="887" spans="1:29" ht="24">
      <c r="A887" s="28" t="s">
        <v>4</v>
      </c>
      <c r="B887" s="65" t="s">
        <v>169</v>
      </c>
      <c r="C887" s="50" t="s">
        <v>266</v>
      </c>
      <c r="D887" s="50" t="s">
        <v>267</v>
      </c>
      <c r="E887" s="40">
        <v>1</v>
      </c>
      <c r="F887" s="28">
        <v>2</v>
      </c>
      <c r="G887" s="70"/>
      <c r="H887" s="71" t="str">
        <f>IF(G887="","",F887*G887)</f>
        <v/>
      </c>
      <c r="I887" s="41"/>
      <c r="J887" s="71" t="str">
        <f>IF(G887="","",ROUND(H887*I887+H887,2))</f>
        <v/>
      </c>
      <c r="K887" s="80"/>
      <c r="L887" s="80"/>
      <c r="M887" s="80"/>
      <c r="N887" s="80"/>
      <c r="O887" s="80"/>
      <c r="P887" s="80"/>
      <c r="Q887" s="175">
        <v>2</v>
      </c>
      <c r="R887" s="93"/>
      <c r="S887" s="94">
        <f>Q887*R887</f>
        <v>0</v>
      </c>
      <c r="T887" s="109"/>
      <c r="U887" s="94">
        <f>ROUND(S887*T887+S887,2)</f>
        <v>0</v>
      </c>
      <c r="V887" s="181">
        <v>4</v>
      </c>
      <c r="W887" s="73"/>
      <c r="X887" s="115">
        <f>W887*V887</f>
        <v>0</v>
      </c>
      <c r="Y887" s="111"/>
      <c r="Z887" s="115">
        <f>ROUND(X887+X887*Y887,2)</f>
        <v>0</v>
      </c>
      <c r="AA887" s="116">
        <v>10000</v>
      </c>
      <c r="AB887" s="111"/>
      <c r="AC887" s="114">
        <f>ROUND(AA887+AA887*AB887,2)</f>
        <v>10000</v>
      </c>
    </row>
    <row r="888" spans="1:29">
      <c r="A888" s="202" t="s">
        <v>48</v>
      </c>
      <c r="B888" s="202"/>
      <c r="C888" s="202"/>
      <c r="D888" s="202"/>
      <c r="E888" s="202"/>
      <c r="F888" s="202"/>
      <c r="G888" s="202"/>
      <c r="H888" s="83">
        <f>SUM(H887:H887)</f>
        <v>0</v>
      </c>
      <c r="I888" s="84"/>
      <c r="J888" s="83">
        <f>SUM(J887:J887)</f>
        <v>0</v>
      </c>
      <c r="K888" s="80"/>
      <c r="L888" s="80"/>
      <c r="M888" s="80"/>
      <c r="N888" s="80"/>
      <c r="O888" s="80"/>
      <c r="P888" s="80"/>
      <c r="Q888" s="99"/>
      <c r="R888" s="99"/>
      <c r="S888" s="88">
        <f>SUM(S887)</f>
        <v>0</v>
      </c>
      <c r="T888" s="89"/>
      <c r="U888" s="88">
        <f>SUM(U887)</f>
        <v>0</v>
      </c>
      <c r="V888" s="100"/>
      <c r="W888" s="100"/>
      <c r="X888" s="90">
        <f>SUM(X887:X887)</f>
        <v>0</v>
      </c>
      <c r="Y888" s="91"/>
      <c r="Z888" s="90">
        <f>SUM(Z887:Z887)</f>
        <v>0</v>
      </c>
      <c r="AA888" s="92">
        <f>SUM(AA887:AA887)</f>
        <v>10000</v>
      </c>
      <c r="AB888" s="78"/>
      <c r="AC888" s="92">
        <f>SUM(AC887:AC887)</f>
        <v>10000</v>
      </c>
    </row>
    <row r="889" spans="1:29">
      <c r="A889" s="203" t="s">
        <v>800</v>
      </c>
      <c r="B889" s="203"/>
      <c r="C889" s="10" t="str">
        <f>IF(G887="","",SUM(H888+N888+S888+X888+AA888))</f>
        <v/>
      </c>
    </row>
    <row r="890" spans="1:29">
      <c r="A890" s="204" t="s">
        <v>801</v>
      </c>
      <c r="B890" s="205"/>
      <c r="C890" s="10" t="str">
        <f>IF(G887="","",SUM(J888,P888,U888,Z888,AC888))</f>
        <v/>
      </c>
    </row>
    <row r="892" spans="1:29">
      <c r="A892" s="213" t="s">
        <v>802</v>
      </c>
      <c r="B892" s="213"/>
      <c r="C892" s="213"/>
      <c r="D892" s="213"/>
      <c r="E892" s="213"/>
      <c r="F892" s="213"/>
      <c r="G892" s="213"/>
      <c r="H892" s="213"/>
      <c r="I892" s="213"/>
      <c r="J892" s="213"/>
      <c r="K892" s="213"/>
      <c r="L892" s="213"/>
      <c r="M892" s="213"/>
      <c r="N892" s="213"/>
      <c r="O892" s="213"/>
      <c r="P892" s="213"/>
      <c r="Q892" s="213"/>
      <c r="R892" s="213"/>
      <c r="S892" s="213"/>
      <c r="T892" s="213"/>
      <c r="U892" s="213"/>
      <c r="V892" s="213"/>
      <c r="W892" s="213"/>
      <c r="X892" s="213"/>
      <c r="Y892" s="213"/>
      <c r="Z892" s="213"/>
      <c r="AA892" s="213"/>
      <c r="AB892" s="213"/>
      <c r="AC892" s="213"/>
    </row>
    <row r="893" spans="1:29">
      <c r="A893" s="202" t="s">
        <v>0</v>
      </c>
      <c r="B893" s="202"/>
      <c r="C893" s="202"/>
      <c r="D893" s="202"/>
      <c r="E893" s="202"/>
      <c r="F893" s="202" t="s">
        <v>1</v>
      </c>
      <c r="G893" s="202"/>
      <c r="H893" s="202"/>
      <c r="I893" s="202"/>
      <c r="J893" s="202"/>
      <c r="K893" s="202"/>
      <c r="L893" s="202"/>
      <c r="M893" s="202"/>
      <c r="N893" s="202"/>
      <c r="O893" s="202"/>
      <c r="P893" s="202"/>
      <c r="Q893" s="202"/>
      <c r="R893" s="202"/>
      <c r="S893" s="202"/>
      <c r="T893" s="202"/>
      <c r="U893" s="202"/>
      <c r="V893" s="201" t="s">
        <v>2</v>
      </c>
      <c r="W893" s="201"/>
      <c r="X893" s="201"/>
      <c r="Y893" s="201"/>
      <c r="Z893" s="201"/>
      <c r="AA893" s="201"/>
      <c r="AB893" s="201"/>
      <c r="AC893" s="201"/>
    </row>
    <row r="894" spans="1:29" ht="120">
      <c r="A894" s="11" t="s">
        <v>8</v>
      </c>
      <c r="B894" s="11" t="s">
        <v>9</v>
      </c>
      <c r="C894" s="11" t="s">
        <v>19</v>
      </c>
      <c r="D894" s="11" t="s">
        <v>10</v>
      </c>
      <c r="E894" s="11" t="s">
        <v>20</v>
      </c>
      <c r="F894" s="11" t="s">
        <v>29</v>
      </c>
      <c r="G894" s="12" t="s">
        <v>30</v>
      </c>
      <c r="H894" s="13" t="s">
        <v>31</v>
      </c>
      <c r="I894" s="14" t="s">
        <v>3</v>
      </c>
      <c r="J894" s="13" t="s">
        <v>32</v>
      </c>
      <c r="K894" s="15" t="s">
        <v>34</v>
      </c>
      <c r="L894" s="16" t="s">
        <v>35</v>
      </c>
      <c r="M894" s="15" t="s">
        <v>33</v>
      </c>
      <c r="N894" s="15" t="s">
        <v>37</v>
      </c>
      <c r="O894" s="17" t="s">
        <v>3</v>
      </c>
      <c r="P894" s="18" t="s">
        <v>38</v>
      </c>
      <c r="Q894" s="19" t="s">
        <v>39</v>
      </c>
      <c r="R894" s="20" t="s">
        <v>40</v>
      </c>
      <c r="S894" s="20" t="s">
        <v>41</v>
      </c>
      <c r="T894" s="21" t="s">
        <v>3</v>
      </c>
      <c r="U894" s="20" t="s">
        <v>42</v>
      </c>
      <c r="V894" s="22" t="s">
        <v>11</v>
      </c>
      <c r="W894" s="22" t="s">
        <v>12</v>
      </c>
      <c r="X894" s="22" t="s">
        <v>13</v>
      </c>
      <c r="Y894" s="23" t="s">
        <v>3</v>
      </c>
      <c r="Z894" s="22" t="s">
        <v>14</v>
      </c>
      <c r="AA894" s="24" t="s">
        <v>43</v>
      </c>
      <c r="AB894" s="25" t="s">
        <v>3</v>
      </c>
      <c r="AC894" s="24" t="s">
        <v>44</v>
      </c>
    </row>
    <row r="895" spans="1:29" ht="12" customHeight="1">
      <c r="A895" s="11" t="s">
        <v>285</v>
      </c>
      <c r="B895" s="11" t="s">
        <v>286</v>
      </c>
      <c r="C895" s="11" t="s">
        <v>287</v>
      </c>
      <c r="D895" s="11" t="s">
        <v>288</v>
      </c>
      <c r="E895" s="11" t="s">
        <v>289</v>
      </c>
      <c r="F895" s="11" t="s">
        <v>290</v>
      </c>
      <c r="G895" s="26" t="s">
        <v>291</v>
      </c>
      <c r="H895" s="11" t="s">
        <v>292</v>
      </c>
      <c r="I895" s="27" t="s">
        <v>293</v>
      </c>
      <c r="J895" s="28" t="s">
        <v>294</v>
      </c>
      <c r="K895" s="29" t="s">
        <v>295</v>
      </c>
      <c r="L895" s="30" t="s">
        <v>296</v>
      </c>
      <c r="M895" s="29" t="s">
        <v>297</v>
      </c>
      <c r="N895" s="29" t="s">
        <v>298</v>
      </c>
      <c r="O895" s="31" t="s">
        <v>299</v>
      </c>
      <c r="P895" s="29" t="s">
        <v>300</v>
      </c>
      <c r="Q895" s="32" t="s">
        <v>301</v>
      </c>
      <c r="R895" s="33" t="s">
        <v>302</v>
      </c>
      <c r="S895" s="33" t="s">
        <v>303</v>
      </c>
      <c r="T895" s="34" t="s">
        <v>304</v>
      </c>
      <c r="U895" s="33" t="s">
        <v>305</v>
      </c>
      <c r="V895" s="35" t="s">
        <v>306</v>
      </c>
      <c r="W895" s="35" t="s">
        <v>307</v>
      </c>
      <c r="X895" s="35" t="s">
        <v>308</v>
      </c>
      <c r="Y895" s="36" t="s">
        <v>309</v>
      </c>
      <c r="Z895" s="35" t="s">
        <v>310</v>
      </c>
      <c r="AA895" s="37" t="s">
        <v>311</v>
      </c>
      <c r="AB895" s="38" t="s">
        <v>312</v>
      </c>
      <c r="AC895" s="37" t="s">
        <v>313</v>
      </c>
    </row>
    <row r="896" spans="1:29" ht="24">
      <c r="A896" s="28" t="s">
        <v>4</v>
      </c>
      <c r="B896" s="65" t="s">
        <v>268</v>
      </c>
      <c r="C896" s="50" t="s">
        <v>269</v>
      </c>
      <c r="D896" s="50" t="s">
        <v>270</v>
      </c>
      <c r="E896" s="40">
        <v>1</v>
      </c>
      <c r="F896" s="28">
        <v>2</v>
      </c>
      <c r="G896" s="70"/>
      <c r="H896" s="71" t="str">
        <f>IF(G896="","",F896*G896)</f>
        <v/>
      </c>
      <c r="I896" s="41"/>
      <c r="J896" s="71" t="str">
        <f>IF(G896="","",ROUND(H896*I896+H896,2))</f>
        <v/>
      </c>
      <c r="K896" s="80"/>
      <c r="L896" s="80"/>
      <c r="M896" s="80"/>
      <c r="N896" s="80"/>
      <c r="O896" s="80"/>
      <c r="P896" s="80"/>
      <c r="Q896" s="175">
        <v>2</v>
      </c>
      <c r="R896" s="93"/>
      <c r="S896" s="94">
        <f>Q896*R896</f>
        <v>0</v>
      </c>
      <c r="T896" s="109"/>
      <c r="U896" s="94">
        <f>ROUND(S896*T896+S896,2)</f>
        <v>0</v>
      </c>
      <c r="V896" s="174">
        <v>5</v>
      </c>
      <c r="W896" s="93"/>
      <c r="X896" s="95">
        <f>W896*V896</f>
        <v>0</v>
      </c>
      <c r="Y896" s="109"/>
      <c r="Z896" s="95">
        <f>ROUND(X896+X896*Y896,2)</f>
        <v>0</v>
      </c>
      <c r="AA896" s="96">
        <v>8000</v>
      </c>
      <c r="AB896" s="109"/>
      <c r="AC896" s="97">
        <f>ROUND(AA896+AA896*AB896,2)</f>
        <v>8000</v>
      </c>
    </row>
    <row r="897" spans="1:29">
      <c r="A897" s="202" t="s">
        <v>48</v>
      </c>
      <c r="B897" s="202"/>
      <c r="C897" s="202"/>
      <c r="D897" s="202"/>
      <c r="E897" s="202"/>
      <c r="F897" s="202"/>
      <c r="G897" s="202"/>
      <c r="H897" s="83">
        <f>SUM(H896:H896)</f>
        <v>0</v>
      </c>
      <c r="I897" s="84"/>
      <c r="J897" s="83">
        <f>SUM(J896:J896)</f>
        <v>0</v>
      </c>
      <c r="K897" s="80"/>
      <c r="L897" s="80"/>
      <c r="M897" s="80"/>
      <c r="N897" s="80"/>
      <c r="O897" s="80"/>
      <c r="P897" s="80"/>
      <c r="Q897" s="99"/>
      <c r="R897" s="99"/>
      <c r="S897" s="88">
        <f>SUM(S896)</f>
        <v>0</v>
      </c>
      <c r="T897" s="89"/>
      <c r="U897" s="88">
        <f>SUM(U896)</f>
        <v>0</v>
      </c>
      <c r="V897" s="100"/>
      <c r="W897" s="100"/>
      <c r="X897" s="90">
        <f>SUM(X896)</f>
        <v>0</v>
      </c>
      <c r="Y897" s="91"/>
      <c r="Z897" s="90">
        <f>SUM(Z896)</f>
        <v>0</v>
      </c>
      <c r="AA897" s="92">
        <f>SUM(AA896)</f>
        <v>8000</v>
      </c>
      <c r="AB897" s="78"/>
      <c r="AC897" s="92">
        <f>SUM(AC896)</f>
        <v>8000</v>
      </c>
    </row>
    <row r="898" spans="1:29">
      <c r="A898" s="203" t="s">
        <v>803</v>
      </c>
      <c r="B898" s="203"/>
      <c r="C898" s="10" t="str">
        <f>IF(G896="","",SUM(H897+N897+S897+X897+AA897))</f>
        <v/>
      </c>
    </row>
    <row r="899" spans="1:29">
      <c r="A899" s="204" t="s">
        <v>804</v>
      </c>
      <c r="B899" s="205"/>
      <c r="C899" s="10" t="str">
        <f>IF(G896="","",SUM(J897,P897,U897,Z897,AC897))</f>
        <v/>
      </c>
    </row>
    <row r="901" spans="1:29">
      <c r="A901" s="213" t="s">
        <v>805</v>
      </c>
      <c r="B901" s="213"/>
      <c r="C901" s="213"/>
      <c r="D901" s="213"/>
      <c r="E901" s="213"/>
      <c r="F901" s="213"/>
      <c r="G901" s="213"/>
      <c r="H901" s="213"/>
      <c r="I901" s="213"/>
      <c r="J901" s="213"/>
      <c r="K901" s="213"/>
      <c r="L901" s="213"/>
      <c r="M901" s="213"/>
      <c r="N901" s="213"/>
      <c r="O901" s="213"/>
      <c r="P901" s="213"/>
      <c r="Q901" s="213"/>
      <c r="R901" s="213"/>
      <c r="S901" s="213"/>
      <c r="T901" s="213"/>
      <c r="U901" s="213"/>
      <c r="V901" s="213"/>
      <c r="W901" s="213"/>
      <c r="X901" s="213"/>
      <c r="Y901" s="213"/>
      <c r="Z901" s="213"/>
      <c r="AA901" s="213"/>
      <c r="AB901" s="213"/>
      <c r="AC901" s="213"/>
    </row>
    <row r="902" spans="1:29">
      <c r="A902" s="202" t="s">
        <v>0</v>
      </c>
      <c r="B902" s="202"/>
      <c r="C902" s="202"/>
      <c r="D902" s="202"/>
      <c r="E902" s="202"/>
      <c r="F902" s="202" t="s">
        <v>1</v>
      </c>
      <c r="G902" s="202"/>
      <c r="H902" s="202"/>
      <c r="I902" s="202"/>
      <c r="J902" s="202"/>
      <c r="K902" s="202"/>
      <c r="L902" s="202"/>
      <c r="M902" s="202"/>
      <c r="N902" s="202"/>
      <c r="O902" s="202"/>
      <c r="P902" s="202"/>
      <c r="Q902" s="202"/>
      <c r="R902" s="202"/>
      <c r="S902" s="202"/>
      <c r="T902" s="202"/>
      <c r="U902" s="202"/>
      <c r="V902" s="201" t="s">
        <v>2</v>
      </c>
      <c r="W902" s="201"/>
      <c r="X902" s="201"/>
      <c r="Y902" s="201"/>
      <c r="Z902" s="201"/>
      <c r="AA902" s="201"/>
      <c r="AB902" s="201"/>
      <c r="AC902" s="201"/>
    </row>
    <row r="903" spans="1:29" ht="120">
      <c r="A903" s="11" t="s">
        <v>8</v>
      </c>
      <c r="B903" s="11" t="s">
        <v>9</v>
      </c>
      <c r="C903" s="11" t="s">
        <v>19</v>
      </c>
      <c r="D903" s="11" t="s">
        <v>10</v>
      </c>
      <c r="E903" s="11" t="s">
        <v>20</v>
      </c>
      <c r="F903" s="11" t="s">
        <v>29</v>
      </c>
      <c r="G903" s="12" t="s">
        <v>30</v>
      </c>
      <c r="H903" s="13" t="s">
        <v>31</v>
      </c>
      <c r="I903" s="14" t="s">
        <v>3</v>
      </c>
      <c r="J903" s="13" t="s">
        <v>32</v>
      </c>
      <c r="K903" s="15" t="s">
        <v>34</v>
      </c>
      <c r="L903" s="16" t="s">
        <v>35</v>
      </c>
      <c r="M903" s="15" t="s">
        <v>33</v>
      </c>
      <c r="N903" s="15" t="s">
        <v>37</v>
      </c>
      <c r="O903" s="17" t="s">
        <v>3</v>
      </c>
      <c r="P903" s="18" t="s">
        <v>38</v>
      </c>
      <c r="Q903" s="19" t="s">
        <v>39</v>
      </c>
      <c r="R903" s="20" t="s">
        <v>40</v>
      </c>
      <c r="S903" s="20" t="s">
        <v>41</v>
      </c>
      <c r="T903" s="21" t="s">
        <v>3</v>
      </c>
      <c r="U903" s="20" t="s">
        <v>42</v>
      </c>
      <c r="V903" s="22" t="s">
        <v>11</v>
      </c>
      <c r="W903" s="22" t="s">
        <v>12</v>
      </c>
      <c r="X903" s="22" t="s">
        <v>13</v>
      </c>
      <c r="Y903" s="23" t="s">
        <v>3</v>
      </c>
      <c r="Z903" s="22" t="s">
        <v>14</v>
      </c>
      <c r="AA903" s="24" t="s">
        <v>43</v>
      </c>
      <c r="AB903" s="25" t="s">
        <v>3</v>
      </c>
      <c r="AC903" s="24" t="s">
        <v>44</v>
      </c>
    </row>
    <row r="904" spans="1:29" ht="12" customHeight="1">
      <c r="A904" s="11" t="s">
        <v>285</v>
      </c>
      <c r="B904" s="11" t="s">
        <v>286</v>
      </c>
      <c r="C904" s="11" t="s">
        <v>287</v>
      </c>
      <c r="D904" s="11" t="s">
        <v>288</v>
      </c>
      <c r="E904" s="11" t="s">
        <v>289</v>
      </c>
      <c r="F904" s="11" t="s">
        <v>290</v>
      </c>
      <c r="G904" s="26" t="s">
        <v>291</v>
      </c>
      <c r="H904" s="11" t="s">
        <v>292</v>
      </c>
      <c r="I904" s="27" t="s">
        <v>293</v>
      </c>
      <c r="J904" s="28" t="s">
        <v>294</v>
      </c>
      <c r="K904" s="29" t="s">
        <v>295</v>
      </c>
      <c r="L904" s="30" t="s">
        <v>296</v>
      </c>
      <c r="M904" s="29" t="s">
        <v>297</v>
      </c>
      <c r="N904" s="29" t="s">
        <v>298</v>
      </c>
      <c r="O904" s="31" t="s">
        <v>299</v>
      </c>
      <c r="P904" s="29" t="s">
        <v>300</v>
      </c>
      <c r="Q904" s="32" t="s">
        <v>301</v>
      </c>
      <c r="R904" s="33" t="s">
        <v>302</v>
      </c>
      <c r="S904" s="33" t="s">
        <v>303</v>
      </c>
      <c r="T904" s="34" t="s">
        <v>304</v>
      </c>
      <c r="U904" s="33" t="s">
        <v>305</v>
      </c>
      <c r="V904" s="35" t="s">
        <v>306</v>
      </c>
      <c r="W904" s="35" t="s">
        <v>307</v>
      </c>
      <c r="X904" s="35" t="s">
        <v>308</v>
      </c>
      <c r="Y904" s="36" t="s">
        <v>309</v>
      </c>
      <c r="Z904" s="35" t="s">
        <v>310</v>
      </c>
      <c r="AA904" s="37" t="s">
        <v>311</v>
      </c>
      <c r="AB904" s="38" t="s">
        <v>312</v>
      </c>
      <c r="AC904" s="37" t="s">
        <v>313</v>
      </c>
    </row>
    <row r="905" spans="1:29" ht="36">
      <c r="A905" s="28" t="s">
        <v>4</v>
      </c>
      <c r="B905" s="65" t="s">
        <v>808</v>
      </c>
      <c r="C905" s="50" t="s">
        <v>809</v>
      </c>
      <c r="D905" s="50" t="s">
        <v>810</v>
      </c>
      <c r="E905" s="40">
        <v>1</v>
      </c>
      <c r="F905" s="28">
        <v>2</v>
      </c>
      <c r="G905" s="70"/>
      <c r="H905" s="71" t="str">
        <f>IF(G905="","",F905*G905)</f>
        <v/>
      </c>
      <c r="I905" s="41"/>
      <c r="J905" s="71" t="str">
        <f>IF(G905="","",ROUND(H905*I905+H905,2))</f>
        <v/>
      </c>
      <c r="K905" s="80"/>
      <c r="L905" s="80"/>
      <c r="M905" s="80"/>
      <c r="N905" s="80"/>
      <c r="O905" s="80"/>
      <c r="P905" s="80"/>
      <c r="Q905" s="175">
        <v>2</v>
      </c>
      <c r="R905" s="93"/>
      <c r="S905" s="94">
        <f>Q905*R905</f>
        <v>0</v>
      </c>
      <c r="T905" s="41"/>
      <c r="U905" s="94">
        <f>ROUND(S905*T905+S905,2)</f>
        <v>0</v>
      </c>
      <c r="V905" s="174">
        <v>4</v>
      </c>
      <c r="W905" s="93"/>
      <c r="X905" s="95">
        <f>W905*V905</f>
        <v>0</v>
      </c>
      <c r="Y905" s="41"/>
      <c r="Z905" s="95">
        <f>ROUND(X905+X905*Y905,2)</f>
        <v>0</v>
      </c>
      <c r="AA905" s="96">
        <v>5000</v>
      </c>
      <c r="AB905" s="111"/>
      <c r="AC905" s="97">
        <f>ROUND(AA905+AA905*AB905,2)</f>
        <v>5000</v>
      </c>
    </row>
    <row r="906" spans="1:29">
      <c r="A906" s="218" t="s">
        <v>48</v>
      </c>
      <c r="B906" s="218"/>
      <c r="C906" s="218"/>
      <c r="D906" s="218"/>
      <c r="E906" s="218"/>
      <c r="F906" s="218"/>
      <c r="G906" s="218"/>
      <c r="H906" s="83">
        <f>SUM(H905:H905)</f>
        <v>0</v>
      </c>
      <c r="I906" s="84"/>
      <c r="J906" s="83">
        <f>SUM(J905:J905)</f>
        <v>0</v>
      </c>
      <c r="K906" s="80"/>
      <c r="L906" s="80"/>
      <c r="M906" s="80"/>
      <c r="N906" s="80"/>
      <c r="O906" s="80"/>
      <c r="P906" s="80"/>
      <c r="Q906" s="99"/>
      <c r="R906" s="99"/>
      <c r="S906" s="88">
        <f>SUM(S905)</f>
        <v>0</v>
      </c>
      <c r="T906" s="89"/>
      <c r="U906" s="88">
        <f>SUM(U905)</f>
        <v>0</v>
      </c>
      <c r="V906" s="100"/>
      <c r="W906" s="100"/>
      <c r="X906" s="90">
        <f>SUM(X905)</f>
        <v>0</v>
      </c>
      <c r="Y906" s="91"/>
      <c r="Z906" s="90">
        <f>SUM(Z905)</f>
        <v>0</v>
      </c>
      <c r="AA906" s="92">
        <f>SUM(AA905)</f>
        <v>5000</v>
      </c>
      <c r="AB906" s="110"/>
      <c r="AC906" s="92">
        <f>SUM(AC905)</f>
        <v>5000</v>
      </c>
    </row>
    <row r="907" spans="1:29">
      <c r="A907" s="203" t="s">
        <v>806</v>
      </c>
      <c r="B907" s="203"/>
      <c r="C907" s="10" t="str">
        <f>IF(G905="","",SUM(H906+N906+S906+X906+AA906))</f>
        <v/>
      </c>
    </row>
    <row r="908" spans="1:29">
      <c r="A908" s="204" t="s">
        <v>807</v>
      </c>
      <c r="B908" s="205"/>
      <c r="C908" s="10" t="str">
        <f>IF(G905="","",SUM(J906,P906,U906,Z906,AC906))</f>
        <v/>
      </c>
    </row>
    <row r="911" spans="1:29">
      <c r="A911" s="213" t="s">
        <v>814</v>
      </c>
      <c r="B911" s="213"/>
      <c r="C911" s="213"/>
      <c r="D911" s="213"/>
      <c r="E911" s="213"/>
      <c r="F911" s="213"/>
      <c r="G911" s="213"/>
      <c r="H911" s="213"/>
      <c r="I911" s="213"/>
      <c r="J911" s="213"/>
      <c r="K911" s="213"/>
      <c r="L911" s="213"/>
      <c r="M911" s="213"/>
      <c r="N911" s="213"/>
      <c r="O911" s="213"/>
      <c r="P911" s="213"/>
      <c r="Q911" s="213"/>
      <c r="R911" s="213"/>
      <c r="S911" s="213"/>
      <c r="T911" s="213"/>
      <c r="U911" s="213"/>
      <c r="V911" s="213"/>
      <c r="W911" s="213"/>
      <c r="X911" s="213"/>
      <c r="Y911" s="213"/>
      <c r="Z911" s="213"/>
      <c r="AA911" s="213"/>
      <c r="AB911" s="213"/>
      <c r="AC911" s="213"/>
    </row>
    <row r="912" spans="1:29">
      <c r="A912" s="202" t="s">
        <v>0</v>
      </c>
      <c r="B912" s="202"/>
      <c r="C912" s="202"/>
      <c r="D912" s="202"/>
      <c r="E912" s="202"/>
      <c r="F912" s="202" t="s">
        <v>1</v>
      </c>
      <c r="G912" s="202"/>
      <c r="H912" s="202"/>
      <c r="I912" s="202"/>
      <c r="J912" s="202"/>
      <c r="K912" s="202"/>
      <c r="L912" s="202"/>
      <c r="M912" s="202"/>
      <c r="N912" s="202"/>
      <c r="O912" s="202"/>
      <c r="P912" s="202"/>
      <c r="Q912" s="202"/>
      <c r="R912" s="202"/>
      <c r="S912" s="202"/>
      <c r="T912" s="202"/>
      <c r="U912" s="202"/>
      <c r="V912" s="201" t="s">
        <v>2</v>
      </c>
      <c r="W912" s="201"/>
      <c r="X912" s="201"/>
      <c r="Y912" s="201"/>
      <c r="Z912" s="201"/>
      <c r="AA912" s="201"/>
      <c r="AB912" s="201"/>
      <c r="AC912" s="201"/>
    </row>
    <row r="913" spans="1:29" ht="120">
      <c r="A913" s="11" t="s">
        <v>8</v>
      </c>
      <c r="B913" s="11" t="s">
        <v>9</v>
      </c>
      <c r="C913" s="11" t="s">
        <v>19</v>
      </c>
      <c r="D913" s="11" t="s">
        <v>10</v>
      </c>
      <c r="E913" s="11" t="s">
        <v>20</v>
      </c>
      <c r="F913" s="11" t="s">
        <v>29</v>
      </c>
      <c r="G913" s="12" t="s">
        <v>30</v>
      </c>
      <c r="H913" s="13" t="s">
        <v>31</v>
      </c>
      <c r="I913" s="14" t="s">
        <v>3</v>
      </c>
      <c r="J913" s="13" t="s">
        <v>32</v>
      </c>
      <c r="K913" s="15" t="s">
        <v>34</v>
      </c>
      <c r="L913" s="16" t="s">
        <v>35</v>
      </c>
      <c r="M913" s="15" t="s">
        <v>33</v>
      </c>
      <c r="N913" s="15" t="s">
        <v>37</v>
      </c>
      <c r="O913" s="17" t="s">
        <v>3</v>
      </c>
      <c r="P913" s="18" t="s">
        <v>38</v>
      </c>
      <c r="Q913" s="19" t="s">
        <v>39</v>
      </c>
      <c r="R913" s="20" t="s">
        <v>40</v>
      </c>
      <c r="S913" s="20" t="s">
        <v>41</v>
      </c>
      <c r="T913" s="21" t="s">
        <v>3</v>
      </c>
      <c r="U913" s="20" t="s">
        <v>42</v>
      </c>
      <c r="V913" s="22" t="s">
        <v>11</v>
      </c>
      <c r="W913" s="22" t="s">
        <v>12</v>
      </c>
      <c r="X913" s="22" t="s">
        <v>13</v>
      </c>
      <c r="Y913" s="23" t="s">
        <v>3</v>
      </c>
      <c r="Z913" s="22" t="s">
        <v>14</v>
      </c>
      <c r="AA913" s="24" t="s">
        <v>43</v>
      </c>
      <c r="AB913" s="25" t="s">
        <v>3</v>
      </c>
      <c r="AC913" s="24" t="s">
        <v>44</v>
      </c>
    </row>
    <row r="914" spans="1:29" ht="12" customHeight="1">
      <c r="A914" s="11" t="s">
        <v>285</v>
      </c>
      <c r="B914" s="11" t="s">
        <v>286</v>
      </c>
      <c r="C914" s="11" t="s">
        <v>287</v>
      </c>
      <c r="D914" s="11" t="s">
        <v>288</v>
      </c>
      <c r="E914" s="11" t="s">
        <v>289</v>
      </c>
      <c r="F914" s="11" t="s">
        <v>290</v>
      </c>
      <c r="G914" s="26" t="s">
        <v>291</v>
      </c>
      <c r="H914" s="11" t="s">
        <v>292</v>
      </c>
      <c r="I914" s="27" t="s">
        <v>293</v>
      </c>
      <c r="J914" s="28" t="s">
        <v>294</v>
      </c>
      <c r="K914" s="29" t="s">
        <v>295</v>
      </c>
      <c r="L914" s="30" t="s">
        <v>296</v>
      </c>
      <c r="M914" s="29" t="s">
        <v>297</v>
      </c>
      <c r="N914" s="29" t="s">
        <v>298</v>
      </c>
      <c r="O914" s="31" t="s">
        <v>299</v>
      </c>
      <c r="P914" s="29" t="s">
        <v>300</v>
      </c>
      <c r="Q914" s="32" t="s">
        <v>301</v>
      </c>
      <c r="R914" s="33" t="s">
        <v>302</v>
      </c>
      <c r="S914" s="33" t="s">
        <v>303</v>
      </c>
      <c r="T914" s="34" t="s">
        <v>304</v>
      </c>
      <c r="U914" s="33" t="s">
        <v>305</v>
      </c>
      <c r="V914" s="35" t="s">
        <v>306</v>
      </c>
      <c r="W914" s="35" t="s">
        <v>307</v>
      </c>
      <c r="X914" s="35" t="s">
        <v>308</v>
      </c>
      <c r="Y914" s="36" t="s">
        <v>309</v>
      </c>
      <c r="Z914" s="35" t="s">
        <v>310</v>
      </c>
      <c r="AA914" s="37" t="s">
        <v>311</v>
      </c>
      <c r="AB914" s="38" t="s">
        <v>312</v>
      </c>
      <c r="AC914" s="37" t="s">
        <v>313</v>
      </c>
    </row>
    <row r="915" spans="1:29" ht="36" customHeight="1">
      <c r="A915" s="28" t="s">
        <v>4</v>
      </c>
      <c r="B915" s="54" t="s">
        <v>817</v>
      </c>
      <c r="C915" s="50" t="s">
        <v>818</v>
      </c>
      <c r="D915" s="206" t="s">
        <v>819</v>
      </c>
      <c r="E915" s="40">
        <v>2</v>
      </c>
      <c r="F915" s="28">
        <v>4</v>
      </c>
      <c r="G915" s="70"/>
      <c r="H915" s="71" t="str">
        <f>IF(G915="","",F915*G915)</f>
        <v/>
      </c>
      <c r="I915" s="41"/>
      <c r="J915" s="71" t="str">
        <f>IF(G915="","",ROUND(H915*I915+H915,2))</f>
        <v/>
      </c>
      <c r="K915" s="80"/>
      <c r="L915" s="80"/>
      <c r="M915" s="80"/>
      <c r="N915" s="80"/>
      <c r="O915" s="80"/>
      <c r="P915" s="80"/>
      <c r="Q915" s="235">
        <v>4</v>
      </c>
      <c r="R915" s="220"/>
      <c r="S915" s="230">
        <f>Q915*R915</f>
        <v>0</v>
      </c>
      <c r="T915" s="197"/>
      <c r="U915" s="230">
        <f>ROUND(S915*T915+S915,2)</f>
        <v>0</v>
      </c>
      <c r="V915" s="216">
        <v>5</v>
      </c>
      <c r="W915" s="220"/>
      <c r="X915" s="208">
        <f>W915*V915</f>
        <v>0</v>
      </c>
      <c r="Y915" s="197"/>
      <c r="Z915" s="208">
        <f>ROUND(X915+X915*Y915,2)</f>
        <v>0</v>
      </c>
      <c r="AA915" s="224">
        <v>8000</v>
      </c>
      <c r="AB915" s="197"/>
      <c r="AC915" s="199">
        <f>ROUND(AA915+AA915*AB915,2)</f>
        <v>8000</v>
      </c>
    </row>
    <row r="916" spans="1:29">
      <c r="A916" s="28" t="s">
        <v>5</v>
      </c>
      <c r="B916" s="54" t="s">
        <v>118</v>
      </c>
      <c r="C916" s="50" t="s">
        <v>820</v>
      </c>
      <c r="D916" s="207"/>
      <c r="E916" s="40">
        <v>1</v>
      </c>
      <c r="F916" s="28">
        <v>2</v>
      </c>
      <c r="G916" s="70"/>
      <c r="H916" s="71" t="str">
        <f>IF(G916="","",F916*G916)</f>
        <v/>
      </c>
      <c r="I916" s="41"/>
      <c r="J916" s="71" t="str">
        <f>IF(G916="","",ROUND(H916*I916+H916,2))</f>
        <v/>
      </c>
      <c r="K916" s="80"/>
      <c r="L916" s="80"/>
      <c r="M916" s="80"/>
      <c r="N916" s="80"/>
      <c r="O916" s="80"/>
      <c r="P916" s="80"/>
      <c r="Q916" s="236"/>
      <c r="R916" s="233"/>
      <c r="S916" s="231"/>
      <c r="T916" s="198"/>
      <c r="U916" s="231"/>
      <c r="V916" s="234"/>
      <c r="W916" s="233"/>
      <c r="X916" s="209"/>
      <c r="Y916" s="198"/>
      <c r="Z916" s="209"/>
      <c r="AA916" s="229"/>
      <c r="AB916" s="198"/>
      <c r="AC916" s="200"/>
    </row>
    <row r="917" spans="1:29">
      <c r="A917" s="202" t="s">
        <v>48</v>
      </c>
      <c r="B917" s="202"/>
      <c r="C917" s="202"/>
      <c r="D917" s="202"/>
      <c r="E917" s="202"/>
      <c r="F917" s="202"/>
      <c r="G917" s="202"/>
      <c r="H917" s="83">
        <f>SUM(H915:H916)</f>
        <v>0</v>
      </c>
      <c r="I917" s="84"/>
      <c r="J917" s="83">
        <f>SUM(J915:J916)</f>
        <v>0</v>
      </c>
      <c r="K917" s="80"/>
      <c r="L917" s="80"/>
      <c r="M917" s="80"/>
      <c r="N917" s="80"/>
      <c r="O917" s="80"/>
      <c r="P917" s="80"/>
      <c r="Q917" s="99"/>
      <c r="R917" s="99"/>
      <c r="S917" s="88">
        <f>SUM(S915)</f>
        <v>0</v>
      </c>
      <c r="T917" s="89"/>
      <c r="U917" s="88">
        <f>SUM(U915)</f>
        <v>0</v>
      </c>
      <c r="V917" s="100"/>
      <c r="W917" s="100"/>
      <c r="X917" s="90">
        <f>SUM(X915)</f>
        <v>0</v>
      </c>
      <c r="Y917" s="91"/>
      <c r="Z917" s="90">
        <f>SUM(Z915)</f>
        <v>0</v>
      </c>
      <c r="AA917" s="92">
        <f>SUM(AA915)</f>
        <v>8000</v>
      </c>
      <c r="AB917" s="78"/>
      <c r="AC917" s="92">
        <f>SUM(AC915)</f>
        <v>8000</v>
      </c>
    </row>
    <row r="918" spans="1:29">
      <c r="A918" s="203" t="s">
        <v>815</v>
      </c>
      <c r="B918" s="203"/>
      <c r="C918" s="10" t="str">
        <f>IF(G915="","",SUM(H917+N917+S917+X917+AA917))</f>
        <v/>
      </c>
    </row>
    <row r="919" spans="1:29">
      <c r="A919" s="204" t="s">
        <v>816</v>
      </c>
      <c r="B919" s="205"/>
      <c r="C919" s="10" t="str">
        <f>IF(G915="","",SUM(J917,P917,U917,Z917,AC917))</f>
        <v/>
      </c>
    </row>
    <row r="922" spans="1:29">
      <c r="A922" s="213" t="s">
        <v>821</v>
      </c>
      <c r="B922" s="213"/>
      <c r="C922" s="213"/>
      <c r="D922" s="213"/>
      <c r="E922" s="213"/>
      <c r="F922" s="213"/>
      <c r="G922" s="213"/>
      <c r="H922" s="213"/>
      <c r="I922" s="213"/>
      <c r="J922" s="213"/>
      <c r="K922" s="213"/>
      <c r="L922" s="213"/>
      <c r="M922" s="213"/>
      <c r="N922" s="213"/>
      <c r="O922" s="213"/>
      <c r="P922" s="213"/>
      <c r="Q922" s="213"/>
      <c r="R922" s="213"/>
      <c r="S922" s="213"/>
      <c r="T922" s="213"/>
      <c r="U922" s="213"/>
      <c r="V922" s="213"/>
      <c r="W922" s="213"/>
      <c r="X922" s="213"/>
      <c r="Y922" s="213"/>
      <c r="Z922" s="213"/>
      <c r="AA922" s="213"/>
      <c r="AB922" s="213"/>
      <c r="AC922" s="213"/>
    </row>
    <row r="923" spans="1:29">
      <c r="A923" s="202" t="s">
        <v>0</v>
      </c>
      <c r="B923" s="202"/>
      <c r="C923" s="202"/>
      <c r="D923" s="202"/>
      <c r="E923" s="202"/>
      <c r="F923" s="202" t="s">
        <v>1</v>
      </c>
      <c r="G923" s="202"/>
      <c r="H923" s="202"/>
      <c r="I923" s="202"/>
      <c r="J923" s="202"/>
      <c r="K923" s="202"/>
      <c r="L923" s="202"/>
      <c r="M923" s="202"/>
      <c r="N923" s="202"/>
      <c r="O923" s="202"/>
      <c r="P923" s="202"/>
      <c r="Q923" s="202"/>
      <c r="R923" s="202"/>
      <c r="S923" s="202"/>
      <c r="T923" s="202"/>
      <c r="U923" s="202"/>
      <c r="V923" s="201" t="s">
        <v>2</v>
      </c>
      <c r="W923" s="201"/>
      <c r="X923" s="201"/>
      <c r="Y923" s="201"/>
      <c r="Z923" s="201"/>
      <c r="AA923" s="201"/>
      <c r="AB923" s="201"/>
      <c r="AC923" s="201"/>
    </row>
    <row r="924" spans="1:29" ht="120">
      <c r="A924" s="11" t="s">
        <v>8</v>
      </c>
      <c r="B924" s="11" t="s">
        <v>9</v>
      </c>
      <c r="C924" s="11" t="s">
        <v>19</v>
      </c>
      <c r="D924" s="11" t="s">
        <v>10</v>
      </c>
      <c r="E924" s="11" t="s">
        <v>20</v>
      </c>
      <c r="F924" s="11" t="s">
        <v>29</v>
      </c>
      <c r="G924" s="12" t="s">
        <v>30</v>
      </c>
      <c r="H924" s="13" t="s">
        <v>31</v>
      </c>
      <c r="I924" s="14" t="s">
        <v>3</v>
      </c>
      <c r="J924" s="13" t="s">
        <v>32</v>
      </c>
      <c r="K924" s="15" t="s">
        <v>34</v>
      </c>
      <c r="L924" s="16" t="s">
        <v>35</v>
      </c>
      <c r="M924" s="15" t="s">
        <v>33</v>
      </c>
      <c r="N924" s="15" t="s">
        <v>37</v>
      </c>
      <c r="O924" s="17" t="s">
        <v>3</v>
      </c>
      <c r="P924" s="18" t="s">
        <v>38</v>
      </c>
      <c r="Q924" s="19" t="s">
        <v>39</v>
      </c>
      <c r="R924" s="20" t="s">
        <v>40</v>
      </c>
      <c r="S924" s="20" t="s">
        <v>41</v>
      </c>
      <c r="T924" s="21" t="s">
        <v>3</v>
      </c>
      <c r="U924" s="20" t="s">
        <v>42</v>
      </c>
      <c r="V924" s="22" t="s">
        <v>11</v>
      </c>
      <c r="W924" s="22" t="s">
        <v>12</v>
      </c>
      <c r="X924" s="22" t="s">
        <v>13</v>
      </c>
      <c r="Y924" s="23" t="s">
        <v>3</v>
      </c>
      <c r="Z924" s="22" t="s">
        <v>14</v>
      </c>
      <c r="AA924" s="24" t="s">
        <v>43</v>
      </c>
      <c r="AB924" s="25" t="s">
        <v>3</v>
      </c>
      <c r="AC924" s="24" t="s">
        <v>44</v>
      </c>
    </row>
    <row r="925" spans="1:29" ht="12" customHeight="1">
      <c r="A925" s="11" t="s">
        <v>285</v>
      </c>
      <c r="B925" s="11" t="s">
        <v>286</v>
      </c>
      <c r="C925" s="11" t="s">
        <v>287</v>
      </c>
      <c r="D925" s="11" t="s">
        <v>288</v>
      </c>
      <c r="E925" s="11" t="s">
        <v>289</v>
      </c>
      <c r="F925" s="11" t="s">
        <v>290</v>
      </c>
      <c r="G925" s="26" t="s">
        <v>291</v>
      </c>
      <c r="H925" s="11" t="s">
        <v>292</v>
      </c>
      <c r="I925" s="27" t="s">
        <v>293</v>
      </c>
      <c r="J925" s="28" t="s">
        <v>294</v>
      </c>
      <c r="K925" s="29" t="s">
        <v>295</v>
      </c>
      <c r="L925" s="30" t="s">
        <v>296</v>
      </c>
      <c r="M925" s="29" t="s">
        <v>297</v>
      </c>
      <c r="N925" s="29" t="s">
        <v>298</v>
      </c>
      <c r="O925" s="31" t="s">
        <v>299</v>
      </c>
      <c r="P925" s="29" t="s">
        <v>300</v>
      </c>
      <c r="Q925" s="32" t="s">
        <v>301</v>
      </c>
      <c r="R925" s="33" t="s">
        <v>302</v>
      </c>
      <c r="S925" s="33" t="s">
        <v>303</v>
      </c>
      <c r="T925" s="34" t="s">
        <v>304</v>
      </c>
      <c r="U925" s="33" t="s">
        <v>305</v>
      </c>
      <c r="V925" s="35" t="s">
        <v>306</v>
      </c>
      <c r="W925" s="35" t="s">
        <v>307</v>
      </c>
      <c r="X925" s="35" t="s">
        <v>308</v>
      </c>
      <c r="Y925" s="36" t="s">
        <v>309</v>
      </c>
      <c r="Z925" s="35" t="s">
        <v>310</v>
      </c>
      <c r="AA925" s="37" t="s">
        <v>311</v>
      </c>
      <c r="AB925" s="38" t="s">
        <v>312</v>
      </c>
      <c r="AC925" s="37" t="s">
        <v>313</v>
      </c>
    </row>
    <row r="926" spans="1:29" ht="24">
      <c r="A926" s="28" t="s">
        <v>4</v>
      </c>
      <c r="B926" s="65" t="s">
        <v>143</v>
      </c>
      <c r="C926" s="50" t="s">
        <v>271</v>
      </c>
      <c r="D926" s="50" t="s">
        <v>272</v>
      </c>
      <c r="E926" s="40">
        <v>1</v>
      </c>
      <c r="F926" s="28">
        <v>2</v>
      </c>
      <c r="G926" s="70"/>
      <c r="H926" s="71" t="str">
        <f>IF(G926="","",F926*G926)</f>
        <v/>
      </c>
      <c r="I926" s="41"/>
      <c r="J926" s="71" t="str">
        <f>IF(G926="","",ROUND(H926*I926+H926,2))</f>
        <v/>
      </c>
      <c r="K926" s="80"/>
      <c r="L926" s="80"/>
      <c r="M926" s="80"/>
      <c r="N926" s="80"/>
      <c r="O926" s="80"/>
      <c r="P926" s="80"/>
      <c r="Q926" s="175">
        <v>2</v>
      </c>
      <c r="R926" s="93"/>
      <c r="S926" s="94">
        <f>Q926*R926</f>
        <v>0</v>
      </c>
      <c r="T926" s="41"/>
      <c r="U926" s="94">
        <f>ROUND(S926*T926+S926,2)</f>
        <v>0</v>
      </c>
      <c r="V926" s="174">
        <v>4</v>
      </c>
      <c r="W926" s="93"/>
      <c r="X926" s="95">
        <f>W926*V926</f>
        <v>0</v>
      </c>
      <c r="Y926" s="41"/>
      <c r="Z926" s="95">
        <f>ROUND(X926+X926*Y926,2)</f>
        <v>0</v>
      </c>
      <c r="AA926" s="96">
        <v>5000</v>
      </c>
      <c r="AB926" s="111"/>
      <c r="AC926" s="97">
        <f>ROUND(AA926+AA926*AB926,2)</f>
        <v>5000</v>
      </c>
    </row>
    <row r="927" spans="1:29">
      <c r="A927" s="218" t="s">
        <v>48</v>
      </c>
      <c r="B927" s="218"/>
      <c r="C927" s="218"/>
      <c r="D927" s="218"/>
      <c r="E927" s="218"/>
      <c r="F927" s="218"/>
      <c r="G927" s="218"/>
      <c r="H927" s="83">
        <f>SUM(H926:H926)</f>
        <v>0</v>
      </c>
      <c r="I927" s="84"/>
      <c r="J927" s="83">
        <f>SUM(J926:J926)</f>
        <v>0</v>
      </c>
      <c r="K927" s="80"/>
      <c r="L927" s="80"/>
      <c r="M927" s="80"/>
      <c r="N927" s="80"/>
      <c r="O927" s="80"/>
      <c r="P927" s="80"/>
      <c r="Q927" s="99"/>
      <c r="R927" s="99"/>
      <c r="S927" s="88">
        <f>SUM(S926)</f>
        <v>0</v>
      </c>
      <c r="T927" s="89"/>
      <c r="U927" s="88">
        <f>SUM(U926)</f>
        <v>0</v>
      </c>
      <c r="V927" s="100"/>
      <c r="W927" s="100"/>
      <c r="X927" s="90">
        <f>SUM(X926)</f>
        <v>0</v>
      </c>
      <c r="Y927" s="91"/>
      <c r="Z927" s="90">
        <f>SUM(Z926)</f>
        <v>0</v>
      </c>
      <c r="AA927" s="92">
        <f>SUM(AA926)</f>
        <v>5000</v>
      </c>
      <c r="AB927" s="110"/>
      <c r="AC927" s="92">
        <f>SUM(AC926)</f>
        <v>5000</v>
      </c>
    </row>
    <row r="928" spans="1:29">
      <c r="A928" s="203" t="s">
        <v>822</v>
      </c>
      <c r="B928" s="203"/>
      <c r="C928" s="10" t="str">
        <f>IF(G926="","",SUM(H927+N927+S927+X927+AA927))</f>
        <v/>
      </c>
    </row>
    <row r="929" spans="1:29">
      <c r="A929" s="204" t="s">
        <v>823</v>
      </c>
      <c r="B929" s="205"/>
      <c r="C929" s="10" t="str">
        <f>IF(G926="","",SUM(J927,P927,U927,Z927,AC927))</f>
        <v/>
      </c>
    </row>
    <row r="932" spans="1:29">
      <c r="A932" s="213" t="s">
        <v>824</v>
      </c>
      <c r="B932" s="213"/>
      <c r="C932" s="213"/>
      <c r="D932" s="213"/>
      <c r="E932" s="213"/>
      <c r="F932" s="213"/>
      <c r="G932" s="213"/>
      <c r="H932" s="213"/>
      <c r="I932" s="213"/>
      <c r="J932" s="213"/>
      <c r="K932" s="213"/>
      <c r="L932" s="213"/>
      <c r="M932" s="213"/>
      <c r="N932" s="213"/>
      <c r="O932" s="213"/>
      <c r="P932" s="213"/>
      <c r="Q932" s="213"/>
      <c r="R932" s="213"/>
      <c r="S932" s="213"/>
      <c r="T932" s="213"/>
      <c r="U932" s="213"/>
      <c r="V932" s="213"/>
      <c r="W932" s="213"/>
      <c r="X932" s="213"/>
      <c r="Y932" s="213"/>
      <c r="Z932" s="213"/>
      <c r="AA932" s="213"/>
      <c r="AB932" s="213"/>
      <c r="AC932" s="213"/>
    </row>
    <row r="933" spans="1:29">
      <c r="A933" s="202" t="s">
        <v>0</v>
      </c>
      <c r="B933" s="202"/>
      <c r="C933" s="202"/>
      <c r="D933" s="202"/>
      <c r="E933" s="202"/>
      <c r="F933" s="202" t="s">
        <v>1</v>
      </c>
      <c r="G933" s="202"/>
      <c r="H933" s="202"/>
      <c r="I933" s="202"/>
      <c r="J933" s="202"/>
      <c r="K933" s="202"/>
      <c r="L933" s="202"/>
      <c r="M933" s="202"/>
      <c r="N933" s="202"/>
      <c r="O933" s="202"/>
      <c r="P933" s="202"/>
      <c r="Q933" s="202"/>
      <c r="R933" s="202"/>
      <c r="S933" s="202"/>
      <c r="T933" s="202"/>
      <c r="U933" s="202"/>
      <c r="V933" s="201" t="s">
        <v>2</v>
      </c>
      <c r="W933" s="201"/>
      <c r="X933" s="201"/>
      <c r="Y933" s="201"/>
      <c r="Z933" s="201"/>
      <c r="AA933" s="201"/>
      <c r="AB933" s="201"/>
      <c r="AC933" s="201"/>
    </row>
    <row r="934" spans="1:29" ht="120">
      <c r="A934" s="11" t="s">
        <v>8</v>
      </c>
      <c r="B934" s="11" t="s">
        <v>9</v>
      </c>
      <c r="C934" s="11" t="s">
        <v>19</v>
      </c>
      <c r="D934" s="11" t="s">
        <v>10</v>
      </c>
      <c r="E934" s="11" t="s">
        <v>20</v>
      </c>
      <c r="F934" s="11" t="s">
        <v>29</v>
      </c>
      <c r="G934" s="12" t="s">
        <v>30</v>
      </c>
      <c r="H934" s="13" t="s">
        <v>31</v>
      </c>
      <c r="I934" s="14" t="s">
        <v>3</v>
      </c>
      <c r="J934" s="13" t="s">
        <v>32</v>
      </c>
      <c r="K934" s="15" t="s">
        <v>34</v>
      </c>
      <c r="L934" s="16" t="s">
        <v>35</v>
      </c>
      <c r="M934" s="15" t="s">
        <v>33</v>
      </c>
      <c r="N934" s="15" t="s">
        <v>37</v>
      </c>
      <c r="O934" s="17" t="s">
        <v>3</v>
      </c>
      <c r="P934" s="18" t="s">
        <v>38</v>
      </c>
      <c r="Q934" s="19" t="s">
        <v>39</v>
      </c>
      <c r="R934" s="20" t="s">
        <v>40</v>
      </c>
      <c r="S934" s="20" t="s">
        <v>41</v>
      </c>
      <c r="T934" s="21" t="s">
        <v>3</v>
      </c>
      <c r="U934" s="20" t="s">
        <v>42</v>
      </c>
      <c r="V934" s="22" t="s">
        <v>11</v>
      </c>
      <c r="W934" s="22" t="s">
        <v>12</v>
      </c>
      <c r="X934" s="22" t="s">
        <v>13</v>
      </c>
      <c r="Y934" s="23" t="s">
        <v>3</v>
      </c>
      <c r="Z934" s="22" t="s">
        <v>14</v>
      </c>
      <c r="AA934" s="24" t="s">
        <v>43</v>
      </c>
      <c r="AB934" s="25" t="s">
        <v>3</v>
      </c>
      <c r="AC934" s="24" t="s">
        <v>44</v>
      </c>
    </row>
    <row r="935" spans="1:29" ht="12" customHeight="1">
      <c r="A935" s="11" t="s">
        <v>285</v>
      </c>
      <c r="B935" s="11" t="s">
        <v>286</v>
      </c>
      <c r="C935" s="11" t="s">
        <v>287</v>
      </c>
      <c r="D935" s="11" t="s">
        <v>288</v>
      </c>
      <c r="E935" s="11" t="s">
        <v>289</v>
      </c>
      <c r="F935" s="11" t="s">
        <v>290</v>
      </c>
      <c r="G935" s="26" t="s">
        <v>291</v>
      </c>
      <c r="H935" s="11" t="s">
        <v>292</v>
      </c>
      <c r="I935" s="27" t="s">
        <v>293</v>
      </c>
      <c r="J935" s="28" t="s">
        <v>294</v>
      </c>
      <c r="K935" s="29" t="s">
        <v>295</v>
      </c>
      <c r="L935" s="30" t="s">
        <v>296</v>
      </c>
      <c r="M935" s="29" t="s">
        <v>297</v>
      </c>
      <c r="N935" s="29" t="s">
        <v>298</v>
      </c>
      <c r="O935" s="31" t="s">
        <v>299</v>
      </c>
      <c r="P935" s="29" t="s">
        <v>300</v>
      </c>
      <c r="Q935" s="32" t="s">
        <v>301</v>
      </c>
      <c r="R935" s="33" t="s">
        <v>302</v>
      </c>
      <c r="S935" s="33" t="s">
        <v>303</v>
      </c>
      <c r="T935" s="34" t="s">
        <v>304</v>
      </c>
      <c r="U935" s="33" t="s">
        <v>305</v>
      </c>
      <c r="V935" s="35" t="s">
        <v>306</v>
      </c>
      <c r="W935" s="35" t="s">
        <v>307</v>
      </c>
      <c r="X935" s="35" t="s">
        <v>308</v>
      </c>
      <c r="Y935" s="36" t="s">
        <v>309</v>
      </c>
      <c r="Z935" s="35" t="s">
        <v>310</v>
      </c>
      <c r="AA935" s="37" t="s">
        <v>311</v>
      </c>
      <c r="AB935" s="38" t="s">
        <v>312</v>
      </c>
      <c r="AC935" s="37" t="s">
        <v>313</v>
      </c>
    </row>
    <row r="936" spans="1:29">
      <c r="A936" s="28" t="s">
        <v>4</v>
      </c>
      <c r="B936" s="65" t="s">
        <v>598</v>
      </c>
      <c r="C936" s="50" t="s">
        <v>827</v>
      </c>
      <c r="D936" s="50" t="s">
        <v>828</v>
      </c>
      <c r="E936" s="40">
        <v>1</v>
      </c>
      <c r="F936" s="28">
        <v>2</v>
      </c>
      <c r="G936" s="70"/>
      <c r="H936" s="71" t="str">
        <f>IF(G936="","",F936*G936)</f>
        <v/>
      </c>
      <c r="I936" s="41"/>
      <c r="J936" s="71" t="str">
        <f>IF(G936="","",ROUND(H936*I936+H936,2))</f>
        <v/>
      </c>
      <c r="K936" s="80"/>
      <c r="L936" s="80"/>
      <c r="M936" s="80"/>
      <c r="N936" s="80"/>
      <c r="O936" s="80"/>
      <c r="P936" s="80"/>
      <c r="Q936" s="175">
        <v>2</v>
      </c>
      <c r="R936" s="93"/>
      <c r="S936" s="94">
        <f>Q936*R936</f>
        <v>0</v>
      </c>
      <c r="T936" s="41"/>
      <c r="U936" s="94">
        <f>ROUND(S936*T936+S936,2)</f>
        <v>0</v>
      </c>
      <c r="V936" s="174">
        <v>4</v>
      </c>
      <c r="W936" s="93"/>
      <c r="X936" s="95">
        <f>W936*V936</f>
        <v>0</v>
      </c>
      <c r="Y936" s="41"/>
      <c r="Z936" s="95">
        <f>ROUND(X936+X936*Y936,2)</f>
        <v>0</v>
      </c>
      <c r="AA936" s="96">
        <v>10000</v>
      </c>
      <c r="AB936" s="111"/>
      <c r="AC936" s="97">
        <f>ROUND(AA936+AA936*AB936,2)</f>
        <v>10000</v>
      </c>
    </row>
    <row r="937" spans="1:29">
      <c r="A937" s="218" t="s">
        <v>48</v>
      </c>
      <c r="B937" s="218"/>
      <c r="C937" s="218"/>
      <c r="D937" s="218"/>
      <c r="E937" s="218"/>
      <c r="F937" s="218"/>
      <c r="G937" s="218"/>
      <c r="H937" s="83">
        <f>SUM(H936:H936)</f>
        <v>0</v>
      </c>
      <c r="I937" s="84"/>
      <c r="J937" s="83">
        <f>SUM(J936:J936)</f>
        <v>0</v>
      </c>
      <c r="K937" s="80"/>
      <c r="L937" s="80"/>
      <c r="M937" s="80"/>
      <c r="N937" s="80"/>
      <c r="O937" s="80"/>
      <c r="P937" s="80"/>
      <c r="Q937" s="99"/>
      <c r="R937" s="99"/>
      <c r="S937" s="88">
        <f>SUM(S936)</f>
        <v>0</v>
      </c>
      <c r="T937" s="89"/>
      <c r="U937" s="88">
        <f>SUM(U936)</f>
        <v>0</v>
      </c>
      <c r="V937" s="100"/>
      <c r="W937" s="100"/>
      <c r="X937" s="90">
        <f>SUM(X936)</f>
        <v>0</v>
      </c>
      <c r="Y937" s="91"/>
      <c r="Z937" s="90">
        <f>SUM(Z936)</f>
        <v>0</v>
      </c>
      <c r="AA937" s="92">
        <f>SUM(AA936)</f>
        <v>10000</v>
      </c>
      <c r="AB937" s="110"/>
      <c r="AC937" s="92">
        <f>SUM(AC936)</f>
        <v>10000</v>
      </c>
    </row>
    <row r="938" spans="1:29">
      <c r="A938" s="203" t="s">
        <v>825</v>
      </c>
      <c r="B938" s="203"/>
      <c r="C938" s="10" t="str">
        <f>IF(G936="","",SUM(H937+N937+S937+X937+AA937))</f>
        <v/>
      </c>
    </row>
    <row r="939" spans="1:29">
      <c r="A939" s="204" t="s">
        <v>826</v>
      </c>
      <c r="B939" s="205"/>
      <c r="C939" s="10" t="str">
        <f>IF(G936="","",SUM(J937,P937,U937,Z937,AC937))</f>
        <v/>
      </c>
    </row>
    <row r="942" spans="1:29">
      <c r="A942" s="213" t="s">
        <v>811</v>
      </c>
      <c r="B942" s="213"/>
      <c r="C942" s="213"/>
      <c r="D942" s="213"/>
      <c r="E942" s="213"/>
      <c r="F942" s="213"/>
      <c r="G942" s="213"/>
      <c r="H942" s="213"/>
      <c r="I942" s="213"/>
      <c r="J942" s="213"/>
      <c r="K942" s="213"/>
      <c r="L942" s="213"/>
      <c r="M942" s="213"/>
      <c r="N942" s="213"/>
      <c r="O942" s="213"/>
      <c r="P942" s="213"/>
      <c r="Q942" s="213"/>
      <c r="R942" s="213"/>
      <c r="S942" s="213"/>
      <c r="T942" s="213"/>
      <c r="U942" s="213"/>
      <c r="V942" s="213"/>
      <c r="W942" s="213"/>
      <c r="X942" s="213"/>
      <c r="Y942" s="213"/>
      <c r="Z942" s="213"/>
      <c r="AA942" s="213"/>
      <c r="AB942" s="213"/>
      <c r="AC942" s="213"/>
    </row>
    <row r="943" spans="1:29">
      <c r="A943" s="202" t="s">
        <v>0</v>
      </c>
      <c r="B943" s="202"/>
      <c r="C943" s="202"/>
      <c r="D943" s="202"/>
      <c r="E943" s="202"/>
      <c r="F943" s="202" t="s">
        <v>1</v>
      </c>
      <c r="G943" s="202"/>
      <c r="H943" s="202"/>
      <c r="I943" s="202"/>
      <c r="J943" s="202"/>
      <c r="K943" s="202"/>
      <c r="L943" s="202"/>
      <c r="M943" s="202"/>
      <c r="N943" s="202"/>
      <c r="O943" s="202"/>
      <c r="P943" s="202"/>
      <c r="Q943" s="202"/>
      <c r="R943" s="202"/>
      <c r="S943" s="202"/>
      <c r="T943" s="202"/>
      <c r="U943" s="202"/>
      <c r="V943" s="201" t="s">
        <v>2</v>
      </c>
      <c r="W943" s="201"/>
      <c r="X943" s="201"/>
      <c r="Y943" s="201"/>
      <c r="Z943" s="201"/>
      <c r="AA943" s="201"/>
      <c r="AB943" s="201"/>
      <c r="AC943" s="201"/>
    </row>
    <row r="944" spans="1:29" ht="120">
      <c r="A944" s="11" t="s">
        <v>8</v>
      </c>
      <c r="B944" s="11" t="s">
        <v>9</v>
      </c>
      <c r="C944" s="11" t="s">
        <v>19</v>
      </c>
      <c r="D944" s="11" t="s">
        <v>10</v>
      </c>
      <c r="E944" s="11" t="s">
        <v>20</v>
      </c>
      <c r="F944" s="11" t="s">
        <v>29</v>
      </c>
      <c r="G944" s="12" t="s">
        <v>30</v>
      </c>
      <c r="H944" s="13" t="s">
        <v>31</v>
      </c>
      <c r="I944" s="14" t="s">
        <v>3</v>
      </c>
      <c r="J944" s="13" t="s">
        <v>32</v>
      </c>
      <c r="K944" s="15" t="s">
        <v>34</v>
      </c>
      <c r="L944" s="16" t="s">
        <v>35</v>
      </c>
      <c r="M944" s="15" t="s">
        <v>33</v>
      </c>
      <c r="N944" s="15" t="s">
        <v>37</v>
      </c>
      <c r="O944" s="17" t="s">
        <v>3</v>
      </c>
      <c r="P944" s="18" t="s">
        <v>38</v>
      </c>
      <c r="Q944" s="19" t="s">
        <v>58</v>
      </c>
      <c r="R944" s="20" t="s">
        <v>61</v>
      </c>
      <c r="S944" s="20" t="s">
        <v>276</v>
      </c>
      <c r="T944" s="21" t="s">
        <v>3</v>
      </c>
      <c r="U944" s="20" t="s">
        <v>277</v>
      </c>
      <c r="V944" s="22" t="s">
        <v>11</v>
      </c>
      <c r="W944" s="22" t="s">
        <v>12</v>
      </c>
      <c r="X944" s="22" t="s">
        <v>13</v>
      </c>
      <c r="Y944" s="23" t="s">
        <v>3</v>
      </c>
      <c r="Z944" s="22" t="s">
        <v>14</v>
      </c>
      <c r="AA944" s="24" t="s">
        <v>43</v>
      </c>
      <c r="AB944" s="25" t="s">
        <v>3</v>
      </c>
      <c r="AC944" s="24" t="s">
        <v>44</v>
      </c>
    </row>
    <row r="945" spans="1:29" ht="12" customHeight="1">
      <c r="A945" s="11" t="s">
        <v>285</v>
      </c>
      <c r="B945" s="11" t="s">
        <v>286</v>
      </c>
      <c r="C945" s="11" t="s">
        <v>287</v>
      </c>
      <c r="D945" s="11" t="s">
        <v>288</v>
      </c>
      <c r="E945" s="11" t="s">
        <v>289</v>
      </c>
      <c r="F945" s="11" t="s">
        <v>290</v>
      </c>
      <c r="G945" s="26" t="s">
        <v>291</v>
      </c>
      <c r="H945" s="11" t="s">
        <v>292</v>
      </c>
      <c r="I945" s="27" t="s">
        <v>293</v>
      </c>
      <c r="J945" s="28" t="s">
        <v>294</v>
      </c>
      <c r="K945" s="29" t="s">
        <v>295</v>
      </c>
      <c r="L945" s="30" t="s">
        <v>296</v>
      </c>
      <c r="M945" s="29" t="s">
        <v>297</v>
      </c>
      <c r="N945" s="29" t="s">
        <v>298</v>
      </c>
      <c r="O945" s="31" t="s">
        <v>299</v>
      </c>
      <c r="P945" s="29" t="s">
        <v>300</v>
      </c>
      <c r="Q945" s="32" t="s">
        <v>301</v>
      </c>
      <c r="R945" s="33" t="s">
        <v>302</v>
      </c>
      <c r="S945" s="33" t="s">
        <v>303</v>
      </c>
      <c r="T945" s="34" t="s">
        <v>304</v>
      </c>
      <c r="U945" s="33" t="s">
        <v>305</v>
      </c>
      <c r="V945" s="35" t="s">
        <v>306</v>
      </c>
      <c r="W945" s="35" t="s">
        <v>307</v>
      </c>
      <c r="X945" s="35" t="s">
        <v>308</v>
      </c>
      <c r="Y945" s="36" t="s">
        <v>309</v>
      </c>
      <c r="Z945" s="35" t="s">
        <v>310</v>
      </c>
      <c r="AA945" s="37" t="s">
        <v>311</v>
      </c>
      <c r="AB945" s="38" t="s">
        <v>312</v>
      </c>
      <c r="AC945" s="37" t="s">
        <v>313</v>
      </c>
    </row>
    <row r="946" spans="1:29" ht="24">
      <c r="A946" s="28" t="s">
        <v>4</v>
      </c>
      <c r="B946" s="65" t="s">
        <v>99</v>
      </c>
      <c r="C946" s="50" t="s">
        <v>273</v>
      </c>
      <c r="D946" s="206" t="s">
        <v>275</v>
      </c>
      <c r="E946" s="40">
        <v>1</v>
      </c>
      <c r="F946" s="28">
        <v>2</v>
      </c>
      <c r="G946" s="70"/>
      <c r="H946" s="71" t="str">
        <f>IF(G946="","",F946*G946)</f>
        <v/>
      </c>
      <c r="I946" s="41"/>
      <c r="J946" s="71" t="str">
        <f>IF(G946="","",ROUND(H946*I946+H946,2))</f>
        <v/>
      </c>
      <c r="K946" s="80"/>
      <c r="L946" s="80"/>
      <c r="M946" s="80"/>
      <c r="N946" s="80"/>
      <c r="O946" s="80"/>
      <c r="P946" s="80"/>
      <c r="Q946" s="235">
        <v>4</v>
      </c>
      <c r="R946" s="220"/>
      <c r="S946" s="230">
        <f>Q946*R946</f>
        <v>0</v>
      </c>
      <c r="T946" s="215"/>
      <c r="U946" s="230">
        <f>ROUND(S946*T946+S946,2)</f>
        <v>0</v>
      </c>
      <c r="V946" s="216">
        <v>4</v>
      </c>
      <c r="W946" s="220"/>
      <c r="X946" s="208">
        <f>W946*V946</f>
        <v>0</v>
      </c>
      <c r="Y946" s="215"/>
      <c r="Z946" s="208">
        <f>ROUND(X946+X946*Y946,2)</f>
        <v>0</v>
      </c>
      <c r="AA946" s="224">
        <v>5000</v>
      </c>
      <c r="AB946" s="197"/>
      <c r="AC946" s="199">
        <f>ROUND(AA946+AA946*AB946,2)</f>
        <v>5000</v>
      </c>
    </row>
    <row r="947" spans="1:29">
      <c r="A947" s="28" t="s">
        <v>5</v>
      </c>
      <c r="B947" s="65" t="s">
        <v>99</v>
      </c>
      <c r="C947" s="50" t="s">
        <v>274</v>
      </c>
      <c r="D947" s="207"/>
      <c r="E947" s="40">
        <v>1</v>
      </c>
      <c r="F947" s="28">
        <v>2</v>
      </c>
      <c r="G947" s="70"/>
      <c r="H947" s="71" t="str">
        <f>IF(G947="","",F947*G947)</f>
        <v/>
      </c>
      <c r="I947" s="41"/>
      <c r="J947" s="71" t="str">
        <f>IF(G947="","",ROUND(H947*I947+H947,2))</f>
        <v/>
      </c>
      <c r="K947" s="80"/>
      <c r="L947" s="80"/>
      <c r="M947" s="80"/>
      <c r="N947" s="80"/>
      <c r="O947" s="80"/>
      <c r="P947" s="80"/>
      <c r="Q947" s="237"/>
      <c r="R947" s="221"/>
      <c r="S947" s="232"/>
      <c r="T947" s="215"/>
      <c r="U947" s="232"/>
      <c r="V947" s="217"/>
      <c r="W947" s="221"/>
      <c r="X947" s="244"/>
      <c r="Y947" s="215"/>
      <c r="Z947" s="244"/>
      <c r="AA947" s="225"/>
      <c r="AB947" s="228"/>
      <c r="AC947" s="214"/>
    </row>
    <row r="948" spans="1:29">
      <c r="A948" s="218" t="s">
        <v>48</v>
      </c>
      <c r="B948" s="218"/>
      <c r="C948" s="218"/>
      <c r="D948" s="218"/>
      <c r="E948" s="218"/>
      <c r="F948" s="218"/>
      <c r="G948" s="218"/>
      <c r="H948" s="83">
        <f>SUM(H946:H947)</f>
        <v>0</v>
      </c>
      <c r="I948" s="84"/>
      <c r="J948" s="83">
        <f>SUM(J946:J947)</f>
        <v>0</v>
      </c>
      <c r="K948" s="80"/>
      <c r="L948" s="80"/>
      <c r="M948" s="80"/>
      <c r="N948" s="80"/>
      <c r="O948" s="80"/>
      <c r="P948" s="80"/>
      <c r="Q948" s="99"/>
      <c r="R948" s="99"/>
      <c r="S948" s="88">
        <f>SUM(S946)</f>
        <v>0</v>
      </c>
      <c r="T948" s="89"/>
      <c r="U948" s="88">
        <f>SUM(U946)</f>
        <v>0</v>
      </c>
      <c r="V948" s="100"/>
      <c r="W948" s="100"/>
      <c r="X948" s="90">
        <f>SUM(X946)</f>
        <v>0</v>
      </c>
      <c r="Y948" s="91"/>
      <c r="Z948" s="90">
        <f>SUM(Z946)</f>
        <v>0</v>
      </c>
      <c r="AA948" s="92">
        <f>SUM(AA946)</f>
        <v>5000</v>
      </c>
      <c r="AB948" s="78"/>
      <c r="AC948" s="92">
        <f>SUM(AC946)</f>
        <v>5000</v>
      </c>
    </row>
    <row r="949" spans="1:29">
      <c r="A949" s="203" t="s">
        <v>812</v>
      </c>
      <c r="B949" s="203"/>
      <c r="C949" s="10" t="str">
        <f>IF(G947="","",SUM(H948+N948+S948+X948+AA948))</f>
        <v/>
      </c>
    </row>
    <row r="950" spans="1:29">
      <c r="A950" s="204" t="s">
        <v>813</v>
      </c>
      <c r="B950" s="205"/>
      <c r="C950" s="10" t="str">
        <f>IF(G947="","",SUM(J948,P948,U948,Z948,AC948))</f>
        <v/>
      </c>
    </row>
    <row r="952" spans="1:29">
      <c r="A952" s="213" t="s">
        <v>829</v>
      </c>
      <c r="B952" s="213"/>
      <c r="C952" s="213"/>
      <c r="D952" s="213"/>
      <c r="E952" s="213"/>
      <c r="F952" s="213"/>
      <c r="G952" s="213"/>
      <c r="H952" s="213"/>
      <c r="I952" s="213"/>
      <c r="J952" s="213"/>
      <c r="K952" s="213"/>
      <c r="L952" s="213"/>
      <c r="M952" s="213"/>
      <c r="N952" s="213"/>
      <c r="O952" s="213"/>
      <c r="P952" s="213"/>
      <c r="Q952" s="213"/>
      <c r="R952" s="213"/>
      <c r="S952" s="213"/>
      <c r="T952" s="213"/>
      <c r="U952" s="213"/>
      <c r="V952" s="213"/>
      <c r="W952" s="213"/>
      <c r="X952" s="213"/>
      <c r="Y952" s="213"/>
      <c r="Z952" s="213"/>
      <c r="AA952" s="213"/>
      <c r="AB952" s="213"/>
      <c r="AC952" s="213"/>
    </row>
    <row r="953" spans="1:29">
      <c r="A953" s="202" t="s">
        <v>0</v>
      </c>
      <c r="B953" s="202"/>
      <c r="C953" s="202"/>
      <c r="D953" s="202"/>
      <c r="E953" s="202"/>
      <c r="F953" s="202" t="s">
        <v>1</v>
      </c>
      <c r="G953" s="202"/>
      <c r="H953" s="202"/>
      <c r="I953" s="202"/>
      <c r="J953" s="202"/>
      <c r="K953" s="202"/>
      <c r="L953" s="202"/>
      <c r="M953" s="202"/>
      <c r="N953" s="202"/>
      <c r="O953" s="202"/>
      <c r="P953" s="202"/>
      <c r="Q953" s="202"/>
      <c r="R953" s="202"/>
      <c r="S953" s="202"/>
      <c r="T953" s="202"/>
      <c r="U953" s="202"/>
      <c r="V953" s="201" t="s">
        <v>2</v>
      </c>
      <c r="W953" s="201"/>
      <c r="X953" s="201"/>
      <c r="Y953" s="201"/>
      <c r="Z953" s="201"/>
      <c r="AA953" s="201"/>
      <c r="AB953" s="201"/>
      <c r="AC953" s="201"/>
    </row>
    <row r="954" spans="1:29" ht="120">
      <c r="A954" s="11" t="s">
        <v>8</v>
      </c>
      <c r="B954" s="11" t="s">
        <v>9</v>
      </c>
      <c r="C954" s="11" t="s">
        <v>19</v>
      </c>
      <c r="D954" s="11" t="s">
        <v>10</v>
      </c>
      <c r="E954" s="11" t="s">
        <v>20</v>
      </c>
      <c r="F954" s="11" t="s">
        <v>29</v>
      </c>
      <c r="G954" s="12" t="s">
        <v>30</v>
      </c>
      <c r="H954" s="13" t="s">
        <v>31</v>
      </c>
      <c r="I954" s="14" t="s">
        <v>3</v>
      </c>
      <c r="J954" s="13" t="s">
        <v>32</v>
      </c>
      <c r="K954" s="15" t="s">
        <v>34</v>
      </c>
      <c r="L954" s="16" t="s">
        <v>35</v>
      </c>
      <c r="M954" s="15" t="s">
        <v>33</v>
      </c>
      <c r="N954" s="15" t="s">
        <v>37</v>
      </c>
      <c r="O954" s="17" t="s">
        <v>3</v>
      </c>
      <c r="P954" s="18" t="s">
        <v>38</v>
      </c>
      <c r="Q954" s="19" t="s">
        <v>39</v>
      </c>
      <c r="R954" s="20" t="s">
        <v>284</v>
      </c>
      <c r="S954" s="20" t="s">
        <v>41</v>
      </c>
      <c r="T954" s="21" t="s">
        <v>3</v>
      </c>
      <c r="U954" s="20" t="s">
        <v>42</v>
      </c>
      <c r="V954" s="22" t="s">
        <v>11</v>
      </c>
      <c r="W954" s="22" t="s">
        <v>12</v>
      </c>
      <c r="X954" s="22" t="s">
        <v>13</v>
      </c>
      <c r="Y954" s="23" t="s">
        <v>3</v>
      </c>
      <c r="Z954" s="22" t="s">
        <v>14</v>
      </c>
      <c r="AA954" s="24" t="s">
        <v>43</v>
      </c>
      <c r="AB954" s="25" t="s">
        <v>3</v>
      </c>
      <c r="AC954" s="24" t="s">
        <v>44</v>
      </c>
    </row>
    <row r="955" spans="1:29" ht="12" customHeight="1">
      <c r="A955" s="11" t="s">
        <v>285</v>
      </c>
      <c r="B955" s="11" t="s">
        <v>286</v>
      </c>
      <c r="C955" s="11" t="s">
        <v>287</v>
      </c>
      <c r="D955" s="11" t="s">
        <v>288</v>
      </c>
      <c r="E955" s="11" t="s">
        <v>289</v>
      </c>
      <c r="F955" s="11" t="s">
        <v>290</v>
      </c>
      <c r="G955" s="26" t="s">
        <v>291</v>
      </c>
      <c r="H955" s="11" t="s">
        <v>292</v>
      </c>
      <c r="I955" s="27" t="s">
        <v>293</v>
      </c>
      <c r="J955" s="28" t="s">
        <v>294</v>
      </c>
      <c r="K955" s="29" t="s">
        <v>295</v>
      </c>
      <c r="L955" s="30" t="s">
        <v>296</v>
      </c>
      <c r="M955" s="29" t="s">
        <v>297</v>
      </c>
      <c r="N955" s="29" t="s">
        <v>298</v>
      </c>
      <c r="O955" s="31" t="s">
        <v>299</v>
      </c>
      <c r="P955" s="29" t="s">
        <v>300</v>
      </c>
      <c r="Q955" s="32" t="s">
        <v>301</v>
      </c>
      <c r="R955" s="33" t="s">
        <v>302</v>
      </c>
      <c r="S955" s="33" t="s">
        <v>303</v>
      </c>
      <c r="T955" s="34" t="s">
        <v>304</v>
      </c>
      <c r="U955" s="33" t="s">
        <v>305</v>
      </c>
      <c r="V955" s="35" t="s">
        <v>306</v>
      </c>
      <c r="W955" s="35" t="s">
        <v>307</v>
      </c>
      <c r="X955" s="35" t="s">
        <v>308</v>
      </c>
      <c r="Y955" s="36" t="s">
        <v>309</v>
      </c>
      <c r="Z955" s="35" t="s">
        <v>310</v>
      </c>
      <c r="AA955" s="37" t="s">
        <v>311</v>
      </c>
      <c r="AB955" s="38" t="s">
        <v>312</v>
      </c>
      <c r="AC955" s="37" t="s">
        <v>313</v>
      </c>
    </row>
    <row r="956" spans="1:29">
      <c r="A956" s="28" t="s">
        <v>4</v>
      </c>
      <c r="B956" s="65" t="s">
        <v>100</v>
      </c>
      <c r="C956" s="50" t="s">
        <v>278</v>
      </c>
      <c r="D956" s="206" t="s">
        <v>275</v>
      </c>
      <c r="E956" s="40">
        <v>11</v>
      </c>
      <c r="F956" s="28">
        <v>22</v>
      </c>
      <c r="G956" s="70"/>
      <c r="H956" s="71" t="str">
        <f>IF(G956="","",F956*G956)</f>
        <v/>
      </c>
      <c r="I956" s="41"/>
      <c r="J956" s="71" t="str">
        <f>IF(G956="","",ROUND(H956*I956+H956,2))</f>
        <v/>
      </c>
      <c r="K956" s="80"/>
      <c r="L956" s="80"/>
      <c r="M956" s="80"/>
      <c r="N956" s="80"/>
      <c r="O956" s="80"/>
      <c r="P956" s="80"/>
      <c r="Q956" s="235">
        <v>2</v>
      </c>
      <c r="R956" s="220"/>
      <c r="S956" s="230">
        <f>Q956*R956</f>
        <v>0</v>
      </c>
      <c r="T956" s="197"/>
      <c r="U956" s="230">
        <f>ROUND(S956*T956+S956,2)</f>
        <v>0</v>
      </c>
      <c r="V956" s="216">
        <v>6</v>
      </c>
      <c r="W956" s="220"/>
      <c r="X956" s="208">
        <f>W956*V956</f>
        <v>0</v>
      </c>
      <c r="Y956" s="197"/>
      <c r="Z956" s="208">
        <f>ROUND(X956+X956*Y956,2)</f>
        <v>0</v>
      </c>
      <c r="AA956" s="224">
        <v>10000</v>
      </c>
      <c r="AB956" s="197"/>
      <c r="AC956" s="199">
        <f>ROUND(AA956+AA956*AB956,2)</f>
        <v>10000</v>
      </c>
    </row>
    <row r="957" spans="1:29">
      <c r="A957" s="28" t="s">
        <v>5</v>
      </c>
      <c r="B957" s="65" t="s">
        <v>101</v>
      </c>
      <c r="C957" s="50" t="s">
        <v>279</v>
      </c>
      <c r="D957" s="245"/>
      <c r="E957" s="40">
        <v>11</v>
      </c>
      <c r="F957" s="28">
        <v>22</v>
      </c>
      <c r="G957" s="70"/>
      <c r="H957" s="71" t="str">
        <f>IF(G957="","",F957*G957)</f>
        <v/>
      </c>
      <c r="I957" s="41"/>
      <c r="J957" s="71" t="str">
        <f>IF(G957="","",ROUND(H957*I957+H957,2))</f>
        <v/>
      </c>
      <c r="K957" s="80"/>
      <c r="L957" s="80"/>
      <c r="M957" s="80"/>
      <c r="N957" s="80"/>
      <c r="O957" s="80"/>
      <c r="P957" s="80"/>
      <c r="Q957" s="236"/>
      <c r="R957" s="233"/>
      <c r="S957" s="231"/>
      <c r="T957" s="198"/>
      <c r="U957" s="231"/>
      <c r="V957" s="234"/>
      <c r="W957" s="233"/>
      <c r="X957" s="209"/>
      <c r="Y957" s="198"/>
      <c r="Z957" s="209"/>
      <c r="AA957" s="229"/>
      <c r="AB957" s="198"/>
      <c r="AC957" s="200"/>
    </row>
    <row r="958" spans="1:29" ht="24">
      <c r="A958" s="28" t="s">
        <v>6</v>
      </c>
      <c r="B958" s="65" t="s">
        <v>280</v>
      </c>
      <c r="C958" s="50" t="s">
        <v>281</v>
      </c>
      <c r="D958" s="245"/>
      <c r="E958" s="40">
        <v>2</v>
      </c>
      <c r="F958" s="189">
        <v>4</v>
      </c>
      <c r="G958" s="70"/>
      <c r="H958" s="71" t="str">
        <f>IF(G958="","",F958*G958)</f>
        <v/>
      </c>
      <c r="I958" s="41"/>
      <c r="J958" s="71" t="str">
        <f>IF(G958="","",ROUND(H958*I958+H958,2))</f>
        <v/>
      </c>
      <c r="K958" s="80"/>
      <c r="L958" s="80"/>
      <c r="M958" s="80"/>
      <c r="N958" s="80"/>
      <c r="O958" s="80"/>
      <c r="P958" s="80"/>
      <c r="Q958" s="236"/>
      <c r="R958" s="233"/>
      <c r="S958" s="231"/>
      <c r="T958" s="198"/>
      <c r="U958" s="231"/>
      <c r="V958" s="234"/>
      <c r="W958" s="233"/>
      <c r="X958" s="209"/>
      <c r="Y958" s="198"/>
      <c r="Z958" s="209"/>
      <c r="AA958" s="229"/>
      <c r="AB958" s="198"/>
      <c r="AC958" s="200"/>
    </row>
    <row r="959" spans="1:29" ht="24">
      <c r="A959" s="28" t="s">
        <v>7</v>
      </c>
      <c r="B959" s="65" t="s">
        <v>282</v>
      </c>
      <c r="C959" s="50" t="s">
        <v>283</v>
      </c>
      <c r="D959" s="207"/>
      <c r="E959" s="40">
        <v>1</v>
      </c>
      <c r="F959" s="189">
        <v>2</v>
      </c>
      <c r="G959" s="70"/>
      <c r="H959" s="71" t="str">
        <f>IF(G959="","",F959*G959)</f>
        <v/>
      </c>
      <c r="I959" s="41"/>
      <c r="J959" s="71" t="str">
        <f>IF(G959="","",ROUND(H959*I959+H959,2))</f>
        <v/>
      </c>
      <c r="K959" s="80"/>
      <c r="L959" s="80"/>
      <c r="M959" s="80"/>
      <c r="N959" s="80"/>
      <c r="O959" s="80"/>
      <c r="P959" s="80"/>
      <c r="Q959" s="237"/>
      <c r="R959" s="221"/>
      <c r="S959" s="232"/>
      <c r="T959" s="228"/>
      <c r="U959" s="232"/>
      <c r="V959" s="217"/>
      <c r="W959" s="221"/>
      <c r="X959" s="244"/>
      <c r="Y959" s="228"/>
      <c r="Z959" s="244"/>
      <c r="AA959" s="225"/>
      <c r="AB959" s="228"/>
      <c r="AC959" s="214"/>
    </row>
    <row r="960" spans="1:29">
      <c r="A960" s="218" t="s">
        <v>48</v>
      </c>
      <c r="B960" s="218"/>
      <c r="C960" s="218"/>
      <c r="D960" s="218"/>
      <c r="E960" s="218"/>
      <c r="F960" s="218"/>
      <c r="G960" s="218"/>
      <c r="H960" s="83">
        <f>SUM(H956:H959)</f>
        <v>0</v>
      </c>
      <c r="I960" s="84"/>
      <c r="J960" s="83">
        <f>SUM(J956:J959)</f>
        <v>0</v>
      </c>
      <c r="K960" s="80"/>
      <c r="L960" s="80"/>
      <c r="M960" s="80"/>
      <c r="N960" s="80"/>
      <c r="O960" s="80"/>
      <c r="P960" s="80"/>
      <c r="Q960" s="99"/>
      <c r="R960" s="99"/>
      <c r="S960" s="88">
        <f>SUM(S956)</f>
        <v>0</v>
      </c>
      <c r="T960" s="89"/>
      <c r="U960" s="88">
        <f>SUM(U956)</f>
        <v>0</v>
      </c>
      <c r="V960" s="100"/>
      <c r="W960" s="100"/>
      <c r="X960" s="90">
        <f>SUM(X956)</f>
        <v>0</v>
      </c>
      <c r="Y960" s="91"/>
      <c r="Z960" s="90">
        <f>SUM(Z956)</f>
        <v>0</v>
      </c>
      <c r="AA960" s="92">
        <f>SUM(AA956)</f>
        <v>10000</v>
      </c>
      <c r="AB960" s="78"/>
      <c r="AC960" s="92">
        <f>SUM(AC956)</f>
        <v>10000</v>
      </c>
    </row>
    <row r="961" spans="1:29">
      <c r="A961" s="203" t="s">
        <v>830</v>
      </c>
      <c r="B961" s="203"/>
      <c r="C961" s="10" t="str">
        <f>IF(G959="","",SUM(H960+N960+S960+X960+AA960))</f>
        <v/>
      </c>
    </row>
    <row r="962" spans="1:29">
      <c r="A962" s="204" t="s">
        <v>831</v>
      </c>
      <c r="B962" s="205"/>
      <c r="C962" s="10" t="str">
        <f>IF(G959="","",SUM(J960,P960,U960,Z960,AC960))</f>
        <v/>
      </c>
    </row>
    <row r="965" spans="1:29">
      <c r="A965" s="223" t="s">
        <v>832</v>
      </c>
      <c r="B965" s="223"/>
      <c r="C965" s="223"/>
      <c r="D965" s="223"/>
      <c r="E965" s="223"/>
      <c r="F965" s="223"/>
      <c r="G965" s="223"/>
      <c r="H965" s="223"/>
      <c r="I965" s="223"/>
      <c r="J965" s="223"/>
      <c r="K965" s="223"/>
      <c r="L965" s="223"/>
      <c r="M965" s="223"/>
      <c r="N965" s="223"/>
      <c r="O965" s="223"/>
      <c r="P965" s="223"/>
      <c r="Q965" s="223"/>
      <c r="R965" s="223"/>
      <c r="S965" s="223"/>
      <c r="T965" s="223"/>
      <c r="U965" s="223"/>
      <c r="V965" s="223"/>
      <c r="W965" s="223"/>
      <c r="X965" s="223"/>
      <c r="Y965" s="223"/>
      <c r="Z965" s="223"/>
      <c r="AA965" s="223"/>
      <c r="AB965" s="223"/>
      <c r="AC965" s="223"/>
    </row>
    <row r="966" spans="1:29">
      <c r="A966" s="219" t="s">
        <v>0</v>
      </c>
      <c r="B966" s="219"/>
      <c r="C966" s="219"/>
      <c r="D966" s="219"/>
      <c r="E966" s="219"/>
      <c r="F966" s="219" t="s">
        <v>1</v>
      </c>
      <c r="G966" s="219"/>
      <c r="H966" s="219"/>
      <c r="I966" s="219"/>
      <c r="J966" s="219"/>
      <c r="K966" s="219"/>
      <c r="L966" s="219"/>
      <c r="M966" s="219"/>
      <c r="N966" s="219"/>
      <c r="O966" s="219"/>
      <c r="P966" s="219"/>
      <c r="Q966" s="219"/>
      <c r="R966" s="219"/>
      <c r="S966" s="219"/>
      <c r="T966" s="219"/>
      <c r="U966" s="219"/>
      <c r="V966" s="219" t="s">
        <v>2</v>
      </c>
      <c r="W966" s="219"/>
      <c r="X966" s="219"/>
      <c r="Y966" s="219"/>
      <c r="Z966" s="219"/>
      <c r="AA966" s="219"/>
      <c r="AB966" s="219"/>
      <c r="AC966" s="219"/>
    </row>
    <row r="967" spans="1:29" ht="120">
      <c r="A967" s="11" t="s">
        <v>8</v>
      </c>
      <c r="B967" s="11" t="s">
        <v>9</v>
      </c>
      <c r="C967" s="11" t="s">
        <v>19</v>
      </c>
      <c r="D967" s="11" t="s">
        <v>10</v>
      </c>
      <c r="E967" s="11" t="s">
        <v>20</v>
      </c>
      <c r="F967" s="11" t="s">
        <v>29</v>
      </c>
      <c r="G967" s="12" t="s">
        <v>30</v>
      </c>
      <c r="H967" s="13" t="s">
        <v>31</v>
      </c>
      <c r="I967" s="14" t="s">
        <v>3</v>
      </c>
      <c r="J967" s="13" t="s">
        <v>32</v>
      </c>
      <c r="K967" s="15" t="s">
        <v>34</v>
      </c>
      <c r="L967" s="16" t="s">
        <v>35</v>
      </c>
      <c r="M967" s="15" t="s">
        <v>33</v>
      </c>
      <c r="N967" s="15" t="s">
        <v>37</v>
      </c>
      <c r="O967" s="17" t="s">
        <v>3</v>
      </c>
      <c r="P967" s="18" t="s">
        <v>38</v>
      </c>
      <c r="Q967" s="19" t="s">
        <v>39</v>
      </c>
      <c r="R967" s="19" t="s">
        <v>40</v>
      </c>
      <c r="S967" s="19" t="s">
        <v>41</v>
      </c>
      <c r="T967" s="19" t="s">
        <v>3</v>
      </c>
      <c r="U967" s="19" t="s">
        <v>42</v>
      </c>
      <c r="V967" s="22" t="s">
        <v>11</v>
      </c>
      <c r="W967" s="22" t="s">
        <v>12</v>
      </c>
      <c r="X967" s="22" t="s">
        <v>13</v>
      </c>
      <c r="Y967" s="23" t="s">
        <v>3</v>
      </c>
      <c r="Z967" s="22" t="s">
        <v>14</v>
      </c>
      <c r="AA967" s="24" t="s">
        <v>43</v>
      </c>
      <c r="AB967" s="25" t="s">
        <v>3</v>
      </c>
      <c r="AC967" s="24" t="s">
        <v>44</v>
      </c>
    </row>
    <row r="968" spans="1:29">
      <c r="A968" s="118" t="s">
        <v>455</v>
      </c>
      <c r="B968" s="118" t="s">
        <v>456</v>
      </c>
      <c r="C968" s="118" t="s">
        <v>457</v>
      </c>
      <c r="D968" s="118" t="s">
        <v>458</v>
      </c>
      <c r="E968" s="118" t="s">
        <v>459</v>
      </c>
      <c r="F968" s="118" t="s">
        <v>460</v>
      </c>
      <c r="G968" s="119" t="s">
        <v>461</v>
      </c>
      <c r="H968" s="118" t="s">
        <v>462</v>
      </c>
      <c r="I968" s="120" t="s">
        <v>463</v>
      </c>
      <c r="J968" s="121" t="s">
        <v>464</v>
      </c>
      <c r="K968" s="128" t="s">
        <v>465</v>
      </c>
      <c r="L968" s="129" t="s">
        <v>466</v>
      </c>
      <c r="M968" s="128" t="s">
        <v>467</v>
      </c>
      <c r="N968" s="128" t="s">
        <v>468</v>
      </c>
      <c r="O968" s="130" t="s">
        <v>469</v>
      </c>
      <c r="P968" s="128" t="s">
        <v>470</v>
      </c>
      <c r="Q968" s="32" t="s">
        <v>471</v>
      </c>
      <c r="R968" s="32" t="s">
        <v>472</v>
      </c>
      <c r="S968" s="32" t="s">
        <v>473</v>
      </c>
      <c r="T968" s="32" t="s">
        <v>474</v>
      </c>
      <c r="U968" s="32" t="s">
        <v>475</v>
      </c>
      <c r="V968" s="149" t="s">
        <v>476</v>
      </c>
      <c r="W968" s="149" t="s">
        <v>477</v>
      </c>
      <c r="X968" s="149" t="s">
        <v>478</v>
      </c>
      <c r="Y968" s="150" t="s">
        <v>479</v>
      </c>
      <c r="Z968" s="149" t="s">
        <v>480</v>
      </c>
      <c r="AA968" s="117" t="s">
        <v>481</v>
      </c>
      <c r="AB968" s="133" t="s">
        <v>482</v>
      </c>
      <c r="AC968" s="117" t="s">
        <v>483</v>
      </c>
    </row>
    <row r="969" spans="1:29">
      <c r="A969" s="121" t="s">
        <v>4</v>
      </c>
      <c r="B969" s="122" t="s">
        <v>598</v>
      </c>
      <c r="C969" s="123" t="s">
        <v>835</v>
      </c>
      <c r="D969" s="123" t="s">
        <v>836</v>
      </c>
      <c r="E969" s="124">
        <v>1</v>
      </c>
      <c r="F969" s="121">
        <v>2</v>
      </c>
      <c r="G969" s="126"/>
      <c r="H969" s="71" t="str">
        <f>IF(G969="","",F969*G969)</f>
        <v/>
      </c>
      <c r="I969" s="127"/>
      <c r="J969" s="71" t="str">
        <f>IF(G969="","",ROUND(H969*I969+H969,2))</f>
        <v/>
      </c>
      <c r="K969" s="131"/>
      <c r="L969" s="131"/>
      <c r="M969" s="131"/>
      <c r="N969" s="131"/>
      <c r="O969" s="131"/>
      <c r="P969" s="131"/>
      <c r="Q969" s="141">
        <v>1</v>
      </c>
      <c r="R969" s="134"/>
      <c r="S969" s="94">
        <f>Q969*R969</f>
        <v>0</v>
      </c>
      <c r="T969" s="140"/>
      <c r="U969" s="94">
        <f>ROUND(S969*T969+S969,2)</f>
        <v>0</v>
      </c>
      <c r="V969" s="148">
        <v>4</v>
      </c>
      <c r="W969" s="134"/>
      <c r="X969" s="151">
        <f>V969*W969</f>
        <v>0</v>
      </c>
      <c r="Y969" s="135"/>
      <c r="Z969" s="151">
        <f>ROUND(X969+X969*Y969,2)</f>
        <v>0</v>
      </c>
      <c r="AA969" s="146">
        <v>10000</v>
      </c>
      <c r="AB969" s="127"/>
      <c r="AC969" s="97">
        <f>ROUND(AA969+AA969*AB969,2)</f>
        <v>10000</v>
      </c>
    </row>
    <row r="970" spans="1:29">
      <c r="A970" s="222" t="s">
        <v>48</v>
      </c>
      <c r="B970" s="222"/>
      <c r="C970" s="222"/>
      <c r="D970" s="222"/>
      <c r="E970" s="222"/>
      <c r="F970" s="222"/>
      <c r="G970" s="222"/>
      <c r="H970" s="143">
        <f>SUM(H969:H969)</f>
        <v>0</v>
      </c>
      <c r="I970" s="125" t="s">
        <v>490</v>
      </c>
      <c r="J970" s="143">
        <f>SUM(J969:J969)</f>
        <v>0</v>
      </c>
      <c r="K970" s="131"/>
      <c r="L970" s="131"/>
      <c r="M970" s="131"/>
      <c r="N970" s="131"/>
      <c r="O970" s="131"/>
      <c r="P970" s="131"/>
      <c r="Q970" s="142"/>
      <c r="R970" s="142"/>
      <c r="S970" s="88">
        <f>SUM(S969)</f>
        <v>0</v>
      </c>
      <c r="T970" s="89"/>
      <c r="U970" s="88">
        <f>SUM(U969)</f>
        <v>0</v>
      </c>
      <c r="V970" s="154"/>
      <c r="W970" s="154"/>
      <c r="X970" s="152">
        <f>SUM(X969)</f>
        <v>0</v>
      </c>
      <c r="Y970" s="153" t="s">
        <v>490</v>
      </c>
      <c r="Z970" s="152">
        <f>SUM(Z969)</f>
        <v>0</v>
      </c>
      <c r="AA970" s="145">
        <f>SUM(AA969)</f>
        <v>10000</v>
      </c>
      <c r="AB970" s="132" t="s">
        <v>489</v>
      </c>
      <c r="AC970" s="145">
        <f>SUM(AC969)</f>
        <v>10000</v>
      </c>
    </row>
    <row r="971" spans="1:29">
      <c r="A971" s="203" t="s">
        <v>833</v>
      </c>
      <c r="B971" s="203"/>
      <c r="C971" s="10" t="str">
        <f>IF(G969="","",SUM(H970+N970+S970+X970+AA970))</f>
        <v/>
      </c>
    </row>
    <row r="972" spans="1:29">
      <c r="A972" s="204" t="s">
        <v>834</v>
      </c>
      <c r="B972" s="205"/>
      <c r="C972" s="10" t="str">
        <f>IF(G969="","",SUM(J970,P970,U970,Z970,AC970))</f>
        <v/>
      </c>
    </row>
    <row r="974" spans="1:29">
      <c r="A974" s="223" t="s">
        <v>840</v>
      </c>
      <c r="B974" s="223"/>
      <c r="C974" s="223"/>
      <c r="D974" s="223"/>
      <c r="E974" s="223"/>
      <c r="F974" s="223"/>
      <c r="G974" s="223"/>
      <c r="H974" s="223"/>
      <c r="I974" s="223"/>
      <c r="J974" s="223"/>
      <c r="K974" s="223"/>
      <c r="L974" s="223"/>
      <c r="M974" s="223"/>
      <c r="N974" s="223"/>
      <c r="O974" s="223"/>
      <c r="P974" s="223"/>
      <c r="Q974" s="223"/>
      <c r="R974" s="223"/>
      <c r="S974" s="223"/>
      <c r="T974" s="223"/>
      <c r="U974" s="223"/>
      <c r="V974" s="223"/>
      <c r="W974" s="223"/>
      <c r="X974" s="223"/>
      <c r="Y974" s="223"/>
      <c r="Z974" s="223"/>
      <c r="AA974" s="223"/>
      <c r="AB974" s="223"/>
      <c r="AC974" s="223"/>
    </row>
    <row r="975" spans="1:29">
      <c r="A975" s="219" t="s">
        <v>0</v>
      </c>
      <c r="B975" s="219"/>
      <c r="C975" s="219"/>
      <c r="D975" s="219"/>
      <c r="E975" s="219"/>
      <c r="F975" s="219" t="s">
        <v>1</v>
      </c>
      <c r="G975" s="219"/>
      <c r="H975" s="219"/>
      <c r="I975" s="219"/>
      <c r="J975" s="219"/>
      <c r="K975" s="219"/>
      <c r="L975" s="219"/>
      <c r="M975" s="219"/>
      <c r="N975" s="219"/>
      <c r="O975" s="219"/>
      <c r="P975" s="219"/>
      <c r="Q975" s="219"/>
      <c r="R975" s="219"/>
      <c r="S975" s="219"/>
      <c r="T975" s="219"/>
      <c r="U975" s="219"/>
      <c r="V975" s="219" t="s">
        <v>2</v>
      </c>
      <c r="W975" s="219"/>
      <c r="X975" s="219"/>
      <c r="Y975" s="219"/>
      <c r="Z975" s="219"/>
      <c r="AA975" s="219"/>
      <c r="AB975" s="219"/>
      <c r="AC975" s="219"/>
    </row>
    <row r="976" spans="1:29" ht="120">
      <c r="A976" s="11" t="s">
        <v>8</v>
      </c>
      <c r="B976" s="11" t="s">
        <v>9</v>
      </c>
      <c r="C976" s="11" t="s">
        <v>19</v>
      </c>
      <c r="D976" s="11" t="s">
        <v>10</v>
      </c>
      <c r="E976" s="11" t="s">
        <v>20</v>
      </c>
      <c r="F976" s="11" t="s">
        <v>29</v>
      </c>
      <c r="G976" s="12" t="s">
        <v>30</v>
      </c>
      <c r="H976" s="13" t="s">
        <v>31</v>
      </c>
      <c r="I976" s="14" t="s">
        <v>3</v>
      </c>
      <c r="J976" s="13" t="s">
        <v>32</v>
      </c>
      <c r="K976" s="15" t="s">
        <v>34</v>
      </c>
      <c r="L976" s="16" t="s">
        <v>35</v>
      </c>
      <c r="M976" s="15" t="s">
        <v>33</v>
      </c>
      <c r="N976" s="15" t="s">
        <v>37</v>
      </c>
      <c r="O976" s="17" t="s">
        <v>3</v>
      </c>
      <c r="P976" s="18" t="s">
        <v>38</v>
      </c>
      <c r="Q976" s="19" t="s">
        <v>39</v>
      </c>
      <c r="R976" s="19" t="s">
        <v>40</v>
      </c>
      <c r="S976" s="19" t="s">
        <v>41</v>
      </c>
      <c r="T976" s="19" t="s">
        <v>3</v>
      </c>
      <c r="U976" s="19" t="s">
        <v>42</v>
      </c>
      <c r="V976" s="22" t="s">
        <v>11</v>
      </c>
      <c r="W976" s="22" t="s">
        <v>12</v>
      </c>
      <c r="X976" s="22" t="s">
        <v>13</v>
      </c>
      <c r="Y976" s="23" t="s">
        <v>3</v>
      </c>
      <c r="Z976" s="22" t="s">
        <v>14</v>
      </c>
      <c r="AA976" s="24" t="s">
        <v>43</v>
      </c>
      <c r="AB976" s="25" t="s">
        <v>3</v>
      </c>
      <c r="AC976" s="24" t="s">
        <v>44</v>
      </c>
    </row>
    <row r="977" spans="1:29">
      <c r="A977" s="118" t="s">
        <v>455</v>
      </c>
      <c r="B977" s="118" t="s">
        <v>456</v>
      </c>
      <c r="C977" s="118" t="s">
        <v>457</v>
      </c>
      <c r="D977" s="118" t="s">
        <v>458</v>
      </c>
      <c r="E977" s="118" t="s">
        <v>459</v>
      </c>
      <c r="F977" s="118" t="s">
        <v>460</v>
      </c>
      <c r="G977" s="119" t="s">
        <v>461</v>
      </c>
      <c r="H977" s="118" t="s">
        <v>462</v>
      </c>
      <c r="I977" s="120" t="s">
        <v>463</v>
      </c>
      <c r="J977" s="121" t="s">
        <v>464</v>
      </c>
      <c r="K977" s="128" t="s">
        <v>465</v>
      </c>
      <c r="L977" s="129" t="s">
        <v>466</v>
      </c>
      <c r="M977" s="128" t="s">
        <v>467</v>
      </c>
      <c r="N977" s="128" t="s">
        <v>468</v>
      </c>
      <c r="O977" s="130" t="s">
        <v>469</v>
      </c>
      <c r="P977" s="128" t="s">
        <v>470</v>
      </c>
      <c r="Q977" s="32" t="s">
        <v>471</v>
      </c>
      <c r="R977" s="32" t="s">
        <v>472</v>
      </c>
      <c r="S977" s="32" t="s">
        <v>473</v>
      </c>
      <c r="T977" s="32" t="s">
        <v>474</v>
      </c>
      <c r="U977" s="32" t="s">
        <v>475</v>
      </c>
      <c r="V977" s="149" t="s">
        <v>476</v>
      </c>
      <c r="W977" s="149" t="s">
        <v>477</v>
      </c>
      <c r="X977" s="149" t="s">
        <v>478</v>
      </c>
      <c r="Y977" s="150" t="s">
        <v>479</v>
      </c>
      <c r="Z977" s="149" t="s">
        <v>480</v>
      </c>
      <c r="AA977" s="117" t="s">
        <v>481</v>
      </c>
      <c r="AB977" s="133" t="s">
        <v>482</v>
      </c>
      <c r="AC977" s="117" t="s">
        <v>483</v>
      </c>
    </row>
    <row r="978" spans="1:29" ht="33.75">
      <c r="A978" s="121" t="s">
        <v>4</v>
      </c>
      <c r="B978" s="136" t="s">
        <v>837</v>
      </c>
      <c r="C978" s="137" t="s">
        <v>838</v>
      </c>
      <c r="D978" s="138" t="s">
        <v>839</v>
      </c>
      <c r="E978" s="124">
        <v>28</v>
      </c>
      <c r="F978" s="121">
        <v>56</v>
      </c>
      <c r="G978" s="126"/>
      <c r="H978" s="71" t="str">
        <f>IF(G978="","",F978*G978)</f>
        <v/>
      </c>
      <c r="I978" s="127"/>
      <c r="J978" s="71" t="str">
        <f>IF(G978="","",ROUND(H978*I978+H978,2))</f>
        <v/>
      </c>
      <c r="K978" s="131"/>
      <c r="L978" s="131"/>
      <c r="M978" s="131"/>
      <c r="N978" s="131"/>
      <c r="O978" s="131"/>
      <c r="P978" s="131"/>
      <c r="Q978" s="141">
        <v>12</v>
      </c>
      <c r="R978" s="134"/>
      <c r="S978" s="94">
        <f>Q978*R978</f>
        <v>0</v>
      </c>
      <c r="T978" s="135"/>
      <c r="U978" s="94">
        <f>ROUND(S978*T978+S978,2)</f>
        <v>0</v>
      </c>
      <c r="V978" s="148">
        <v>6</v>
      </c>
      <c r="W978" s="134"/>
      <c r="X978" s="151">
        <f>W978*V978</f>
        <v>0</v>
      </c>
      <c r="Y978" s="135"/>
      <c r="Z978" s="151">
        <f>ROUND(X978+X978*Y978,2)</f>
        <v>0</v>
      </c>
      <c r="AA978" s="144">
        <v>10000</v>
      </c>
      <c r="AB978" s="135"/>
      <c r="AC978" s="97">
        <f>ROUND(AA978+AA978*AB978,2)</f>
        <v>10000</v>
      </c>
    </row>
    <row r="979" spans="1:29">
      <c r="A979" s="222" t="s">
        <v>48</v>
      </c>
      <c r="B979" s="222"/>
      <c r="C979" s="222"/>
      <c r="D979" s="222"/>
      <c r="E979" s="222"/>
      <c r="F979" s="222"/>
      <c r="G979" s="222"/>
      <c r="H979" s="143">
        <f>SUM(H978:H978)</f>
        <v>0</v>
      </c>
      <c r="I979" s="125" t="s">
        <v>490</v>
      </c>
      <c r="J979" s="143">
        <f>SUM(J978:J978)</f>
        <v>0</v>
      </c>
      <c r="K979" s="131"/>
      <c r="L979" s="131"/>
      <c r="M979" s="131"/>
      <c r="N979" s="131"/>
      <c r="O979" s="131"/>
      <c r="P979" s="131"/>
      <c r="Q979" s="142"/>
      <c r="R979" s="142"/>
      <c r="S979" s="88">
        <f>SUM(S978)</f>
        <v>0</v>
      </c>
      <c r="T979" s="89"/>
      <c r="U979" s="88">
        <f>SUM(U978)</f>
        <v>0</v>
      </c>
      <c r="V979" s="154"/>
      <c r="W979" s="154"/>
      <c r="X979" s="152">
        <f>SUM(X978)</f>
        <v>0</v>
      </c>
      <c r="Y979" s="153" t="s">
        <v>490</v>
      </c>
      <c r="Z979" s="152">
        <f>SUM(Z978)</f>
        <v>0</v>
      </c>
      <c r="AA979" s="145">
        <f>SUM(AA978)</f>
        <v>10000</v>
      </c>
      <c r="AB979" s="132" t="s">
        <v>490</v>
      </c>
      <c r="AC979" s="145">
        <f>SUM(AC978)</f>
        <v>10000</v>
      </c>
    </row>
    <row r="980" spans="1:29">
      <c r="A980" s="203" t="s">
        <v>841</v>
      </c>
      <c r="B980" s="203"/>
      <c r="C980" s="10" t="str">
        <f>IF(G978="","",SUM(H979+N979+S979+X979+AA979))</f>
        <v/>
      </c>
    </row>
    <row r="981" spans="1:29">
      <c r="A981" s="204" t="s">
        <v>842</v>
      </c>
      <c r="B981" s="205"/>
      <c r="C981" s="10" t="str">
        <f>IF(G978="","",SUM(J979,P979,U979,Z979,AC979))</f>
        <v/>
      </c>
    </row>
    <row r="984" spans="1:29">
      <c r="A984" s="223" t="s">
        <v>843</v>
      </c>
      <c r="B984" s="223"/>
      <c r="C984" s="223"/>
      <c r="D984" s="223"/>
      <c r="E984" s="223"/>
      <c r="F984" s="223"/>
      <c r="G984" s="223"/>
      <c r="H984" s="223"/>
      <c r="I984" s="223"/>
      <c r="J984" s="223"/>
      <c r="K984" s="223"/>
      <c r="L984" s="223"/>
      <c r="M984" s="223"/>
      <c r="N984" s="223"/>
      <c r="O984" s="223"/>
      <c r="P984" s="223"/>
      <c r="Q984" s="223"/>
      <c r="R984" s="223"/>
      <c r="S984" s="223"/>
      <c r="T984" s="223"/>
      <c r="U984" s="223"/>
      <c r="V984" s="223"/>
      <c r="W984" s="223"/>
      <c r="X984" s="223"/>
      <c r="Y984" s="223"/>
      <c r="Z984" s="223"/>
      <c r="AA984" s="223"/>
      <c r="AB984" s="223"/>
      <c r="AC984" s="223"/>
    </row>
    <row r="985" spans="1:29">
      <c r="A985" s="219" t="s">
        <v>0</v>
      </c>
      <c r="B985" s="219"/>
      <c r="C985" s="219"/>
      <c r="D985" s="219"/>
      <c r="E985" s="219"/>
      <c r="F985" s="219" t="s">
        <v>1</v>
      </c>
      <c r="G985" s="219"/>
      <c r="H985" s="219"/>
      <c r="I985" s="219"/>
      <c r="J985" s="219"/>
      <c r="K985" s="219"/>
      <c r="L985" s="219"/>
      <c r="M985" s="219"/>
      <c r="N985" s="219"/>
      <c r="O985" s="219"/>
      <c r="P985" s="219"/>
      <c r="Q985" s="219"/>
      <c r="R985" s="219"/>
      <c r="S985" s="219"/>
      <c r="T985" s="219"/>
      <c r="U985" s="219"/>
      <c r="V985" s="219" t="s">
        <v>2</v>
      </c>
      <c r="W985" s="219"/>
      <c r="X985" s="219"/>
      <c r="Y985" s="219"/>
      <c r="Z985" s="219"/>
      <c r="AA985" s="219"/>
      <c r="AB985" s="219"/>
      <c r="AC985" s="219"/>
    </row>
    <row r="986" spans="1:29" ht="120">
      <c r="A986" s="11" t="s">
        <v>8</v>
      </c>
      <c r="B986" s="11" t="s">
        <v>9</v>
      </c>
      <c r="C986" s="11" t="s">
        <v>19</v>
      </c>
      <c r="D986" s="11" t="s">
        <v>10</v>
      </c>
      <c r="E986" s="11" t="s">
        <v>20</v>
      </c>
      <c r="F986" s="11" t="s">
        <v>29</v>
      </c>
      <c r="G986" s="12" t="s">
        <v>30</v>
      </c>
      <c r="H986" s="13" t="s">
        <v>31</v>
      </c>
      <c r="I986" s="14" t="s">
        <v>3</v>
      </c>
      <c r="J986" s="13" t="s">
        <v>32</v>
      </c>
      <c r="K986" s="15" t="s">
        <v>34</v>
      </c>
      <c r="L986" s="16" t="s">
        <v>35</v>
      </c>
      <c r="M986" s="15" t="s">
        <v>33</v>
      </c>
      <c r="N986" s="15" t="s">
        <v>37</v>
      </c>
      <c r="O986" s="17" t="s">
        <v>3</v>
      </c>
      <c r="P986" s="18" t="s">
        <v>38</v>
      </c>
      <c r="Q986" s="19" t="s">
        <v>39</v>
      </c>
      <c r="R986" s="19" t="s">
        <v>40</v>
      </c>
      <c r="S986" s="19" t="s">
        <v>41</v>
      </c>
      <c r="T986" s="19" t="s">
        <v>3</v>
      </c>
      <c r="U986" s="19" t="s">
        <v>42</v>
      </c>
      <c r="V986" s="22" t="s">
        <v>11</v>
      </c>
      <c r="W986" s="22" t="s">
        <v>12</v>
      </c>
      <c r="X986" s="22" t="s">
        <v>13</v>
      </c>
      <c r="Y986" s="23" t="s">
        <v>3</v>
      </c>
      <c r="Z986" s="22" t="s">
        <v>14</v>
      </c>
      <c r="AA986" s="24" t="s">
        <v>43</v>
      </c>
      <c r="AB986" s="25" t="s">
        <v>3</v>
      </c>
      <c r="AC986" s="24" t="s">
        <v>44</v>
      </c>
    </row>
    <row r="987" spans="1:29">
      <c r="A987" s="118" t="s">
        <v>455</v>
      </c>
      <c r="B987" s="118" t="s">
        <v>456</v>
      </c>
      <c r="C987" s="118" t="s">
        <v>457</v>
      </c>
      <c r="D987" s="118" t="s">
        <v>458</v>
      </c>
      <c r="E987" s="118" t="s">
        <v>459</v>
      </c>
      <c r="F987" s="118" t="s">
        <v>460</v>
      </c>
      <c r="G987" s="119" t="s">
        <v>461</v>
      </c>
      <c r="H987" s="118" t="s">
        <v>462</v>
      </c>
      <c r="I987" s="120" t="s">
        <v>463</v>
      </c>
      <c r="J987" s="121" t="s">
        <v>464</v>
      </c>
      <c r="K987" s="128" t="s">
        <v>465</v>
      </c>
      <c r="L987" s="129" t="s">
        <v>466</v>
      </c>
      <c r="M987" s="128" t="s">
        <v>467</v>
      </c>
      <c r="N987" s="128" t="s">
        <v>468</v>
      </c>
      <c r="O987" s="130" t="s">
        <v>469</v>
      </c>
      <c r="P987" s="128" t="s">
        <v>470</v>
      </c>
      <c r="Q987" s="32" t="s">
        <v>471</v>
      </c>
      <c r="R987" s="32" t="s">
        <v>472</v>
      </c>
      <c r="S987" s="32" t="s">
        <v>473</v>
      </c>
      <c r="T987" s="32" t="s">
        <v>474</v>
      </c>
      <c r="U987" s="32" t="s">
        <v>475</v>
      </c>
      <c r="V987" s="149" t="s">
        <v>476</v>
      </c>
      <c r="W987" s="149" t="s">
        <v>477</v>
      </c>
      <c r="X987" s="149" t="s">
        <v>478</v>
      </c>
      <c r="Y987" s="150" t="s">
        <v>479</v>
      </c>
      <c r="Z987" s="149" t="s">
        <v>480</v>
      </c>
      <c r="AA987" s="117" t="s">
        <v>481</v>
      </c>
      <c r="AB987" s="133" t="s">
        <v>482</v>
      </c>
      <c r="AC987" s="117" t="s">
        <v>483</v>
      </c>
    </row>
    <row r="988" spans="1:29">
      <c r="A988" s="121" t="s">
        <v>4</v>
      </c>
      <c r="B988" s="136" t="s">
        <v>102</v>
      </c>
      <c r="C988" s="137" t="s">
        <v>846</v>
      </c>
      <c r="D988" s="138" t="s">
        <v>847</v>
      </c>
      <c r="E988" s="124">
        <v>8</v>
      </c>
      <c r="F988" s="121">
        <v>16</v>
      </c>
      <c r="G988" s="126"/>
      <c r="H988" s="71" t="str">
        <f>IF(G988="","",F988*G988)</f>
        <v/>
      </c>
      <c r="I988" s="127"/>
      <c r="J988" s="71" t="str">
        <f>IF(G988="","",ROUND(H988*I988+H988,2))</f>
        <v/>
      </c>
      <c r="K988" s="131"/>
      <c r="L988" s="131"/>
      <c r="M988" s="131"/>
      <c r="N988" s="131"/>
      <c r="O988" s="131"/>
      <c r="P988" s="131"/>
      <c r="Q988" s="141">
        <v>2</v>
      </c>
      <c r="R988" s="134"/>
      <c r="S988" s="94">
        <f>Q988*R988</f>
        <v>0</v>
      </c>
      <c r="T988" s="135"/>
      <c r="U988" s="94">
        <f>ROUND(S988*T988+S988,2)</f>
        <v>0</v>
      </c>
      <c r="V988" s="148">
        <v>6</v>
      </c>
      <c r="W988" s="134"/>
      <c r="X988" s="151">
        <f>W988*V988</f>
        <v>0</v>
      </c>
      <c r="Y988" s="135"/>
      <c r="Z988" s="151">
        <f>ROUND(X988+X988*Y988,2)</f>
        <v>0</v>
      </c>
      <c r="AA988" s="144">
        <v>10000</v>
      </c>
      <c r="AB988" s="135"/>
      <c r="AC988" s="97">
        <f>ROUND(AA988+AA988*AB988,2)</f>
        <v>10000</v>
      </c>
    </row>
    <row r="989" spans="1:29">
      <c r="A989" s="222" t="s">
        <v>48</v>
      </c>
      <c r="B989" s="222"/>
      <c r="C989" s="222"/>
      <c r="D989" s="222"/>
      <c r="E989" s="222"/>
      <c r="F989" s="222"/>
      <c r="G989" s="222"/>
      <c r="H989" s="143">
        <f>SUM(H988:H988)</f>
        <v>0</v>
      </c>
      <c r="I989" s="125" t="s">
        <v>490</v>
      </c>
      <c r="J989" s="143">
        <f>SUM(J988:J988)</f>
        <v>0</v>
      </c>
      <c r="K989" s="131"/>
      <c r="L989" s="131"/>
      <c r="M989" s="131"/>
      <c r="N989" s="131"/>
      <c r="O989" s="131"/>
      <c r="P989" s="131"/>
      <c r="Q989" s="142"/>
      <c r="R989" s="142"/>
      <c r="S989" s="88">
        <f>SUM(S988)</f>
        <v>0</v>
      </c>
      <c r="T989" s="89"/>
      <c r="U989" s="88">
        <f>SUM(U988)</f>
        <v>0</v>
      </c>
      <c r="V989" s="154"/>
      <c r="W989" s="154"/>
      <c r="X989" s="152">
        <f>SUM(X988)</f>
        <v>0</v>
      </c>
      <c r="Y989" s="153" t="s">
        <v>490</v>
      </c>
      <c r="Z989" s="152">
        <f>SUM(Z988)</f>
        <v>0</v>
      </c>
      <c r="AA989" s="145">
        <f>SUM(AA988)</f>
        <v>10000</v>
      </c>
      <c r="AB989" s="132" t="s">
        <v>490</v>
      </c>
      <c r="AC989" s="145">
        <f>SUM(AC988)</f>
        <v>10000</v>
      </c>
    </row>
    <row r="990" spans="1:29">
      <c r="A990" s="203" t="s">
        <v>844</v>
      </c>
      <c r="B990" s="203"/>
      <c r="C990" s="10" t="str">
        <f>IF(G988="","",SUM(H989+N989+S989+X989+AA989))</f>
        <v/>
      </c>
    </row>
    <row r="991" spans="1:29">
      <c r="A991" s="204" t="s">
        <v>845</v>
      </c>
      <c r="B991" s="205"/>
      <c r="C991" s="10" t="str">
        <f>IF(G988="","",SUM(J989,P989,U989,Z989,AC989))</f>
        <v/>
      </c>
    </row>
    <row r="994" spans="1:29">
      <c r="A994" s="223" t="s">
        <v>848</v>
      </c>
      <c r="B994" s="223"/>
      <c r="C994" s="223"/>
      <c r="D994" s="223"/>
      <c r="E994" s="223"/>
      <c r="F994" s="223"/>
      <c r="G994" s="223"/>
      <c r="H994" s="223"/>
      <c r="I994" s="223"/>
      <c r="J994" s="223"/>
      <c r="K994" s="223"/>
      <c r="L994" s="223"/>
      <c r="M994" s="223"/>
      <c r="N994" s="223"/>
      <c r="O994" s="223"/>
      <c r="P994" s="223"/>
      <c r="Q994" s="223"/>
      <c r="R994" s="223"/>
      <c r="S994" s="223"/>
      <c r="T994" s="223"/>
      <c r="U994" s="223"/>
      <c r="V994" s="223"/>
      <c r="W994" s="223"/>
      <c r="X994" s="223"/>
      <c r="Y994" s="223"/>
      <c r="Z994" s="223"/>
      <c r="AA994" s="223"/>
      <c r="AB994" s="223"/>
      <c r="AC994" s="223"/>
    </row>
    <row r="995" spans="1:29">
      <c r="A995" s="219" t="s">
        <v>0</v>
      </c>
      <c r="B995" s="219"/>
      <c r="C995" s="219"/>
      <c r="D995" s="219"/>
      <c r="E995" s="219"/>
      <c r="F995" s="219" t="s">
        <v>1</v>
      </c>
      <c r="G995" s="219"/>
      <c r="H995" s="219"/>
      <c r="I995" s="219"/>
      <c r="J995" s="219"/>
      <c r="K995" s="219"/>
      <c r="L995" s="219"/>
      <c r="M995" s="219"/>
      <c r="N995" s="219"/>
      <c r="O995" s="219"/>
      <c r="P995" s="219"/>
      <c r="Q995" s="219"/>
      <c r="R995" s="219"/>
      <c r="S995" s="219"/>
      <c r="T995" s="219"/>
      <c r="U995" s="219"/>
      <c r="V995" s="219" t="s">
        <v>2</v>
      </c>
      <c r="W995" s="219"/>
      <c r="X995" s="219"/>
      <c r="Y995" s="219"/>
      <c r="Z995" s="219"/>
      <c r="AA995" s="219"/>
      <c r="AB995" s="219"/>
      <c r="AC995" s="219"/>
    </row>
    <row r="996" spans="1:29" ht="120">
      <c r="A996" s="11" t="s">
        <v>8</v>
      </c>
      <c r="B996" s="11" t="s">
        <v>9</v>
      </c>
      <c r="C996" s="11" t="s">
        <v>19</v>
      </c>
      <c r="D996" s="11" t="s">
        <v>10</v>
      </c>
      <c r="E996" s="11" t="s">
        <v>20</v>
      </c>
      <c r="F996" s="11" t="s">
        <v>29</v>
      </c>
      <c r="G996" s="12" t="s">
        <v>30</v>
      </c>
      <c r="H996" s="13" t="s">
        <v>31</v>
      </c>
      <c r="I996" s="14" t="s">
        <v>3</v>
      </c>
      <c r="J996" s="13" t="s">
        <v>32</v>
      </c>
      <c r="K996" s="15" t="s">
        <v>34</v>
      </c>
      <c r="L996" s="16" t="s">
        <v>35</v>
      </c>
      <c r="M996" s="15" t="s">
        <v>33</v>
      </c>
      <c r="N996" s="15" t="s">
        <v>37</v>
      </c>
      <c r="O996" s="17" t="s">
        <v>3</v>
      </c>
      <c r="P996" s="18" t="s">
        <v>38</v>
      </c>
      <c r="Q996" s="19" t="s">
        <v>39</v>
      </c>
      <c r="R996" s="19" t="s">
        <v>40</v>
      </c>
      <c r="S996" s="19" t="s">
        <v>41</v>
      </c>
      <c r="T996" s="19" t="s">
        <v>3</v>
      </c>
      <c r="U996" s="19" t="s">
        <v>42</v>
      </c>
      <c r="V996" s="22" t="s">
        <v>11</v>
      </c>
      <c r="W996" s="22" t="s">
        <v>12</v>
      </c>
      <c r="X996" s="22" t="s">
        <v>13</v>
      </c>
      <c r="Y996" s="23" t="s">
        <v>3</v>
      </c>
      <c r="Z996" s="22" t="s">
        <v>14</v>
      </c>
      <c r="AA996" s="24" t="s">
        <v>43</v>
      </c>
      <c r="AB996" s="25" t="s">
        <v>3</v>
      </c>
      <c r="AC996" s="24" t="s">
        <v>44</v>
      </c>
    </row>
    <row r="997" spans="1:29">
      <c r="A997" s="118" t="s">
        <v>455</v>
      </c>
      <c r="B997" s="118" t="s">
        <v>456</v>
      </c>
      <c r="C997" s="118" t="s">
        <v>457</v>
      </c>
      <c r="D997" s="118" t="s">
        <v>458</v>
      </c>
      <c r="E997" s="118" t="s">
        <v>459</v>
      </c>
      <c r="F997" s="118" t="s">
        <v>460</v>
      </c>
      <c r="G997" s="119" t="s">
        <v>461</v>
      </c>
      <c r="H997" s="118" t="s">
        <v>462</v>
      </c>
      <c r="I997" s="120" t="s">
        <v>463</v>
      </c>
      <c r="J997" s="121" t="s">
        <v>464</v>
      </c>
      <c r="K997" s="128" t="s">
        <v>465</v>
      </c>
      <c r="L997" s="129" t="s">
        <v>466</v>
      </c>
      <c r="M997" s="128" t="s">
        <v>467</v>
      </c>
      <c r="N997" s="128" t="s">
        <v>468</v>
      </c>
      <c r="O997" s="130" t="s">
        <v>469</v>
      </c>
      <c r="P997" s="128" t="s">
        <v>470</v>
      </c>
      <c r="Q997" s="32" t="s">
        <v>471</v>
      </c>
      <c r="R997" s="32" t="s">
        <v>472</v>
      </c>
      <c r="S997" s="32" t="s">
        <v>473</v>
      </c>
      <c r="T997" s="32" t="s">
        <v>474</v>
      </c>
      <c r="U997" s="32" t="s">
        <v>475</v>
      </c>
      <c r="V997" s="149" t="s">
        <v>476</v>
      </c>
      <c r="W997" s="149" t="s">
        <v>477</v>
      </c>
      <c r="X997" s="149" t="s">
        <v>478</v>
      </c>
      <c r="Y997" s="150" t="s">
        <v>479</v>
      </c>
      <c r="Z997" s="149" t="s">
        <v>480</v>
      </c>
      <c r="AA997" s="117" t="s">
        <v>481</v>
      </c>
      <c r="AB997" s="133" t="s">
        <v>482</v>
      </c>
      <c r="AC997" s="117" t="s">
        <v>483</v>
      </c>
    </row>
    <row r="998" spans="1:29">
      <c r="A998" s="121" t="s">
        <v>4</v>
      </c>
      <c r="B998" s="136" t="s">
        <v>102</v>
      </c>
      <c r="C998" s="137" t="s">
        <v>207</v>
      </c>
      <c r="D998" s="138" t="s">
        <v>208</v>
      </c>
      <c r="E998" s="124">
        <v>13</v>
      </c>
      <c r="F998" s="121">
        <v>26</v>
      </c>
      <c r="G998" s="126"/>
      <c r="H998" s="71" t="str">
        <f>IF(G998="","",F998*G998)</f>
        <v/>
      </c>
      <c r="I998" s="127"/>
      <c r="J998" s="71" t="str">
        <f>IF(G998="","",ROUND(H998*I998+H998,2))</f>
        <v/>
      </c>
      <c r="K998" s="131"/>
      <c r="L998" s="131"/>
      <c r="M998" s="131"/>
      <c r="N998" s="131"/>
      <c r="O998" s="131"/>
      <c r="P998" s="131"/>
      <c r="Q998" s="141">
        <v>10</v>
      </c>
      <c r="R998" s="134"/>
      <c r="S998" s="94">
        <f>Q998*R998</f>
        <v>0</v>
      </c>
      <c r="T998" s="135"/>
      <c r="U998" s="94">
        <f>ROUND(S998*T998+S998,2)</f>
        <v>0</v>
      </c>
      <c r="V998" s="148">
        <v>6</v>
      </c>
      <c r="W998" s="134"/>
      <c r="X998" s="151">
        <f>W998*V998</f>
        <v>0</v>
      </c>
      <c r="Y998" s="135"/>
      <c r="Z998" s="151">
        <f>ROUND(X998+X998*Y998,2)</f>
        <v>0</v>
      </c>
      <c r="AA998" s="144">
        <v>10000</v>
      </c>
      <c r="AB998" s="135"/>
      <c r="AC998" s="97">
        <f>ROUND(AA998+AA998*AB998,2)</f>
        <v>10000</v>
      </c>
    </row>
    <row r="999" spans="1:29">
      <c r="A999" s="222" t="s">
        <v>48</v>
      </c>
      <c r="B999" s="222"/>
      <c r="C999" s="222"/>
      <c r="D999" s="222"/>
      <c r="E999" s="222"/>
      <c r="F999" s="222"/>
      <c r="G999" s="222"/>
      <c r="H999" s="143">
        <f>SUM(H998:H998)</f>
        <v>0</v>
      </c>
      <c r="I999" s="125" t="s">
        <v>490</v>
      </c>
      <c r="J999" s="143">
        <f>SUM(J998:J998)</f>
        <v>0</v>
      </c>
      <c r="K999" s="131"/>
      <c r="L999" s="131"/>
      <c r="M999" s="131"/>
      <c r="N999" s="131"/>
      <c r="O999" s="131"/>
      <c r="P999" s="131"/>
      <c r="Q999" s="142"/>
      <c r="R999" s="142"/>
      <c r="S999" s="88">
        <f>SUM(S998)</f>
        <v>0</v>
      </c>
      <c r="T999" s="89"/>
      <c r="U999" s="88">
        <f>SUM(U998)</f>
        <v>0</v>
      </c>
      <c r="V999" s="154"/>
      <c r="W999" s="154"/>
      <c r="X999" s="152">
        <f>SUM(X998)</f>
        <v>0</v>
      </c>
      <c r="Y999" s="153" t="s">
        <v>490</v>
      </c>
      <c r="Z999" s="152">
        <f>SUM(Z998)</f>
        <v>0</v>
      </c>
      <c r="AA999" s="145">
        <f>SUM(AA998)</f>
        <v>10000</v>
      </c>
      <c r="AB999" s="132" t="s">
        <v>490</v>
      </c>
      <c r="AC999" s="145">
        <f>SUM(AC998)</f>
        <v>10000</v>
      </c>
    </row>
    <row r="1000" spans="1:29">
      <c r="A1000" s="203" t="s">
        <v>849</v>
      </c>
      <c r="B1000" s="203"/>
      <c r="C1000" s="10" t="str">
        <f>IF(G998="","",SUM(H999+N999+S999+X999+AA999))</f>
        <v/>
      </c>
    </row>
    <row r="1001" spans="1:29">
      <c r="A1001" s="204" t="s">
        <v>850</v>
      </c>
      <c r="B1001" s="205"/>
      <c r="C1001" s="10" t="str">
        <f>IF(G998="","",SUM(J999,P999,U999,Z999,AC999))</f>
        <v/>
      </c>
    </row>
    <row r="1004" spans="1:29">
      <c r="A1004" s="223" t="s">
        <v>851</v>
      </c>
      <c r="B1004" s="223"/>
      <c r="C1004" s="223"/>
      <c r="D1004" s="223"/>
      <c r="E1004" s="223"/>
      <c r="F1004" s="223"/>
      <c r="G1004" s="223"/>
      <c r="H1004" s="223"/>
      <c r="I1004" s="223"/>
      <c r="J1004" s="223"/>
      <c r="K1004" s="223"/>
      <c r="L1004" s="223"/>
      <c r="M1004" s="223"/>
      <c r="N1004" s="223"/>
      <c r="O1004" s="223"/>
      <c r="P1004" s="223"/>
      <c r="Q1004" s="223"/>
      <c r="R1004" s="223"/>
      <c r="S1004" s="223"/>
      <c r="T1004" s="223"/>
      <c r="U1004" s="223"/>
      <c r="V1004" s="223"/>
      <c r="W1004" s="223"/>
      <c r="X1004" s="223"/>
      <c r="Y1004" s="223"/>
      <c r="Z1004" s="223"/>
      <c r="AA1004" s="223"/>
      <c r="AB1004" s="223"/>
      <c r="AC1004" s="223"/>
    </row>
    <row r="1005" spans="1:29">
      <c r="A1005" s="219" t="s">
        <v>0</v>
      </c>
      <c r="B1005" s="219"/>
      <c r="C1005" s="219"/>
      <c r="D1005" s="219"/>
      <c r="E1005" s="219"/>
      <c r="F1005" s="219" t="s">
        <v>1</v>
      </c>
      <c r="G1005" s="219"/>
      <c r="H1005" s="219"/>
      <c r="I1005" s="219"/>
      <c r="J1005" s="219"/>
      <c r="K1005" s="219"/>
      <c r="L1005" s="219"/>
      <c r="M1005" s="219"/>
      <c r="N1005" s="219"/>
      <c r="O1005" s="219"/>
      <c r="P1005" s="219"/>
      <c r="Q1005" s="219"/>
      <c r="R1005" s="219"/>
      <c r="S1005" s="219"/>
      <c r="T1005" s="219"/>
      <c r="U1005" s="219"/>
      <c r="V1005" s="219" t="s">
        <v>2</v>
      </c>
      <c r="W1005" s="219"/>
      <c r="X1005" s="219"/>
      <c r="Y1005" s="219"/>
      <c r="Z1005" s="219"/>
      <c r="AA1005" s="219"/>
      <c r="AB1005" s="219"/>
      <c r="AC1005" s="219"/>
    </row>
    <row r="1006" spans="1:29" ht="120">
      <c r="A1006" s="11" t="s">
        <v>8</v>
      </c>
      <c r="B1006" s="11" t="s">
        <v>9</v>
      </c>
      <c r="C1006" s="11" t="s">
        <v>19</v>
      </c>
      <c r="D1006" s="11" t="s">
        <v>10</v>
      </c>
      <c r="E1006" s="11" t="s">
        <v>20</v>
      </c>
      <c r="F1006" s="11" t="s">
        <v>29</v>
      </c>
      <c r="G1006" s="12" t="s">
        <v>30</v>
      </c>
      <c r="H1006" s="13" t="s">
        <v>31</v>
      </c>
      <c r="I1006" s="14" t="s">
        <v>3</v>
      </c>
      <c r="J1006" s="13" t="s">
        <v>32</v>
      </c>
      <c r="K1006" s="15" t="s">
        <v>34</v>
      </c>
      <c r="L1006" s="16" t="s">
        <v>35</v>
      </c>
      <c r="M1006" s="15" t="s">
        <v>33</v>
      </c>
      <c r="N1006" s="15" t="s">
        <v>37</v>
      </c>
      <c r="O1006" s="17" t="s">
        <v>3</v>
      </c>
      <c r="P1006" s="18" t="s">
        <v>38</v>
      </c>
      <c r="Q1006" s="19" t="s">
        <v>39</v>
      </c>
      <c r="R1006" s="19" t="s">
        <v>40</v>
      </c>
      <c r="S1006" s="19" t="s">
        <v>41</v>
      </c>
      <c r="T1006" s="19" t="s">
        <v>3</v>
      </c>
      <c r="U1006" s="19" t="s">
        <v>42</v>
      </c>
      <c r="V1006" s="22" t="s">
        <v>11</v>
      </c>
      <c r="W1006" s="22" t="s">
        <v>12</v>
      </c>
      <c r="X1006" s="22" t="s">
        <v>13</v>
      </c>
      <c r="Y1006" s="23" t="s">
        <v>3</v>
      </c>
      <c r="Z1006" s="22" t="s">
        <v>14</v>
      </c>
      <c r="AA1006" s="24" t="s">
        <v>43</v>
      </c>
      <c r="AB1006" s="25" t="s">
        <v>3</v>
      </c>
      <c r="AC1006" s="24" t="s">
        <v>44</v>
      </c>
    </row>
    <row r="1007" spans="1:29">
      <c r="A1007" s="118" t="s">
        <v>455</v>
      </c>
      <c r="B1007" s="118" t="s">
        <v>456</v>
      </c>
      <c r="C1007" s="118" t="s">
        <v>457</v>
      </c>
      <c r="D1007" s="118" t="s">
        <v>458</v>
      </c>
      <c r="E1007" s="118" t="s">
        <v>459</v>
      </c>
      <c r="F1007" s="118" t="s">
        <v>460</v>
      </c>
      <c r="G1007" s="119" t="s">
        <v>461</v>
      </c>
      <c r="H1007" s="118" t="s">
        <v>462</v>
      </c>
      <c r="I1007" s="120" t="s">
        <v>463</v>
      </c>
      <c r="J1007" s="121" t="s">
        <v>464</v>
      </c>
      <c r="K1007" s="128" t="s">
        <v>465</v>
      </c>
      <c r="L1007" s="129" t="s">
        <v>466</v>
      </c>
      <c r="M1007" s="128" t="s">
        <v>467</v>
      </c>
      <c r="N1007" s="128" t="s">
        <v>468</v>
      </c>
      <c r="O1007" s="130" t="s">
        <v>469</v>
      </c>
      <c r="P1007" s="128" t="s">
        <v>470</v>
      </c>
      <c r="Q1007" s="32" t="s">
        <v>471</v>
      </c>
      <c r="R1007" s="32" t="s">
        <v>472</v>
      </c>
      <c r="S1007" s="32" t="s">
        <v>473</v>
      </c>
      <c r="T1007" s="32" t="s">
        <v>474</v>
      </c>
      <c r="U1007" s="32" t="s">
        <v>475</v>
      </c>
      <c r="V1007" s="149" t="s">
        <v>476</v>
      </c>
      <c r="W1007" s="149" t="s">
        <v>477</v>
      </c>
      <c r="X1007" s="149" t="s">
        <v>478</v>
      </c>
      <c r="Y1007" s="150" t="s">
        <v>479</v>
      </c>
      <c r="Z1007" s="149" t="s">
        <v>480</v>
      </c>
      <c r="AA1007" s="117" t="s">
        <v>481</v>
      </c>
      <c r="AB1007" s="133" t="s">
        <v>482</v>
      </c>
      <c r="AC1007" s="117" t="s">
        <v>483</v>
      </c>
    </row>
    <row r="1008" spans="1:29">
      <c r="A1008" s="121" t="s">
        <v>4</v>
      </c>
      <c r="B1008" s="136" t="s">
        <v>854</v>
      </c>
      <c r="C1008" s="137" t="s">
        <v>855</v>
      </c>
      <c r="D1008" s="138" t="s">
        <v>856</v>
      </c>
      <c r="E1008" s="124">
        <v>7</v>
      </c>
      <c r="F1008" s="121">
        <v>14</v>
      </c>
      <c r="G1008" s="126"/>
      <c r="H1008" s="71" t="str">
        <f>IF(G1008="","",F1008*G1008)</f>
        <v/>
      </c>
      <c r="I1008" s="127"/>
      <c r="J1008" s="71" t="str">
        <f>IF(G1008="","",ROUND(H1008*I1008+H1008,2))</f>
        <v/>
      </c>
      <c r="K1008" s="131"/>
      <c r="L1008" s="131"/>
      <c r="M1008" s="131"/>
      <c r="N1008" s="131"/>
      <c r="O1008" s="131"/>
      <c r="P1008" s="131"/>
      <c r="Q1008" s="141">
        <v>2</v>
      </c>
      <c r="R1008" s="134"/>
      <c r="S1008" s="94">
        <f>Q1008*R1008</f>
        <v>0</v>
      </c>
      <c r="T1008" s="135"/>
      <c r="U1008" s="94">
        <f>ROUND(S1008*T1008+S1008,2)</f>
        <v>0</v>
      </c>
      <c r="V1008" s="148">
        <v>6</v>
      </c>
      <c r="W1008" s="134"/>
      <c r="X1008" s="151">
        <f>W1008*V1008</f>
        <v>0</v>
      </c>
      <c r="Y1008" s="135"/>
      <c r="Z1008" s="151">
        <f>ROUND(X1008+X1008*Y1008,2)</f>
        <v>0</v>
      </c>
      <c r="AA1008" s="144">
        <v>3000</v>
      </c>
      <c r="AB1008" s="135"/>
      <c r="AC1008" s="97">
        <f>ROUND(AA1008+AA1008*AB1008,2)</f>
        <v>3000</v>
      </c>
    </row>
    <row r="1009" spans="1:29">
      <c r="A1009" s="222" t="s">
        <v>48</v>
      </c>
      <c r="B1009" s="222"/>
      <c r="C1009" s="222"/>
      <c r="D1009" s="222"/>
      <c r="E1009" s="222"/>
      <c r="F1009" s="222"/>
      <c r="G1009" s="222"/>
      <c r="H1009" s="143">
        <f>SUM(H1008:H1008)</f>
        <v>0</v>
      </c>
      <c r="I1009" s="125" t="s">
        <v>490</v>
      </c>
      <c r="J1009" s="143">
        <f>SUM(J1008:J1008)</f>
        <v>0</v>
      </c>
      <c r="K1009" s="131"/>
      <c r="L1009" s="131"/>
      <c r="M1009" s="131"/>
      <c r="N1009" s="131"/>
      <c r="O1009" s="131"/>
      <c r="P1009" s="131"/>
      <c r="Q1009" s="142"/>
      <c r="R1009" s="142"/>
      <c r="S1009" s="88">
        <f>SUM(S1008)</f>
        <v>0</v>
      </c>
      <c r="T1009" s="89"/>
      <c r="U1009" s="88">
        <f>SUM(U1008)</f>
        <v>0</v>
      </c>
      <c r="V1009" s="154"/>
      <c r="W1009" s="154"/>
      <c r="X1009" s="152">
        <f>SUM(X1008)</f>
        <v>0</v>
      </c>
      <c r="Y1009" s="153" t="s">
        <v>490</v>
      </c>
      <c r="Z1009" s="152">
        <f>SUM(Z1008)</f>
        <v>0</v>
      </c>
      <c r="AA1009" s="145">
        <f>SUM(AA1008)</f>
        <v>3000</v>
      </c>
      <c r="AB1009" s="132" t="s">
        <v>490</v>
      </c>
      <c r="AC1009" s="145">
        <f>SUM(AC1008)</f>
        <v>3000</v>
      </c>
    </row>
    <row r="1010" spans="1:29">
      <c r="A1010" s="203" t="s">
        <v>852</v>
      </c>
      <c r="B1010" s="203"/>
      <c r="C1010" s="10" t="str">
        <f>IF(G1008="","",SUM(H1009+N1009+S1009+X1009+AA1009))</f>
        <v/>
      </c>
    </row>
    <row r="1011" spans="1:29">
      <c r="A1011" s="204" t="s">
        <v>853</v>
      </c>
      <c r="B1011" s="205"/>
      <c r="C1011" s="10" t="str">
        <f>IF(G1008="","",SUM(J1009,P1009,U1009,Z1009,AC1009))</f>
        <v/>
      </c>
    </row>
    <row r="1014" spans="1:29">
      <c r="A1014" s="223" t="s">
        <v>857</v>
      </c>
      <c r="B1014" s="223"/>
      <c r="C1014" s="223"/>
      <c r="D1014" s="223"/>
      <c r="E1014" s="223"/>
      <c r="F1014" s="223"/>
      <c r="G1014" s="223"/>
      <c r="H1014" s="223"/>
      <c r="I1014" s="223"/>
      <c r="J1014" s="223"/>
      <c r="K1014" s="223"/>
      <c r="L1014" s="223"/>
      <c r="M1014" s="223"/>
      <c r="N1014" s="223"/>
      <c r="O1014" s="223"/>
      <c r="P1014" s="223"/>
      <c r="Q1014" s="223"/>
      <c r="R1014" s="223"/>
      <c r="S1014" s="223"/>
      <c r="T1014" s="223"/>
      <c r="U1014" s="223"/>
      <c r="V1014" s="223"/>
      <c r="W1014" s="223"/>
      <c r="X1014" s="223"/>
      <c r="Y1014" s="223"/>
      <c r="Z1014" s="223"/>
      <c r="AA1014" s="223"/>
      <c r="AB1014" s="223"/>
      <c r="AC1014" s="223"/>
    </row>
    <row r="1015" spans="1:29">
      <c r="A1015" s="219" t="s">
        <v>0</v>
      </c>
      <c r="B1015" s="219"/>
      <c r="C1015" s="219"/>
      <c r="D1015" s="219"/>
      <c r="E1015" s="219"/>
      <c r="F1015" s="219" t="s">
        <v>1</v>
      </c>
      <c r="G1015" s="219"/>
      <c r="H1015" s="219"/>
      <c r="I1015" s="219"/>
      <c r="J1015" s="219"/>
      <c r="K1015" s="219"/>
      <c r="L1015" s="219"/>
      <c r="M1015" s="219"/>
      <c r="N1015" s="219"/>
      <c r="O1015" s="219"/>
      <c r="P1015" s="219"/>
      <c r="Q1015" s="219"/>
      <c r="R1015" s="219"/>
      <c r="S1015" s="219"/>
      <c r="T1015" s="219"/>
      <c r="U1015" s="219"/>
      <c r="V1015" s="219" t="s">
        <v>2</v>
      </c>
      <c r="W1015" s="219"/>
      <c r="X1015" s="219"/>
      <c r="Y1015" s="219"/>
      <c r="Z1015" s="219"/>
      <c r="AA1015" s="219"/>
      <c r="AB1015" s="219"/>
      <c r="AC1015" s="219"/>
    </row>
    <row r="1016" spans="1:29" ht="120">
      <c r="A1016" s="11" t="s">
        <v>8</v>
      </c>
      <c r="B1016" s="11" t="s">
        <v>9</v>
      </c>
      <c r="C1016" s="11" t="s">
        <v>19</v>
      </c>
      <c r="D1016" s="11" t="s">
        <v>10</v>
      </c>
      <c r="E1016" s="11" t="s">
        <v>20</v>
      </c>
      <c r="F1016" s="11" t="s">
        <v>29</v>
      </c>
      <c r="G1016" s="12" t="s">
        <v>30</v>
      </c>
      <c r="H1016" s="13" t="s">
        <v>31</v>
      </c>
      <c r="I1016" s="14" t="s">
        <v>3</v>
      </c>
      <c r="J1016" s="13" t="s">
        <v>32</v>
      </c>
      <c r="K1016" s="15" t="s">
        <v>34</v>
      </c>
      <c r="L1016" s="16" t="s">
        <v>35</v>
      </c>
      <c r="M1016" s="15" t="s">
        <v>33</v>
      </c>
      <c r="N1016" s="15" t="s">
        <v>37</v>
      </c>
      <c r="O1016" s="17" t="s">
        <v>3</v>
      </c>
      <c r="P1016" s="18" t="s">
        <v>38</v>
      </c>
      <c r="Q1016" s="19" t="s">
        <v>39</v>
      </c>
      <c r="R1016" s="19" t="s">
        <v>40</v>
      </c>
      <c r="S1016" s="19" t="s">
        <v>41</v>
      </c>
      <c r="T1016" s="19" t="s">
        <v>3</v>
      </c>
      <c r="U1016" s="19" t="s">
        <v>42</v>
      </c>
      <c r="V1016" s="22" t="s">
        <v>11</v>
      </c>
      <c r="W1016" s="22" t="s">
        <v>12</v>
      </c>
      <c r="X1016" s="22" t="s">
        <v>13</v>
      </c>
      <c r="Y1016" s="23" t="s">
        <v>3</v>
      </c>
      <c r="Z1016" s="22" t="s">
        <v>14</v>
      </c>
      <c r="AA1016" s="24" t="s">
        <v>43</v>
      </c>
      <c r="AB1016" s="25" t="s">
        <v>3</v>
      </c>
      <c r="AC1016" s="24" t="s">
        <v>44</v>
      </c>
    </row>
    <row r="1017" spans="1:29">
      <c r="A1017" s="118" t="s">
        <v>455</v>
      </c>
      <c r="B1017" s="118" t="s">
        <v>456</v>
      </c>
      <c r="C1017" s="118" t="s">
        <v>457</v>
      </c>
      <c r="D1017" s="118" t="s">
        <v>458</v>
      </c>
      <c r="E1017" s="118" t="s">
        <v>459</v>
      </c>
      <c r="F1017" s="118" t="s">
        <v>460</v>
      </c>
      <c r="G1017" s="119" t="s">
        <v>461</v>
      </c>
      <c r="H1017" s="118" t="s">
        <v>462</v>
      </c>
      <c r="I1017" s="120" t="s">
        <v>463</v>
      </c>
      <c r="J1017" s="121" t="s">
        <v>464</v>
      </c>
      <c r="K1017" s="128" t="s">
        <v>465</v>
      </c>
      <c r="L1017" s="129" t="s">
        <v>466</v>
      </c>
      <c r="M1017" s="128" t="s">
        <v>467</v>
      </c>
      <c r="N1017" s="128" t="s">
        <v>468</v>
      </c>
      <c r="O1017" s="130" t="s">
        <v>469</v>
      </c>
      <c r="P1017" s="128" t="s">
        <v>470</v>
      </c>
      <c r="Q1017" s="32" t="s">
        <v>471</v>
      </c>
      <c r="R1017" s="32" t="s">
        <v>472</v>
      </c>
      <c r="S1017" s="32" t="s">
        <v>473</v>
      </c>
      <c r="T1017" s="32" t="s">
        <v>474</v>
      </c>
      <c r="U1017" s="32" t="s">
        <v>475</v>
      </c>
      <c r="V1017" s="149" t="s">
        <v>476</v>
      </c>
      <c r="W1017" s="149" t="s">
        <v>477</v>
      </c>
      <c r="X1017" s="149" t="s">
        <v>478</v>
      </c>
      <c r="Y1017" s="150" t="s">
        <v>479</v>
      </c>
      <c r="Z1017" s="149" t="s">
        <v>480</v>
      </c>
      <c r="AA1017" s="117" t="s">
        <v>481</v>
      </c>
      <c r="AB1017" s="133" t="s">
        <v>482</v>
      </c>
      <c r="AC1017" s="117" t="s">
        <v>483</v>
      </c>
    </row>
    <row r="1018" spans="1:29">
      <c r="A1018" s="121" t="s">
        <v>4</v>
      </c>
      <c r="B1018" s="136" t="s">
        <v>860</v>
      </c>
      <c r="C1018" s="137" t="s">
        <v>861</v>
      </c>
      <c r="D1018" s="138" t="s">
        <v>656</v>
      </c>
      <c r="E1018" s="124">
        <v>60</v>
      </c>
      <c r="F1018" s="121">
        <v>60</v>
      </c>
      <c r="G1018" s="126"/>
      <c r="H1018" s="71" t="str">
        <f>IF(G1018="","",F1018*G1018)</f>
        <v/>
      </c>
      <c r="I1018" s="127"/>
      <c r="J1018" s="71" t="str">
        <f>IF(G1018="","",ROUND(H1018*I1018+H1018,2))</f>
        <v/>
      </c>
      <c r="K1018" s="131"/>
      <c r="L1018" s="131"/>
      <c r="M1018" s="131"/>
      <c r="N1018" s="131"/>
      <c r="O1018" s="131"/>
      <c r="P1018" s="131"/>
      <c r="Q1018" s="141">
        <v>1</v>
      </c>
      <c r="R1018" s="134"/>
      <c r="S1018" s="94">
        <f>Q1018*R1018</f>
        <v>0</v>
      </c>
      <c r="T1018" s="135"/>
      <c r="U1018" s="94">
        <f>ROUND(S1018*T1018+S1018,2)</f>
        <v>0</v>
      </c>
      <c r="V1018" s="148">
        <v>6</v>
      </c>
      <c r="W1018" s="134"/>
      <c r="X1018" s="151">
        <f>W1018*V1018</f>
        <v>0</v>
      </c>
      <c r="Y1018" s="135"/>
      <c r="Z1018" s="151">
        <f>ROUND(X1018+X1018*Y1018,2)</f>
        <v>0</v>
      </c>
      <c r="AA1018" s="144">
        <v>10000</v>
      </c>
      <c r="AB1018" s="135"/>
      <c r="AC1018" s="97">
        <f>ROUND(AA1018+AA1018*AB1018,2)</f>
        <v>10000</v>
      </c>
    </row>
    <row r="1019" spans="1:29">
      <c r="A1019" s="222" t="s">
        <v>48</v>
      </c>
      <c r="B1019" s="222"/>
      <c r="C1019" s="222"/>
      <c r="D1019" s="222"/>
      <c r="E1019" s="222"/>
      <c r="F1019" s="222"/>
      <c r="G1019" s="222"/>
      <c r="H1019" s="143">
        <f>SUM(H1018:H1018)</f>
        <v>0</v>
      </c>
      <c r="I1019" s="125" t="s">
        <v>490</v>
      </c>
      <c r="J1019" s="143">
        <f>SUM(J1018:J1018)</f>
        <v>0</v>
      </c>
      <c r="K1019" s="131"/>
      <c r="L1019" s="131"/>
      <c r="M1019" s="131"/>
      <c r="N1019" s="131"/>
      <c r="O1019" s="131"/>
      <c r="P1019" s="131"/>
      <c r="Q1019" s="142"/>
      <c r="R1019" s="142"/>
      <c r="S1019" s="88">
        <f>SUM(S1018)</f>
        <v>0</v>
      </c>
      <c r="T1019" s="89"/>
      <c r="U1019" s="88">
        <f>SUM(U1018)</f>
        <v>0</v>
      </c>
      <c r="V1019" s="154"/>
      <c r="W1019" s="154"/>
      <c r="X1019" s="152">
        <f>SUM(X1018)</f>
        <v>0</v>
      </c>
      <c r="Y1019" s="153" t="s">
        <v>490</v>
      </c>
      <c r="Z1019" s="152">
        <f>SUM(Z1018)</f>
        <v>0</v>
      </c>
      <c r="AA1019" s="145">
        <f>SUM(AA1018)</f>
        <v>10000</v>
      </c>
      <c r="AB1019" s="132" t="s">
        <v>490</v>
      </c>
      <c r="AC1019" s="145">
        <f>SUM(AC1018)</f>
        <v>10000</v>
      </c>
    </row>
    <row r="1020" spans="1:29">
      <c r="A1020" s="203" t="s">
        <v>858</v>
      </c>
      <c r="B1020" s="203"/>
      <c r="C1020" s="10" t="str">
        <f>IF(G1018="","",SUM(H1019+N1019+S1019+X1019+AA1019))</f>
        <v/>
      </c>
    </row>
    <row r="1021" spans="1:29">
      <c r="A1021" s="204" t="s">
        <v>859</v>
      </c>
      <c r="B1021" s="205"/>
      <c r="C1021" s="10" t="str">
        <f>IF(G1018="","",SUM(J1019,P1019,U1019,Z1019,AC1019))</f>
        <v/>
      </c>
    </row>
    <row r="1024" spans="1:29">
      <c r="A1024" s="223" t="s">
        <v>862</v>
      </c>
      <c r="B1024" s="223"/>
      <c r="C1024" s="223"/>
      <c r="D1024" s="223"/>
      <c r="E1024" s="223"/>
      <c r="F1024" s="223"/>
      <c r="G1024" s="223"/>
      <c r="H1024" s="223"/>
      <c r="I1024" s="223"/>
      <c r="J1024" s="223"/>
      <c r="K1024" s="223"/>
      <c r="L1024" s="223"/>
      <c r="M1024" s="223"/>
      <c r="N1024" s="223"/>
      <c r="O1024" s="223"/>
      <c r="P1024" s="223"/>
      <c r="Q1024" s="223"/>
      <c r="R1024" s="223"/>
      <c r="S1024" s="223"/>
      <c r="T1024" s="223"/>
      <c r="U1024" s="223"/>
      <c r="V1024" s="223"/>
      <c r="W1024" s="223"/>
      <c r="X1024" s="223"/>
      <c r="Y1024" s="223"/>
      <c r="Z1024" s="223"/>
      <c r="AA1024" s="223"/>
      <c r="AB1024" s="223"/>
      <c r="AC1024" s="223"/>
    </row>
    <row r="1025" spans="1:29">
      <c r="A1025" s="219" t="s">
        <v>0</v>
      </c>
      <c r="B1025" s="219"/>
      <c r="C1025" s="219"/>
      <c r="D1025" s="219"/>
      <c r="E1025" s="219"/>
      <c r="F1025" s="219" t="s">
        <v>1</v>
      </c>
      <c r="G1025" s="219"/>
      <c r="H1025" s="219"/>
      <c r="I1025" s="219"/>
      <c r="J1025" s="219"/>
      <c r="K1025" s="219"/>
      <c r="L1025" s="219"/>
      <c r="M1025" s="219"/>
      <c r="N1025" s="219"/>
      <c r="O1025" s="219"/>
      <c r="P1025" s="219"/>
      <c r="Q1025" s="219"/>
      <c r="R1025" s="219"/>
      <c r="S1025" s="219"/>
      <c r="T1025" s="219"/>
      <c r="U1025" s="219"/>
      <c r="V1025" s="219" t="s">
        <v>2</v>
      </c>
      <c r="W1025" s="219"/>
      <c r="X1025" s="219"/>
      <c r="Y1025" s="219"/>
      <c r="Z1025" s="219"/>
      <c r="AA1025" s="219"/>
      <c r="AB1025" s="219"/>
      <c r="AC1025" s="219"/>
    </row>
    <row r="1026" spans="1:29" ht="120">
      <c r="A1026" s="11" t="s">
        <v>8</v>
      </c>
      <c r="B1026" s="11" t="s">
        <v>9</v>
      </c>
      <c r="C1026" s="11" t="s">
        <v>19</v>
      </c>
      <c r="D1026" s="11" t="s">
        <v>10</v>
      </c>
      <c r="E1026" s="11" t="s">
        <v>20</v>
      </c>
      <c r="F1026" s="11" t="s">
        <v>29</v>
      </c>
      <c r="G1026" s="12" t="s">
        <v>30</v>
      </c>
      <c r="H1026" s="13" t="s">
        <v>31</v>
      </c>
      <c r="I1026" s="14" t="s">
        <v>3</v>
      </c>
      <c r="J1026" s="13" t="s">
        <v>32</v>
      </c>
      <c r="K1026" s="15" t="s">
        <v>34</v>
      </c>
      <c r="L1026" s="16" t="s">
        <v>35</v>
      </c>
      <c r="M1026" s="15" t="s">
        <v>33</v>
      </c>
      <c r="N1026" s="15" t="s">
        <v>37</v>
      </c>
      <c r="O1026" s="17" t="s">
        <v>3</v>
      </c>
      <c r="P1026" s="18" t="s">
        <v>38</v>
      </c>
      <c r="Q1026" s="19" t="s">
        <v>39</v>
      </c>
      <c r="R1026" s="19" t="s">
        <v>40</v>
      </c>
      <c r="S1026" s="19" t="s">
        <v>41</v>
      </c>
      <c r="T1026" s="19" t="s">
        <v>3</v>
      </c>
      <c r="U1026" s="19" t="s">
        <v>42</v>
      </c>
      <c r="V1026" s="22" t="s">
        <v>11</v>
      </c>
      <c r="W1026" s="22" t="s">
        <v>12</v>
      </c>
      <c r="X1026" s="22" t="s">
        <v>13</v>
      </c>
      <c r="Y1026" s="23" t="s">
        <v>3</v>
      </c>
      <c r="Z1026" s="22" t="s">
        <v>14</v>
      </c>
      <c r="AA1026" s="24" t="s">
        <v>43</v>
      </c>
      <c r="AB1026" s="25" t="s">
        <v>3</v>
      </c>
      <c r="AC1026" s="24" t="s">
        <v>44</v>
      </c>
    </row>
    <row r="1027" spans="1:29">
      <c r="A1027" s="118" t="s">
        <v>455</v>
      </c>
      <c r="B1027" s="118" t="s">
        <v>456</v>
      </c>
      <c r="C1027" s="118" t="s">
        <v>457</v>
      </c>
      <c r="D1027" s="118" t="s">
        <v>458</v>
      </c>
      <c r="E1027" s="118" t="s">
        <v>459</v>
      </c>
      <c r="F1027" s="118" t="s">
        <v>460</v>
      </c>
      <c r="G1027" s="119" t="s">
        <v>461</v>
      </c>
      <c r="H1027" s="118" t="s">
        <v>462</v>
      </c>
      <c r="I1027" s="120" t="s">
        <v>463</v>
      </c>
      <c r="J1027" s="121" t="s">
        <v>464</v>
      </c>
      <c r="K1027" s="128" t="s">
        <v>465</v>
      </c>
      <c r="L1027" s="129" t="s">
        <v>466</v>
      </c>
      <c r="M1027" s="128" t="s">
        <v>467</v>
      </c>
      <c r="N1027" s="128" t="s">
        <v>468</v>
      </c>
      <c r="O1027" s="130" t="s">
        <v>469</v>
      </c>
      <c r="P1027" s="128" t="s">
        <v>470</v>
      </c>
      <c r="Q1027" s="32" t="s">
        <v>471</v>
      </c>
      <c r="R1027" s="32" t="s">
        <v>472</v>
      </c>
      <c r="S1027" s="32" t="s">
        <v>473</v>
      </c>
      <c r="T1027" s="32" t="s">
        <v>474</v>
      </c>
      <c r="U1027" s="32" t="s">
        <v>475</v>
      </c>
      <c r="V1027" s="149" t="s">
        <v>476</v>
      </c>
      <c r="W1027" s="149" t="s">
        <v>477</v>
      </c>
      <c r="X1027" s="149" t="s">
        <v>478</v>
      </c>
      <c r="Y1027" s="150" t="s">
        <v>479</v>
      </c>
      <c r="Z1027" s="149" t="s">
        <v>480</v>
      </c>
      <c r="AA1027" s="117" t="s">
        <v>481</v>
      </c>
      <c r="AB1027" s="133" t="s">
        <v>482</v>
      </c>
      <c r="AC1027" s="117" t="s">
        <v>483</v>
      </c>
    </row>
    <row r="1028" spans="1:29" ht="33.75">
      <c r="A1028" s="121" t="s">
        <v>4</v>
      </c>
      <c r="B1028" s="136" t="s">
        <v>865</v>
      </c>
      <c r="C1028" s="137" t="s">
        <v>866</v>
      </c>
      <c r="D1028" s="138" t="s">
        <v>867</v>
      </c>
      <c r="E1028" s="124">
        <v>2</v>
      </c>
      <c r="F1028" s="121">
        <v>4</v>
      </c>
      <c r="G1028" s="126"/>
      <c r="H1028" s="71" t="str">
        <f>IF(G1028="","",F1028*G1028)</f>
        <v/>
      </c>
      <c r="I1028" s="127"/>
      <c r="J1028" s="71" t="str">
        <f>IF(G1028="","",ROUND(H1028*I1028+H1028,2))</f>
        <v/>
      </c>
      <c r="K1028" s="131"/>
      <c r="L1028" s="131"/>
      <c r="M1028" s="131"/>
      <c r="N1028" s="131"/>
      <c r="O1028" s="131"/>
      <c r="P1028" s="131"/>
      <c r="Q1028" s="141">
        <v>1</v>
      </c>
      <c r="R1028" s="134"/>
      <c r="S1028" s="94">
        <f>Q1028*R1028</f>
        <v>0</v>
      </c>
      <c r="T1028" s="135"/>
      <c r="U1028" s="94">
        <f>ROUND(S1028*T1028+S1028,2)</f>
        <v>0</v>
      </c>
      <c r="V1028" s="148">
        <v>6</v>
      </c>
      <c r="W1028" s="134"/>
      <c r="X1028" s="151">
        <f>W1028*V1028</f>
        <v>0</v>
      </c>
      <c r="Y1028" s="135"/>
      <c r="Z1028" s="151">
        <f>ROUND(X1028+X1028*Y1028,2)</f>
        <v>0</v>
      </c>
      <c r="AA1028" s="144">
        <v>10000</v>
      </c>
      <c r="AB1028" s="135"/>
      <c r="AC1028" s="97">
        <f>ROUND(AA1028+AA1028*AB1028,2)</f>
        <v>10000</v>
      </c>
    </row>
    <row r="1029" spans="1:29">
      <c r="A1029" s="222" t="s">
        <v>48</v>
      </c>
      <c r="B1029" s="222"/>
      <c r="C1029" s="222"/>
      <c r="D1029" s="222"/>
      <c r="E1029" s="222"/>
      <c r="F1029" s="222"/>
      <c r="G1029" s="222"/>
      <c r="H1029" s="143">
        <f>SUM(H1028:H1028)</f>
        <v>0</v>
      </c>
      <c r="I1029" s="125" t="s">
        <v>490</v>
      </c>
      <c r="J1029" s="143">
        <f>SUM(J1028:J1028)</f>
        <v>0</v>
      </c>
      <c r="K1029" s="131"/>
      <c r="L1029" s="131"/>
      <c r="M1029" s="131"/>
      <c r="N1029" s="131"/>
      <c r="O1029" s="131"/>
      <c r="P1029" s="131"/>
      <c r="Q1029" s="142"/>
      <c r="R1029" s="142"/>
      <c r="S1029" s="88">
        <f>SUM(S1028)</f>
        <v>0</v>
      </c>
      <c r="T1029" s="89"/>
      <c r="U1029" s="88">
        <f>SUM(U1028)</f>
        <v>0</v>
      </c>
      <c r="V1029" s="154"/>
      <c r="W1029" s="154"/>
      <c r="X1029" s="152">
        <f>SUM(X1028)</f>
        <v>0</v>
      </c>
      <c r="Y1029" s="153" t="s">
        <v>490</v>
      </c>
      <c r="Z1029" s="152">
        <f>SUM(Z1028)</f>
        <v>0</v>
      </c>
      <c r="AA1029" s="145">
        <f>SUM(AA1028)</f>
        <v>10000</v>
      </c>
      <c r="AB1029" s="132" t="s">
        <v>490</v>
      </c>
      <c r="AC1029" s="145">
        <f>SUM(AC1028)</f>
        <v>10000</v>
      </c>
    </row>
    <row r="1030" spans="1:29">
      <c r="A1030" s="203" t="s">
        <v>863</v>
      </c>
      <c r="B1030" s="203"/>
      <c r="C1030" s="10" t="str">
        <f>IF(G1028="","",SUM(H1029+N1029+S1029+X1029+AA1029))</f>
        <v/>
      </c>
    </row>
    <row r="1031" spans="1:29">
      <c r="A1031" s="204" t="s">
        <v>864</v>
      </c>
      <c r="B1031" s="205"/>
      <c r="C1031" s="10" t="str">
        <f>IF(G1028="","",SUM(J1029,P1029,U1029,Z1029,AC1029))</f>
        <v/>
      </c>
    </row>
    <row r="1034" spans="1:29">
      <c r="A1034" s="223" t="s">
        <v>868</v>
      </c>
      <c r="B1034" s="223"/>
      <c r="C1034" s="223"/>
      <c r="D1034" s="223"/>
      <c r="E1034" s="223"/>
      <c r="F1034" s="223"/>
      <c r="G1034" s="223"/>
      <c r="H1034" s="223"/>
      <c r="I1034" s="223"/>
      <c r="J1034" s="223"/>
      <c r="K1034" s="223"/>
      <c r="L1034" s="223"/>
      <c r="M1034" s="223"/>
      <c r="N1034" s="223"/>
      <c r="O1034" s="223"/>
      <c r="P1034" s="223"/>
      <c r="Q1034" s="223"/>
      <c r="R1034" s="223"/>
      <c r="S1034" s="223"/>
      <c r="T1034" s="223"/>
      <c r="U1034" s="223"/>
      <c r="V1034" s="223"/>
      <c r="W1034" s="223"/>
      <c r="X1034" s="223"/>
      <c r="Y1034" s="223"/>
      <c r="Z1034" s="223"/>
      <c r="AA1034" s="223"/>
      <c r="AB1034" s="223"/>
      <c r="AC1034" s="223"/>
    </row>
    <row r="1035" spans="1:29">
      <c r="A1035" s="219" t="s">
        <v>0</v>
      </c>
      <c r="B1035" s="219"/>
      <c r="C1035" s="219"/>
      <c r="D1035" s="219"/>
      <c r="E1035" s="219"/>
      <c r="F1035" s="219" t="s">
        <v>1</v>
      </c>
      <c r="G1035" s="219"/>
      <c r="H1035" s="219"/>
      <c r="I1035" s="219"/>
      <c r="J1035" s="219"/>
      <c r="K1035" s="219"/>
      <c r="L1035" s="219"/>
      <c r="M1035" s="219"/>
      <c r="N1035" s="219"/>
      <c r="O1035" s="219"/>
      <c r="P1035" s="219"/>
      <c r="Q1035" s="219"/>
      <c r="R1035" s="219"/>
      <c r="S1035" s="219"/>
      <c r="T1035" s="219"/>
      <c r="U1035" s="219"/>
      <c r="V1035" s="219" t="s">
        <v>2</v>
      </c>
      <c r="W1035" s="219"/>
      <c r="X1035" s="219"/>
      <c r="Y1035" s="219"/>
      <c r="Z1035" s="219"/>
      <c r="AA1035" s="219"/>
      <c r="AB1035" s="219"/>
      <c r="AC1035" s="219"/>
    </row>
    <row r="1036" spans="1:29" ht="120">
      <c r="A1036" s="11" t="s">
        <v>8</v>
      </c>
      <c r="B1036" s="11" t="s">
        <v>9</v>
      </c>
      <c r="C1036" s="11" t="s">
        <v>19</v>
      </c>
      <c r="D1036" s="11" t="s">
        <v>10</v>
      </c>
      <c r="E1036" s="11" t="s">
        <v>20</v>
      </c>
      <c r="F1036" s="11" t="s">
        <v>29</v>
      </c>
      <c r="G1036" s="12" t="s">
        <v>30</v>
      </c>
      <c r="H1036" s="13" t="s">
        <v>31</v>
      </c>
      <c r="I1036" s="14" t="s">
        <v>3</v>
      </c>
      <c r="J1036" s="13" t="s">
        <v>32</v>
      </c>
      <c r="K1036" s="15" t="s">
        <v>34</v>
      </c>
      <c r="L1036" s="16" t="s">
        <v>35</v>
      </c>
      <c r="M1036" s="15" t="s">
        <v>33</v>
      </c>
      <c r="N1036" s="15" t="s">
        <v>37</v>
      </c>
      <c r="O1036" s="17" t="s">
        <v>3</v>
      </c>
      <c r="P1036" s="18" t="s">
        <v>38</v>
      </c>
      <c r="Q1036" s="19" t="s">
        <v>39</v>
      </c>
      <c r="R1036" s="19" t="s">
        <v>40</v>
      </c>
      <c r="S1036" s="19" t="s">
        <v>41</v>
      </c>
      <c r="T1036" s="19" t="s">
        <v>3</v>
      </c>
      <c r="U1036" s="19" t="s">
        <v>42</v>
      </c>
      <c r="V1036" s="22" t="s">
        <v>11</v>
      </c>
      <c r="W1036" s="22" t="s">
        <v>12</v>
      </c>
      <c r="X1036" s="22" t="s">
        <v>13</v>
      </c>
      <c r="Y1036" s="23" t="s">
        <v>3</v>
      </c>
      <c r="Z1036" s="22" t="s">
        <v>14</v>
      </c>
      <c r="AA1036" s="24" t="s">
        <v>43</v>
      </c>
      <c r="AB1036" s="25" t="s">
        <v>3</v>
      </c>
      <c r="AC1036" s="24" t="s">
        <v>44</v>
      </c>
    </row>
    <row r="1037" spans="1:29">
      <c r="A1037" s="118" t="s">
        <v>455</v>
      </c>
      <c r="B1037" s="118" t="s">
        <v>456</v>
      </c>
      <c r="C1037" s="118" t="s">
        <v>457</v>
      </c>
      <c r="D1037" s="118" t="s">
        <v>458</v>
      </c>
      <c r="E1037" s="118" t="s">
        <v>459</v>
      </c>
      <c r="F1037" s="118" t="s">
        <v>460</v>
      </c>
      <c r="G1037" s="119" t="s">
        <v>461</v>
      </c>
      <c r="H1037" s="118" t="s">
        <v>462</v>
      </c>
      <c r="I1037" s="120" t="s">
        <v>463</v>
      </c>
      <c r="J1037" s="121" t="s">
        <v>464</v>
      </c>
      <c r="K1037" s="128" t="s">
        <v>465</v>
      </c>
      <c r="L1037" s="129" t="s">
        <v>466</v>
      </c>
      <c r="M1037" s="128" t="s">
        <v>467</v>
      </c>
      <c r="N1037" s="128" t="s">
        <v>468</v>
      </c>
      <c r="O1037" s="130" t="s">
        <v>469</v>
      </c>
      <c r="P1037" s="128" t="s">
        <v>470</v>
      </c>
      <c r="Q1037" s="32" t="s">
        <v>471</v>
      </c>
      <c r="R1037" s="32" t="s">
        <v>472</v>
      </c>
      <c r="S1037" s="32" t="s">
        <v>473</v>
      </c>
      <c r="T1037" s="32" t="s">
        <v>474</v>
      </c>
      <c r="U1037" s="32" t="s">
        <v>475</v>
      </c>
      <c r="V1037" s="149" t="s">
        <v>476</v>
      </c>
      <c r="W1037" s="149" t="s">
        <v>477</v>
      </c>
      <c r="X1037" s="149" t="s">
        <v>478</v>
      </c>
      <c r="Y1037" s="150" t="s">
        <v>479</v>
      </c>
      <c r="Z1037" s="149" t="s">
        <v>480</v>
      </c>
      <c r="AA1037" s="117" t="s">
        <v>481</v>
      </c>
      <c r="AB1037" s="133" t="s">
        <v>482</v>
      </c>
      <c r="AC1037" s="117" t="s">
        <v>483</v>
      </c>
    </row>
    <row r="1038" spans="1:29" ht="33.75">
      <c r="A1038" s="121" t="s">
        <v>4</v>
      </c>
      <c r="B1038" s="136" t="s">
        <v>871</v>
      </c>
      <c r="C1038" s="137" t="s">
        <v>872</v>
      </c>
      <c r="D1038" s="138" t="s">
        <v>873</v>
      </c>
      <c r="E1038" s="124">
        <v>1</v>
      </c>
      <c r="F1038" s="121">
        <v>1</v>
      </c>
      <c r="G1038" s="126"/>
      <c r="H1038" s="71" t="str">
        <f>IF(G1038="","",F1038*G1038)</f>
        <v/>
      </c>
      <c r="I1038" s="127"/>
      <c r="J1038" s="71" t="str">
        <f>IF(G1038="","",ROUND(H1038*I1038+H1038,2))</f>
        <v/>
      </c>
      <c r="K1038" s="131"/>
      <c r="L1038" s="131"/>
      <c r="M1038" s="131"/>
      <c r="N1038" s="131"/>
      <c r="O1038" s="131"/>
      <c r="P1038" s="131"/>
      <c r="Q1038" s="141">
        <v>1</v>
      </c>
      <c r="R1038" s="134"/>
      <c r="S1038" s="94">
        <f>Q1038*R1038</f>
        <v>0</v>
      </c>
      <c r="T1038" s="135"/>
      <c r="U1038" s="94">
        <f>ROUND(S1038*T1038+S1038,2)</f>
        <v>0</v>
      </c>
      <c r="V1038" s="148">
        <v>6</v>
      </c>
      <c r="W1038" s="134"/>
      <c r="X1038" s="151">
        <f>W1038*V1038</f>
        <v>0</v>
      </c>
      <c r="Y1038" s="135"/>
      <c r="Z1038" s="151">
        <f>ROUND(X1038+X1038*Y1038,2)</f>
        <v>0</v>
      </c>
      <c r="AA1038" s="144">
        <v>5000</v>
      </c>
      <c r="AB1038" s="135"/>
      <c r="AC1038" s="97">
        <f>ROUND(AA1038+AA1038*AB1038,2)</f>
        <v>5000</v>
      </c>
    </row>
    <row r="1039" spans="1:29">
      <c r="A1039" s="222" t="s">
        <v>48</v>
      </c>
      <c r="B1039" s="222"/>
      <c r="C1039" s="222"/>
      <c r="D1039" s="222"/>
      <c r="E1039" s="222"/>
      <c r="F1039" s="222"/>
      <c r="G1039" s="222"/>
      <c r="H1039" s="143">
        <f>SUM(H1038:H1038)</f>
        <v>0</v>
      </c>
      <c r="I1039" s="125" t="s">
        <v>490</v>
      </c>
      <c r="J1039" s="143">
        <f>SUM(J1038:J1038)</f>
        <v>0</v>
      </c>
      <c r="K1039" s="131"/>
      <c r="L1039" s="131"/>
      <c r="M1039" s="131"/>
      <c r="N1039" s="131"/>
      <c r="O1039" s="131"/>
      <c r="P1039" s="131"/>
      <c r="Q1039" s="142"/>
      <c r="R1039" s="142"/>
      <c r="S1039" s="88">
        <f>SUM(S1038)</f>
        <v>0</v>
      </c>
      <c r="T1039" s="89"/>
      <c r="U1039" s="88">
        <f>SUM(U1038)</f>
        <v>0</v>
      </c>
      <c r="V1039" s="154"/>
      <c r="W1039" s="154"/>
      <c r="X1039" s="152">
        <f>SUM(X1038)</f>
        <v>0</v>
      </c>
      <c r="Y1039" s="153" t="s">
        <v>490</v>
      </c>
      <c r="Z1039" s="152">
        <f>SUM(Z1038)</f>
        <v>0</v>
      </c>
      <c r="AA1039" s="145">
        <f>SUM(AA1038)</f>
        <v>5000</v>
      </c>
      <c r="AB1039" s="132" t="s">
        <v>490</v>
      </c>
      <c r="AC1039" s="145">
        <f>SUM(AC1038)</f>
        <v>5000</v>
      </c>
    </row>
    <row r="1040" spans="1:29">
      <c r="A1040" s="203" t="s">
        <v>869</v>
      </c>
      <c r="B1040" s="203"/>
      <c r="C1040" s="10" t="str">
        <f>IF(G1038="","",SUM(H1039+N1039+S1039+X1039+AA1039))</f>
        <v/>
      </c>
    </row>
    <row r="1041" spans="1:29">
      <c r="A1041" s="204" t="s">
        <v>870</v>
      </c>
      <c r="B1041" s="205"/>
      <c r="C1041" s="10" t="str">
        <f>IF(G1038="","",SUM(J1039,P1039,U1039,Z1039,AC1039))</f>
        <v/>
      </c>
    </row>
    <row r="1044" spans="1:29">
      <c r="A1044" s="223" t="s">
        <v>874</v>
      </c>
      <c r="B1044" s="223"/>
      <c r="C1044" s="223"/>
      <c r="D1044" s="223"/>
      <c r="E1044" s="223"/>
      <c r="F1044" s="223"/>
      <c r="G1044" s="223"/>
      <c r="H1044" s="223"/>
      <c r="I1044" s="223"/>
      <c r="J1044" s="223"/>
      <c r="K1044" s="223"/>
      <c r="L1044" s="223"/>
      <c r="M1044" s="223"/>
      <c r="N1044" s="223"/>
      <c r="O1044" s="223"/>
      <c r="P1044" s="223"/>
      <c r="Q1044" s="223"/>
      <c r="R1044" s="223"/>
      <c r="S1044" s="223"/>
      <c r="T1044" s="223"/>
      <c r="U1044" s="223"/>
      <c r="V1044" s="223"/>
      <c r="W1044" s="223"/>
      <c r="X1044" s="223"/>
      <c r="Y1044" s="223"/>
      <c r="Z1044" s="223"/>
      <c r="AA1044" s="223"/>
      <c r="AB1044" s="223"/>
      <c r="AC1044" s="223"/>
    </row>
    <row r="1045" spans="1:29">
      <c r="A1045" s="219" t="s">
        <v>0</v>
      </c>
      <c r="B1045" s="219"/>
      <c r="C1045" s="219"/>
      <c r="D1045" s="219"/>
      <c r="E1045" s="219"/>
      <c r="F1045" s="219" t="s">
        <v>1</v>
      </c>
      <c r="G1045" s="219"/>
      <c r="H1045" s="219"/>
      <c r="I1045" s="219"/>
      <c r="J1045" s="219"/>
      <c r="K1045" s="219"/>
      <c r="L1045" s="219"/>
      <c r="M1045" s="219"/>
      <c r="N1045" s="219"/>
      <c r="O1045" s="219"/>
      <c r="P1045" s="219"/>
      <c r="Q1045" s="219"/>
      <c r="R1045" s="219"/>
      <c r="S1045" s="219"/>
      <c r="T1045" s="219"/>
      <c r="U1045" s="219"/>
      <c r="V1045" s="219" t="s">
        <v>2</v>
      </c>
      <c r="W1045" s="219"/>
      <c r="X1045" s="219"/>
      <c r="Y1045" s="219"/>
      <c r="Z1045" s="219"/>
      <c r="AA1045" s="219"/>
      <c r="AB1045" s="219"/>
      <c r="AC1045" s="219"/>
    </row>
    <row r="1046" spans="1:29" ht="120">
      <c r="A1046" s="11" t="s">
        <v>8</v>
      </c>
      <c r="B1046" s="11" t="s">
        <v>9</v>
      </c>
      <c r="C1046" s="11" t="s">
        <v>19</v>
      </c>
      <c r="D1046" s="11" t="s">
        <v>10</v>
      </c>
      <c r="E1046" s="11" t="s">
        <v>20</v>
      </c>
      <c r="F1046" s="11" t="s">
        <v>29</v>
      </c>
      <c r="G1046" s="12" t="s">
        <v>30</v>
      </c>
      <c r="H1046" s="13" t="s">
        <v>31</v>
      </c>
      <c r="I1046" s="14" t="s">
        <v>3</v>
      </c>
      <c r="J1046" s="13" t="s">
        <v>32</v>
      </c>
      <c r="K1046" s="15" t="s">
        <v>34</v>
      </c>
      <c r="L1046" s="16" t="s">
        <v>35</v>
      </c>
      <c r="M1046" s="15" t="s">
        <v>33</v>
      </c>
      <c r="N1046" s="15" t="s">
        <v>37</v>
      </c>
      <c r="O1046" s="17" t="s">
        <v>3</v>
      </c>
      <c r="P1046" s="18" t="s">
        <v>38</v>
      </c>
      <c r="Q1046" s="19" t="s">
        <v>39</v>
      </c>
      <c r="R1046" s="19" t="s">
        <v>40</v>
      </c>
      <c r="S1046" s="19" t="s">
        <v>41</v>
      </c>
      <c r="T1046" s="19" t="s">
        <v>3</v>
      </c>
      <c r="U1046" s="19" t="s">
        <v>42</v>
      </c>
      <c r="V1046" s="22" t="s">
        <v>11</v>
      </c>
      <c r="W1046" s="22" t="s">
        <v>12</v>
      </c>
      <c r="X1046" s="22" t="s">
        <v>13</v>
      </c>
      <c r="Y1046" s="23" t="s">
        <v>3</v>
      </c>
      <c r="Z1046" s="22" t="s">
        <v>14</v>
      </c>
      <c r="AA1046" s="24" t="s">
        <v>43</v>
      </c>
      <c r="AB1046" s="25" t="s">
        <v>3</v>
      </c>
      <c r="AC1046" s="24" t="s">
        <v>44</v>
      </c>
    </row>
    <row r="1047" spans="1:29">
      <c r="A1047" s="118" t="s">
        <v>455</v>
      </c>
      <c r="B1047" s="118" t="s">
        <v>456</v>
      </c>
      <c r="C1047" s="118" t="s">
        <v>457</v>
      </c>
      <c r="D1047" s="118" t="s">
        <v>458</v>
      </c>
      <c r="E1047" s="118" t="s">
        <v>459</v>
      </c>
      <c r="F1047" s="118" t="s">
        <v>460</v>
      </c>
      <c r="G1047" s="119" t="s">
        <v>461</v>
      </c>
      <c r="H1047" s="118" t="s">
        <v>462</v>
      </c>
      <c r="I1047" s="120" t="s">
        <v>463</v>
      </c>
      <c r="J1047" s="121" t="s">
        <v>464</v>
      </c>
      <c r="K1047" s="128" t="s">
        <v>465</v>
      </c>
      <c r="L1047" s="129" t="s">
        <v>466</v>
      </c>
      <c r="M1047" s="128" t="s">
        <v>467</v>
      </c>
      <c r="N1047" s="128" t="s">
        <v>468</v>
      </c>
      <c r="O1047" s="130" t="s">
        <v>469</v>
      </c>
      <c r="P1047" s="128" t="s">
        <v>470</v>
      </c>
      <c r="Q1047" s="32" t="s">
        <v>471</v>
      </c>
      <c r="R1047" s="32" t="s">
        <v>472</v>
      </c>
      <c r="S1047" s="32" t="s">
        <v>473</v>
      </c>
      <c r="T1047" s="32" t="s">
        <v>474</v>
      </c>
      <c r="U1047" s="32" t="s">
        <v>475</v>
      </c>
      <c r="V1047" s="149" t="s">
        <v>476</v>
      </c>
      <c r="W1047" s="149" t="s">
        <v>477</v>
      </c>
      <c r="X1047" s="149" t="s">
        <v>478</v>
      </c>
      <c r="Y1047" s="150" t="s">
        <v>479</v>
      </c>
      <c r="Z1047" s="149" t="s">
        <v>480</v>
      </c>
      <c r="AA1047" s="117" t="s">
        <v>481</v>
      </c>
      <c r="AB1047" s="133" t="s">
        <v>482</v>
      </c>
      <c r="AC1047" s="117" t="s">
        <v>483</v>
      </c>
    </row>
    <row r="1048" spans="1:29" ht="56.25">
      <c r="A1048" s="121" t="s">
        <v>4</v>
      </c>
      <c r="B1048" s="136" t="s">
        <v>877</v>
      </c>
      <c r="C1048" s="137" t="s">
        <v>878</v>
      </c>
      <c r="D1048" s="138" t="s">
        <v>879</v>
      </c>
      <c r="E1048" s="124">
        <v>1</v>
      </c>
      <c r="F1048" s="121">
        <v>2</v>
      </c>
      <c r="G1048" s="126"/>
      <c r="H1048" s="71" t="str">
        <f>IF(G1048="","",F1048*G1048)</f>
        <v/>
      </c>
      <c r="I1048" s="127"/>
      <c r="J1048" s="71" t="str">
        <f>IF(G1048="","",ROUND(H1048*I1048+H1048,2))</f>
        <v/>
      </c>
      <c r="K1048" s="131"/>
      <c r="L1048" s="131"/>
      <c r="M1048" s="131"/>
      <c r="N1048" s="131"/>
      <c r="O1048" s="131"/>
      <c r="P1048" s="131"/>
      <c r="Q1048" s="141">
        <v>2</v>
      </c>
      <c r="R1048" s="134"/>
      <c r="S1048" s="94">
        <f>Q1048*R1048</f>
        <v>0</v>
      </c>
      <c r="T1048" s="135"/>
      <c r="U1048" s="94">
        <f>ROUND(S1048*T1048+S1048,2)</f>
        <v>0</v>
      </c>
      <c r="V1048" s="148">
        <v>6</v>
      </c>
      <c r="W1048" s="134"/>
      <c r="X1048" s="151">
        <f>W1048*V1048</f>
        <v>0</v>
      </c>
      <c r="Y1048" s="135"/>
      <c r="Z1048" s="151">
        <f>ROUND(X1048+X1048*Y1048,2)</f>
        <v>0</v>
      </c>
      <c r="AA1048" s="144">
        <v>10000</v>
      </c>
      <c r="AB1048" s="135"/>
      <c r="AC1048" s="97">
        <f>ROUND(AA1048+AA1048*AB1048,2)</f>
        <v>10000</v>
      </c>
    </row>
    <row r="1049" spans="1:29">
      <c r="A1049" s="222" t="s">
        <v>48</v>
      </c>
      <c r="B1049" s="222"/>
      <c r="C1049" s="222"/>
      <c r="D1049" s="222"/>
      <c r="E1049" s="222"/>
      <c r="F1049" s="222"/>
      <c r="G1049" s="222"/>
      <c r="H1049" s="143">
        <f>SUM(H1048:H1048)</f>
        <v>0</v>
      </c>
      <c r="I1049" s="125" t="s">
        <v>490</v>
      </c>
      <c r="J1049" s="143">
        <f>SUM(J1048:J1048)</f>
        <v>0</v>
      </c>
      <c r="K1049" s="131"/>
      <c r="L1049" s="131"/>
      <c r="M1049" s="131"/>
      <c r="N1049" s="131"/>
      <c r="O1049" s="131"/>
      <c r="P1049" s="131"/>
      <c r="Q1049" s="142"/>
      <c r="R1049" s="142"/>
      <c r="S1049" s="88">
        <f>SUM(S1048)</f>
        <v>0</v>
      </c>
      <c r="T1049" s="89"/>
      <c r="U1049" s="88">
        <f>SUM(U1048)</f>
        <v>0</v>
      </c>
      <c r="V1049" s="154"/>
      <c r="W1049" s="154"/>
      <c r="X1049" s="152">
        <f>SUM(X1048)</f>
        <v>0</v>
      </c>
      <c r="Y1049" s="153" t="s">
        <v>490</v>
      </c>
      <c r="Z1049" s="152">
        <f>SUM(Z1048)</f>
        <v>0</v>
      </c>
      <c r="AA1049" s="145">
        <f>SUM(AA1048)</f>
        <v>10000</v>
      </c>
      <c r="AB1049" s="132" t="s">
        <v>490</v>
      </c>
      <c r="AC1049" s="145">
        <f>SUM(AC1048)</f>
        <v>10000</v>
      </c>
    </row>
    <row r="1050" spans="1:29">
      <c r="A1050" s="203" t="s">
        <v>875</v>
      </c>
      <c r="B1050" s="203"/>
      <c r="C1050" s="10" t="str">
        <f>IF(G1048="","",SUM(H1049+N1049+S1049+X1049+AA1049))</f>
        <v/>
      </c>
    </row>
    <row r="1051" spans="1:29">
      <c r="A1051" s="204" t="s">
        <v>876</v>
      </c>
      <c r="B1051" s="205"/>
      <c r="C1051" s="10" t="str">
        <f>IF(G1048="","",SUM(J1049,P1049,U1049,Z1049,AC1049))</f>
        <v/>
      </c>
    </row>
    <row r="1054" spans="1:29">
      <c r="A1054" s="223" t="s">
        <v>880</v>
      </c>
      <c r="B1054" s="223"/>
      <c r="C1054" s="223"/>
      <c r="D1054" s="223"/>
      <c r="E1054" s="223"/>
      <c r="F1054" s="223"/>
      <c r="G1054" s="223"/>
      <c r="H1054" s="223"/>
      <c r="I1054" s="223"/>
      <c r="J1054" s="223"/>
      <c r="K1054" s="223"/>
      <c r="L1054" s="223"/>
      <c r="M1054" s="223"/>
      <c r="N1054" s="223"/>
      <c r="O1054" s="223"/>
      <c r="P1054" s="223"/>
      <c r="Q1054" s="223"/>
      <c r="R1054" s="223"/>
      <c r="S1054" s="223"/>
      <c r="T1054" s="223"/>
      <c r="U1054" s="223"/>
      <c r="V1054" s="223"/>
      <c r="W1054" s="223"/>
      <c r="X1054" s="223"/>
      <c r="Y1054" s="223"/>
      <c r="Z1054" s="223"/>
      <c r="AA1054" s="223"/>
      <c r="AB1054" s="223"/>
      <c r="AC1054" s="223"/>
    </row>
    <row r="1055" spans="1:29">
      <c r="A1055" s="219" t="s">
        <v>0</v>
      </c>
      <c r="B1055" s="219"/>
      <c r="C1055" s="219"/>
      <c r="D1055" s="219"/>
      <c r="E1055" s="219"/>
      <c r="F1055" s="219" t="s">
        <v>1</v>
      </c>
      <c r="G1055" s="219"/>
      <c r="H1055" s="219"/>
      <c r="I1055" s="219"/>
      <c r="J1055" s="219"/>
      <c r="K1055" s="219"/>
      <c r="L1055" s="219"/>
      <c r="M1055" s="219"/>
      <c r="N1055" s="219"/>
      <c r="O1055" s="219"/>
      <c r="P1055" s="219"/>
      <c r="Q1055" s="219"/>
      <c r="R1055" s="219"/>
      <c r="S1055" s="219"/>
      <c r="T1055" s="219"/>
      <c r="U1055" s="219"/>
      <c r="V1055" s="219" t="s">
        <v>2</v>
      </c>
      <c r="W1055" s="219"/>
      <c r="X1055" s="219"/>
      <c r="Y1055" s="219"/>
      <c r="Z1055" s="219"/>
      <c r="AA1055" s="219"/>
      <c r="AB1055" s="219"/>
      <c r="AC1055" s="219"/>
    </row>
    <row r="1056" spans="1:29" ht="120">
      <c r="A1056" s="11" t="s">
        <v>8</v>
      </c>
      <c r="B1056" s="11" t="s">
        <v>9</v>
      </c>
      <c r="C1056" s="11" t="s">
        <v>19</v>
      </c>
      <c r="D1056" s="11" t="s">
        <v>10</v>
      </c>
      <c r="E1056" s="11" t="s">
        <v>20</v>
      </c>
      <c r="F1056" s="11" t="s">
        <v>29</v>
      </c>
      <c r="G1056" s="12" t="s">
        <v>30</v>
      </c>
      <c r="H1056" s="13" t="s">
        <v>31</v>
      </c>
      <c r="I1056" s="14" t="s">
        <v>3</v>
      </c>
      <c r="J1056" s="13" t="s">
        <v>32</v>
      </c>
      <c r="K1056" s="15" t="s">
        <v>34</v>
      </c>
      <c r="L1056" s="16" t="s">
        <v>35</v>
      </c>
      <c r="M1056" s="15" t="s">
        <v>33</v>
      </c>
      <c r="N1056" s="15" t="s">
        <v>37</v>
      </c>
      <c r="O1056" s="17" t="s">
        <v>3</v>
      </c>
      <c r="P1056" s="18" t="s">
        <v>38</v>
      </c>
      <c r="Q1056" s="19" t="s">
        <v>39</v>
      </c>
      <c r="R1056" s="19" t="s">
        <v>40</v>
      </c>
      <c r="S1056" s="19" t="s">
        <v>41</v>
      </c>
      <c r="T1056" s="19" t="s">
        <v>3</v>
      </c>
      <c r="U1056" s="19" t="s">
        <v>42</v>
      </c>
      <c r="V1056" s="22" t="s">
        <v>11</v>
      </c>
      <c r="W1056" s="22" t="s">
        <v>12</v>
      </c>
      <c r="X1056" s="22" t="s">
        <v>13</v>
      </c>
      <c r="Y1056" s="23" t="s">
        <v>3</v>
      </c>
      <c r="Z1056" s="22" t="s">
        <v>14</v>
      </c>
      <c r="AA1056" s="24" t="s">
        <v>43</v>
      </c>
      <c r="AB1056" s="25" t="s">
        <v>3</v>
      </c>
      <c r="AC1056" s="24" t="s">
        <v>44</v>
      </c>
    </row>
    <row r="1057" spans="1:29">
      <c r="A1057" s="118" t="s">
        <v>455</v>
      </c>
      <c r="B1057" s="118" t="s">
        <v>456</v>
      </c>
      <c r="C1057" s="118" t="s">
        <v>457</v>
      </c>
      <c r="D1057" s="118" t="s">
        <v>458</v>
      </c>
      <c r="E1057" s="118" t="s">
        <v>459</v>
      </c>
      <c r="F1057" s="118" t="s">
        <v>460</v>
      </c>
      <c r="G1057" s="119" t="s">
        <v>461</v>
      </c>
      <c r="H1057" s="118" t="s">
        <v>462</v>
      </c>
      <c r="I1057" s="120" t="s">
        <v>463</v>
      </c>
      <c r="J1057" s="121" t="s">
        <v>464</v>
      </c>
      <c r="K1057" s="128" t="s">
        <v>465</v>
      </c>
      <c r="L1057" s="129" t="s">
        <v>466</v>
      </c>
      <c r="M1057" s="128" t="s">
        <v>467</v>
      </c>
      <c r="N1057" s="128" t="s">
        <v>468</v>
      </c>
      <c r="O1057" s="130" t="s">
        <v>469</v>
      </c>
      <c r="P1057" s="128" t="s">
        <v>470</v>
      </c>
      <c r="Q1057" s="32" t="s">
        <v>471</v>
      </c>
      <c r="R1057" s="32" t="s">
        <v>472</v>
      </c>
      <c r="S1057" s="32" t="s">
        <v>473</v>
      </c>
      <c r="T1057" s="32" t="s">
        <v>474</v>
      </c>
      <c r="U1057" s="32" t="s">
        <v>475</v>
      </c>
      <c r="V1057" s="149" t="s">
        <v>476</v>
      </c>
      <c r="W1057" s="149" t="s">
        <v>477</v>
      </c>
      <c r="X1057" s="149" t="s">
        <v>478</v>
      </c>
      <c r="Y1057" s="150" t="s">
        <v>479</v>
      </c>
      <c r="Z1057" s="149" t="s">
        <v>480</v>
      </c>
      <c r="AA1057" s="117" t="s">
        <v>481</v>
      </c>
      <c r="AB1057" s="133" t="s">
        <v>482</v>
      </c>
      <c r="AC1057" s="117" t="s">
        <v>483</v>
      </c>
    </row>
    <row r="1058" spans="1:29">
      <c r="A1058" s="121" t="s">
        <v>4</v>
      </c>
      <c r="B1058" s="136" t="s">
        <v>883</v>
      </c>
      <c r="C1058" s="137" t="s">
        <v>884</v>
      </c>
      <c r="D1058" s="138" t="s">
        <v>267</v>
      </c>
      <c r="E1058" s="124">
        <v>1</v>
      </c>
      <c r="F1058" s="121">
        <v>2</v>
      </c>
      <c r="G1058" s="126"/>
      <c r="H1058" s="71" t="str">
        <f>IF(G1058="","",F1058*G1058)</f>
        <v/>
      </c>
      <c r="I1058" s="127"/>
      <c r="J1058" s="71" t="str">
        <f>IF(G1058="","",ROUND(H1058*I1058+H1058,2))</f>
        <v/>
      </c>
      <c r="K1058" s="131"/>
      <c r="L1058" s="131"/>
      <c r="M1058" s="131"/>
      <c r="N1058" s="131"/>
      <c r="O1058" s="131"/>
      <c r="P1058" s="131"/>
      <c r="Q1058" s="141">
        <v>2</v>
      </c>
      <c r="R1058" s="134"/>
      <c r="S1058" s="94">
        <f>Q1058*R1058</f>
        <v>0</v>
      </c>
      <c r="T1058" s="135"/>
      <c r="U1058" s="94">
        <f>ROUND(S1058*T1058+S1058,2)</f>
        <v>0</v>
      </c>
      <c r="V1058" s="148">
        <v>6</v>
      </c>
      <c r="W1058" s="134"/>
      <c r="X1058" s="151">
        <f>W1058*V1058</f>
        <v>0</v>
      </c>
      <c r="Y1058" s="135"/>
      <c r="Z1058" s="151">
        <f>ROUND(X1058+X1058*Y1058,2)</f>
        <v>0</v>
      </c>
      <c r="AA1058" s="144">
        <v>10000</v>
      </c>
      <c r="AB1058" s="135"/>
      <c r="AC1058" s="97">
        <f>ROUND(AA1058+AA1058*AB1058,2)</f>
        <v>10000</v>
      </c>
    </row>
    <row r="1059" spans="1:29">
      <c r="A1059" s="222" t="s">
        <v>48</v>
      </c>
      <c r="B1059" s="222"/>
      <c r="C1059" s="222"/>
      <c r="D1059" s="222"/>
      <c r="E1059" s="222"/>
      <c r="F1059" s="222"/>
      <c r="G1059" s="222"/>
      <c r="H1059" s="143">
        <f>SUM(H1058:H1058)</f>
        <v>0</v>
      </c>
      <c r="I1059" s="125" t="s">
        <v>490</v>
      </c>
      <c r="J1059" s="143">
        <f>SUM(J1058:J1058)</f>
        <v>0</v>
      </c>
      <c r="K1059" s="131"/>
      <c r="L1059" s="131"/>
      <c r="M1059" s="131"/>
      <c r="N1059" s="131"/>
      <c r="O1059" s="131"/>
      <c r="P1059" s="131"/>
      <c r="Q1059" s="142"/>
      <c r="R1059" s="142"/>
      <c r="S1059" s="88">
        <f>SUM(S1058)</f>
        <v>0</v>
      </c>
      <c r="T1059" s="89"/>
      <c r="U1059" s="88">
        <f>SUM(U1058)</f>
        <v>0</v>
      </c>
      <c r="V1059" s="154"/>
      <c r="W1059" s="154"/>
      <c r="X1059" s="152">
        <f>SUM(X1058)</f>
        <v>0</v>
      </c>
      <c r="Y1059" s="153" t="s">
        <v>490</v>
      </c>
      <c r="Z1059" s="152">
        <f>SUM(Z1058)</f>
        <v>0</v>
      </c>
      <c r="AA1059" s="145">
        <f>SUM(AA1058)</f>
        <v>10000</v>
      </c>
      <c r="AB1059" s="132" t="s">
        <v>490</v>
      </c>
      <c r="AC1059" s="145">
        <f>SUM(AC1058)</f>
        <v>10000</v>
      </c>
    </row>
    <row r="1060" spans="1:29">
      <c r="A1060" s="203" t="s">
        <v>881</v>
      </c>
      <c r="B1060" s="203"/>
      <c r="C1060" s="10" t="str">
        <f>IF(G1058="","",SUM(H1059+N1059+S1059+X1059+AA1059))</f>
        <v/>
      </c>
    </row>
    <row r="1061" spans="1:29">
      <c r="A1061" s="204" t="s">
        <v>882</v>
      </c>
      <c r="B1061" s="205"/>
      <c r="C1061" s="10" t="str">
        <f>IF(G1058="","",SUM(J1059,P1059,U1059,Z1059,AC1059))</f>
        <v/>
      </c>
    </row>
  </sheetData>
  <mergeCells count="1349">
    <mergeCell ref="A287:G287"/>
    <mergeCell ref="A288:B288"/>
    <mergeCell ref="A289:B289"/>
    <mergeCell ref="V782:V783"/>
    <mergeCell ref="W782:W783"/>
    <mergeCell ref="X782:X783"/>
    <mergeCell ref="Y782:Y783"/>
    <mergeCell ref="Z782:Z783"/>
    <mergeCell ref="AA782:AA783"/>
    <mergeCell ref="AC782:AC783"/>
    <mergeCell ref="AB782:AB783"/>
    <mergeCell ref="Z737:Z738"/>
    <mergeCell ref="X737:X738"/>
    <mergeCell ref="F545:U545"/>
    <mergeCell ref="Q45:Q52"/>
    <mergeCell ref="Q169:Q176"/>
    <mergeCell ref="R169:R176"/>
    <mergeCell ref="T169:T176"/>
    <mergeCell ref="T158:T160"/>
    <mergeCell ref="S158:S160"/>
    <mergeCell ref="T84:T88"/>
    <mergeCell ref="Q653:Q654"/>
    <mergeCell ref="A364:AC364"/>
    <mergeCell ref="AC527:AC529"/>
    <mergeCell ref="X664:X671"/>
    <mergeCell ref="S169:S176"/>
    <mergeCell ref="U169:U176"/>
    <mergeCell ref="V169:V176"/>
    <mergeCell ref="Y664:Y671"/>
    <mergeCell ref="R664:R671"/>
    <mergeCell ref="S664:S671"/>
    <mergeCell ref="T664:T671"/>
    <mergeCell ref="U664:U671"/>
    <mergeCell ref="Q262:Q267"/>
    <mergeCell ref="Q277:Q286"/>
    <mergeCell ref="Q664:Q671"/>
    <mergeCell ref="Q494:Q496"/>
    <mergeCell ref="Q348:Q349"/>
    <mergeCell ref="AC664:AC671"/>
    <mergeCell ref="R277:R286"/>
    <mergeCell ref="A259:E259"/>
    <mergeCell ref="F259:U259"/>
    <mergeCell ref="V259:AC259"/>
    <mergeCell ref="A235:A238"/>
    <mergeCell ref="B235:B238"/>
    <mergeCell ref="C235:C238"/>
    <mergeCell ref="R494:R496"/>
    <mergeCell ref="S494:S496"/>
    <mergeCell ref="A1020:B1020"/>
    <mergeCell ref="A1021:B1021"/>
    <mergeCell ref="A499:B499"/>
    <mergeCell ref="A490:AC490"/>
    <mergeCell ref="A491:E491"/>
    <mergeCell ref="F491:U491"/>
    <mergeCell ref="V491:AC491"/>
    <mergeCell ref="D494:D496"/>
    <mergeCell ref="Z664:Z671"/>
    <mergeCell ref="AA664:AA671"/>
    <mergeCell ref="T494:T496"/>
    <mergeCell ref="U494:U496"/>
    <mergeCell ref="Y277:Y286"/>
    <mergeCell ref="Z277:Z286"/>
    <mergeCell ref="Z494:Z496"/>
    <mergeCell ref="V348:V349"/>
    <mergeCell ref="F293:U293"/>
    <mergeCell ref="U277:U286"/>
    <mergeCell ref="V277:V286"/>
    <mergeCell ref="W277:W286"/>
    <mergeCell ref="AA617:AA621"/>
    <mergeCell ref="AA527:AA529"/>
    <mergeCell ref="A544:AC544"/>
    <mergeCell ref="U575:U576"/>
    <mergeCell ref="AC575:AC576"/>
    <mergeCell ref="V582:AC582"/>
    <mergeCell ref="Q617:Q621"/>
    <mergeCell ref="AA494:AA496"/>
    <mergeCell ref="A545:E545"/>
    <mergeCell ref="A549:G549"/>
    <mergeCell ref="AB169:AB176"/>
    <mergeCell ref="R262:R267"/>
    <mergeCell ref="T262:T267"/>
    <mergeCell ref="W262:W267"/>
    <mergeCell ref="Y262:Y267"/>
    <mergeCell ref="AB262:AB267"/>
    <mergeCell ref="V231:V242"/>
    <mergeCell ref="AB277:AB286"/>
    <mergeCell ref="S262:S267"/>
    <mergeCell ref="U262:U267"/>
    <mergeCell ref="V262:V267"/>
    <mergeCell ref="X262:X267"/>
    <mergeCell ref="Z262:Z267"/>
    <mergeCell ref="AA262:AA267"/>
    <mergeCell ref="S277:S286"/>
    <mergeCell ref="T277:T286"/>
    <mergeCell ref="V183:AC183"/>
    <mergeCell ref="AA196:AA202"/>
    <mergeCell ref="F193:U193"/>
    <mergeCell ref="W196:W202"/>
    <mergeCell ref="X196:X202"/>
    <mergeCell ref="Q196:Q202"/>
    <mergeCell ref="V196:V202"/>
    <mergeCell ref="Z196:Z202"/>
    <mergeCell ref="T196:T202"/>
    <mergeCell ref="A217:AC217"/>
    <mergeCell ref="R196:R202"/>
    <mergeCell ref="V228:AC228"/>
    <mergeCell ref="Z231:Z242"/>
    <mergeCell ref="AB296:AB298"/>
    <mergeCell ref="A279:A280"/>
    <mergeCell ref="Q378:Q379"/>
    <mergeCell ref="F614:U614"/>
    <mergeCell ref="Y617:Y621"/>
    <mergeCell ref="R617:R621"/>
    <mergeCell ref="V678:AC678"/>
    <mergeCell ref="A577:G577"/>
    <mergeCell ref="A578:B578"/>
    <mergeCell ref="A283:A284"/>
    <mergeCell ref="A188:G188"/>
    <mergeCell ref="A190:B190"/>
    <mergeCell ref="Z169:Z176"/>
    <mergeCell ref="AA169:AA176"/>
    <mergeCell ref="Y169:Y176"/>
    <mergeCell ref="A178:B178"/>
    <mergeCell ref="A179:B179"/>
    <mergeCell ref="X169:X176"/>
    <mergeCell ref="W169:W176"/>
    <mergeCell ref="A375:E375"/>
    <mergeCell ref="A362:B362"/>
    <mergeCell ref="A394:AC394"/>
    <mergeCell ref="AC169:AC176"/>
    <mergeCell ref="X277:X286"/>
    <mergeCell ref="A673:B673"/>
    <mergeCell ref="V554:AC554"/>
    <mergeCell ref="F554:U554"/>
    <mergeCell ref="A554:E554"/>
    <mergeCell ref="AB641:AB644"/>
    <mergeCell ref="AA641:AA644"/>
    <mergeCell ref="Q641:Q644"/>
    <mergeCell ref="A581:AC581"/>
    <mergeCell ref="F563:U563"/>
    <mergeCell ref="V563:AC563"/>
    <mergeCell ref="A558:G558"/>
    <mergeCell ref="A27:B27"/>
    <mergeCell ref="A28:B28"/>
    <mergeCell ref="C279:C280"/>
    <mergeCell ref="E279:E280"/>
    <mergeCell ref="H283:H284"/>
    <mergeCell ref="S296:S298"/>
    <mergeCell ref="A304:AC304"/>
    <mergeCell ref="T296:T298"/>
    <mergeCell ref="E401:E402"/>
    <mergeCell ref="Y327:Y328"/>
    <mergeCell ref="Y348:Y349"/>
    <mergeCell ref="W348:W349"/>
    <mergeCell ref="X348:X349"/>
    <mergeCell ref="V365:AC365"/>
    <mergeCell ref="A339:G339"/>
    <mergeCell ref="A293:E293"/>
    <mergeCell ref="A305:E305"/>
    <mergeCell ref="H285:H286"/>
    <mergeCell ref="A285:A286"/>
    <mergeCell ref="A301:B301"/>
    <mergeCell ref="A299:G299"/>
    <mergeCell ref="B279:B280"/>
    <mergeCell ref="R348:R349"/>
    <mergeCell ref="A330:B330"/>
    <mergeCell ref="A331:B331"/>
    <mergeCell ref="A344:AC344"/>
    <mergeCell ref="A345:E345"/>
    <mergeCell ref="F345:U345"/>
    <mergeCell ref="Z327:Z328"/>
    <mergeCell ref="D757:D761"/>
    <mergeCell ref="A750:B750"/>
    <mergeCell ref="U757:U761"/>
    <mergeCell ref="A702:B702"/>
    <mergeCell ref="AC378:AC379"/>
    <mergeCell ref="V385:AC385"/>
    <mergeCell ref="A384:AC384"/>
    <mergeCell ref="W664:W671"/>
    <mergeCell ref="AC617:AC621"/>
    <mergeCell ref="Z641:Z644"/>
    <mergeCell ref="U641:U644"/>
    <mergeCell ref="A389:G389"/>
    <mergeCell ref="AB378:AB379"/>
    <mergeCell ref="AC262:AC267"/>
    <mergeCell ref="V494:V496"/>
    <mergeCell ref="W494:W496"/>
    <mergeCell ref="X494:X496"/>
    <mergeCell ref="Y494:Y496"/>
    <mergeCell ref="A292:AC292"/>
    <mergeCell ref="Y296:Y298"/>
    <mergeCell ref="Z296:Z298"/>
    <mergeCell ref="X296:X298"/>
    <mergeCell ref="R296:R298"/>
    <mergeCell ref="A569:B569"/>
    <mergeCell ref="A571:AC571"/>
    <mergeCell ref="T575:T576"/>
    <mergeCell ref="Y575:Y576"/>
    <mergeCell ref="A550:B550"/>
    <mergeCell ref="A567:G567"/>
    <mergeCell ref="A551:B551"/>
    <mergeCell ref="V545:AC545"/>
    <mergeCell ref="A562:AC562"/>
    <mergeCell ref="A703:B703"/>
    <mergeCell ref="A806:B806"/>
    <mergeCell ref="A697:E697"/>
    <mergeCell ref="S956:S959"/>
    <mergeCell ref="F943:U943"/>
    <mergeCell ref="A950:B950"/>
    <mergeCell ref="Q946:Q947"/>
    <mergeCell ref="A952:AC952"/>
    <mergeCell ref="D956:D959"/>
    <mergeCell ref="AB946:AB947"/>
    <mergeCell ref="F953:U953"/>
    <mergeCell ref="V953:AC953"/>
    <mergeCell ref="U946:U947"/>
    <mergeCell ref="Z946:Z947"/>
    <mergeCell ref="A825:B825"/>
    <mergeCell ref="A751:B751"/>
    <mergeCell ref="A749:G749"/>
    <mergeCell ref="V884:AC884"/>
    <mergeCell ref="A826:B826"/>
    <mergeCell ref="A800:E800"/>
    <mergeCell ref="A883:AC883"/>
    <mergeCell ref="F810:U810"/>
    <mergeCell ref="V810:AC810"/>
    <mergeCell ref="A884:E884"/>
    <mergeCell ref="A805:B805"/>
    <mergeCell ref="S863:S864"/>
    <mergeCell ref="A762:G762"/>
    <mergeCell ref="A763:B763"/>
    <mergeCell ref="A753:AC753"/>
    <mergeCell ref="A754:E754"/>
    <mergeCell ref="F754:U754"/>
    <mergeCell ref="V754:AC754"/>
    <mergeCell ref="D538:D539"/>
    <mergeCell ref="S538:S539"/>
    <mergeCell ref="A450:B450"/>
    <mergeCell ref="A453:E453"/>
    <mergeCell ref="A476:B476"/>
    <mergeCell ref="V462:AC462"/>
    <mergeCell ref="X747:X748"/>
    <mergeCell ref="A804:G804"/>
    <mergeCell ref="A824:G824"/>
    <mergeCell ref="F820:U820"/>
    <mergeCell ref="A849:AC849"/>
    <mergeCell ref="F884:U884"/>
    <mergeCell ref="S617:S621"/>
    <mergeCell ref="Q747:Q748"/>
    <mergeCell ref="V725:AC725"/>
    <mergeCell ref="A729:G729"/>
    <mergeCell ref="A731:B731"/>
    <mergeCell ref="A730:B730"/>
    <mergeCell ref="Y747:Y748"/>
    <mergeCell ref="U747:U748"/>
    <mergeCell ref="S747:S748"/>
    <mergeCell ref="A674:B674"/>
    <mergeCell ref="A638:E638"/>
    <mergeCell ref="A624:B624"/>
    <mergeCell ref="A656:B656"/>
    <mergeCell ref="A655:G655"/>
    <mergeCell ref="D630:D631"/>
    <mergeCell ref="A819:AC819"/>
    <mergeCell ref="A799:AC799"/>
    <mergeCell ref="V800:AC800"/>
    <mergeCell ref="F800:U800"/>
    <mergeCell ref="A684:B684"/>
    <mergeCell ref="A481:E481"/>
    <mergeCell ref="F481:U481"/>
    <mergeCell ref="A524:E524"/>
    <mergeCell ref="A503:E503"/>
    <mergeCell ref="F503:U503"/>
    <mergeCell ref="A512:AC512"/>
    <mergeCell ref="A568:B568"/>
    <mergeCell ref="W653:W654"/>
    <mergeCell ref="R653:R654"/>
    <mergeCell ref="AA575:AA576"/>
    <mergeCell ref="F650:U650"/>
    <mergeCell ref="W641:W644"/>
    <mergeCell ref="T641:T644"/>
    <mergeCell ref="S575:S576"/>
    <mergeCell ref="D575:D576"/>
    <mergeCell ref="Q575:Q576"/>
    <mergeCell ref="S368:S369"/>
    <mergeCell ref="U368:U369"/>
    <mergeCell ref="Y368:Y369"/>
    <mergeCell ref="A535:E535"/>
    <mergeCell ref="F535:U535"/>
    <mergeCell ref="A480:AC480"/>
    <mergeCell ref="A477:B477"/>
    <mergeCell ref="A513:E513"/>
    <mergeCell ref="F513:U513"/>
    <mergeCell ref="W527:W529"/>
    <mergeCell ref="A542:B542"/>
    <mergeCell ref="W538:W539"/>
    <mergeCell ref="U538:U539"/>
    <mergeCell ref="V538:V539"/>
    <mergeCell ref="A541:B541"/>
    <mergeCell ref="A540:G540"/>
    <mergeCell ref="Q327:Q328"/>
    <mergeCell ref="R327:R328"/>
    <mergeCell ref="S327:S328"/>
    <mergeCell ref="T327:T328"/>
    <mergeCell ref="U327:U328"/>
    <mergeCell ref="X516:X517"/>
    <mergeCell ref="Y516:Y517"/>
    <mergeCell ref="V527:V529"/>
    <mergeCell ref="T527:T529"/>
    <mergeCell ref="AB527:AB529"/>
    <mergeCell ref="J403:J404"/>
    <mergeCell ref="I403:I404"/>
    <mergeCell ref="F471:U471"/>
    <mergeCell ref="A452:AC452"/>
    <mergeCell ref="V471:AC471"/>
    <mergeCell ref="A468:B468"/>
    <mergeCell ref="A459:B459"/>
    <mergeCell ref="A462:E462"/>
    <mergeCell ref="Q368:Q369"/>
    <mergeCell ref="R368:R369"/>
    <mergeCell ref="T368:T369"/>
    <mergeCell ref="A374:AC374"/>
    <mergeCell ref="C401:C402"/>
    <mergeCell ref="A401:A402"/>
    <mergeCell ref="D398:D417"/>
    <mergeCell ref="A403:A404"/>
    <mergeCell ref="A486:B486"/>
    <mergeCell ref="Y527:Y529"/>
    <mergeCell ref="Z527:Z529"/>
    <mergeCell ref="R527:R529"/>
    <mergeCell ref="V513:AC513"/>
    <mergeCell ref="U527:U529"/>
    <mergeCell ref="V305:AC305"/>
    <mergeCell ref="A309:G309"/>
    <mergeCell ref="X327:X328"/>
    <mergeCell ref="V314:AC314"/>
    <mergeCell ref="E281:E282"/>
    <mergeCell ref="H281:H282"/>
    <mergeCell ref="AA277:AA286"/>
    <mergeCell ref="A300:B300"/>
    <mergeCell ref="V293:AC293"/>
    <mergeCell ref="AA296:AA298"/>
    <mergeCell ref="Q296:Q298"/>
    <mergeCell ref="U296:U298"/>
    <mergeCell ref="V296:V298"/>
    <mergeCell ref="W296:W298"/>
    <mergeCell ref="V335:AC335"/>
    <mergeCell ref="A310:B310"/>
    <mergeCell ref="A311:B311"/>
    <mergeCell ref="A323:AC323"/>
    <mergeCell ref="A324:E324"/>
    <mergeCell ref="F324:U324"/>
    <mergeCell ref="A313:AC313"/>
    <mergeCell ref="AA327:AA328"/>
    <mergeCell ref="V324:AC324"/>
    <mergeCell ref="A329:G329"/>
    <mergeCell ref="A314:E314"/>
    <mergeCell ref="A335:E335"/>
    <mergeCell ref="A334:AC334"/>
    <mergeCell ref="A318:G318"/>
    <mergeCell ref="F314:U314"/>
    <mergeCell ref="A320:B320"/>
    <mergeCell ref="F335:U335"/>
    <mergeCell ref="W327:W328"/>
    <mergeCell ref="W747:W748"/>
    <mergeCell ref="AB737:AB738"/>
    <mergeCell ref="S737:S738"/>
    <mergeCell ref="W737:W738"/>
    <mergeCell ref="AA747:AA748"/>
    <mergeCell ref="AA737:AA738"/>
    <mergeCell ref="V737:V738"/>
    <mergeCell ref="F725:U725"/>
    <mergeCell ref="AB747:AB748"/>
    <mergeCell ref="V453:AC453"/>
    <mergeCell ref="F453:U453"/>
    <mergeCell ref="A457:G457"/>
    <mergeCell ref="X527:X529"/>
    <mergeCell ref="A559:B559"/>
    <mergeCell ref="V535:AC535"/>
    <mergeCell ref="AB538:AB539"/>
    <mergeCell ref="D737:D738"/>
    <mergeCell ref="D617:D621"/>
    <mergeCell ref="A613:AC613"/>
    <mergeCell ref="A614:E614"/>
    <mergeCell ref="A589:B589"/>
    <mergeCell ref="AA630:AA631"/>
    <mergeCell ref="AB630:AB631"/>
    <mergeCell ref="V617:V621"/>
    <mergeCell ref="A623:B623"/>
    <mergeCell ref="X617:X621"/>
    <mergeCell ref="Z617:Z621"/>
    <mergeCell ref="V744:AC744"/>
    <mergeCell ref="A744:E744"/>
    <mergeCell ref="T538:T539"/>
    <mergeCell ref="Q538:Q539"/>
    <mergeCell ref="A487:B487"/>
    <mergeCell ref="Q757:Q761"/>
    <mergeCell ref="R757:R761"/>
    <mergeCell ref="Q737:Q738"/>
    <mergeCell ref="F638:U638"/>
    <mergeCell ref="A622:G622"/>
    <mergeCell ref="A588:B588"/>
    <mergeCell ref="A587:G587"/>
    <mergeCell ref="F582:U582"/>
    <mergeCell ref="Q527:Q529"/>
    <mergeCell ref="S527:S529"/>
    <mergeCell ref="D436:D438"/>
    <mergeCell ref="A582:E582"/>
    <mergeCell ref="A520:B520"/>
    <mergeCell ref="A560:B560"/>
    <mergeCell ref="A579:B579"/>
    <mergeCell ref="R575:R576"/>
    <mergeCell ref="A553:AC553"/>
    <mergeCell ref="V516:V517"/>
    <mergeCell ref="W516:W517"/>
    <mergeCell ref="Y538:Y539"/>
    <mergeCell ref="Z575:Z576"/>
    <mergeCell ref="AB575:AB576"/>
    <mergeCell ref="X575:X576"/>
    <mergeCell ref="W575:W576"/>
    <mergeCell ref="A523:AC523"/>
    <mergeCell ref="F524:U524"/>
    <mergeCell ref="F572:U572"/>
    <mergeCell ref="Z516:Z517"/>
    <mergeCell ref="AA516:AA517"/>
    <mergeCell ref="AB516:AB517"/>
    <mergeCell ref="AC516:AC517"/>
    <mergeCell ref="AC747:AC748"/>
    <mergeCell ref="A534:AC534"/>
    <mergeCell ref="A532:B532"/>
    <mergeCell ref="V572:AC572"/>
    <mergeCell ref="A572:E572"/>
    <mergeCell ref="A563:E563"/>
    <mergeCell ref="AC538:AC539"/>
    <mergeCell ref="Z538:Z539"/>
    <mergeCell ref="A467:B467"/>
    <mergeCell ref="A470:AC470"/>
    <mergeCell ref="A418:G418"/>
    <mergeCell ref="A419:B419"/>
    <mergeCell ref="F462:U462"/>
    <mergeCell ref="V433:AC433"/>
    <mergeCell ref="A432:AC432"/>
    <mergeCell ref="A443:AC443"/>
    <mergeCell ref="AC436:AC438"/>
    <mergeCell ref="V436:V438"/>
    <mergeCell ref="R538:R539"/>
    <mergeCell ref="AB494:AB496"/>
    <mergeCell ref="AC494:AC496"/>
    <mergeCell ref="A530:G530"/>
    <mergeCell ref="A497:G497"/>
    <mergeCell ref="A498:B498"/>
    <mergeCell ref="A518:G518"/>
    <mergeCell ref="A519:B519"/>
    <mergeCell ref="A466:G466"/>
    <mergeCell ref="A458:B458"/>
    <mergeCell ref="X538:X539"/>
    <mergeCell ref="A531:B531"/>
    <mergeCell ref="AA538:AA539"/>
    <mergeCell ref="V524:AC524"/>
    <mergeCell ref="A485:G485"/>
    <mergeCell ref="T436:T438"/>
    <mergeCell ref="A440:B440"/>
    <mergeCell ref="A441:B441"/>
    <mergeCell ref="AB436:AB438"/>
    <mergeCell ref="A429:B429"/>
    <mergeCell ref="T398:T417"/>
    <mergeCell ref="E403:E404"/>
    <mergeCell ref="A420:B420"/>
    <mergeCell ref="B401:B402"/>
    <mergeCell ref="H403:H404"/>
    <mergeCell ref="A361:B361"/>
    <mergeCell ref="A448:G448"/>
    <mergeCell ref="A444:E444"/>
    <mergeCell ref="A428:G428"/>
    <mergeCell ref="AA436:AA438"/>
    <mergeCell ref="U436:U438"/>
    <mergeCell ref="Q436:Q438"/>
    <mergeCell ref="F444:U444"/>
    <mergeCell ref="A439:G439"/>
    <mergeCell ref="V444:AC444"/>
    <mergeCell ref="F433:U433"/>
    <mergeCell ref="A433:E433"/>
    <mergeCell ref="R378:R379"/>
    <mergeCell ref="A371:B371"/>
    <mergeCell ref="V424:AC424"/>
    <mergeCell ref="B403:B404"/>
    <mergeCell ref="C403:C404"/>
    <mergeCell ref="D378:D379"/>
    <mergeCell ref="A424:E424"/>
    <mergeCell ref="X378:X379"/>
    <mergeCell ref="A356:E356"/>
    <mergeCell ref="F375:U375"/>
    <mergeCell ref="D368:D369"/>
    <mergeCell ref="A319:B319"/>
    <mergeCell ref="A355:AC355"/>
    <mergeCell ref="Q186:Q187"/>
    <mergeCell ref="V186:V187"/>
    <mergeCell ref="S186:S187"/>
    <mergeCell ref="U186:U187"/>
    <mergeCell ref="T186:T187"/>
    <mergeCell ref="X186:X187"/>
    <mergeCell ref="V368:V369"/>
    <mergeCell ref="AB368:AB369"/>
    <mergeCell ref="AA378:AA379"/>
    <mergeCell ref="A365:E365"/>
    <mergeCell ref="W368:W369"/>
    <mergeCell ref="F365:U365"/>
    <mergeCell ref="X368:X369"/>
    <mergeCell ref="Y378:Y379"/>
    <mergeCell ref="Z378:Z379"/>
    <mergeCell ref="S378:S379"/>
    <mergeCell ref="A341:B341"/>
    <mergeCell ref="S348:S349"/>
    <mergeCell ref="A423:AC423"/>
    <mergeCell ref="U398:U417"/>
    <mergeCell ref="U378:U379"/>
    <mergeCell ref="V378:V379"/>
    <mergeCell ref="W398:W417"/>
    <mergeCell ref="X398:X417"/>
    <mergeCell ref="Y398:Y417"/>
    <mergeCell ref="Z348:Z349"/>
    <mergeCell ref="A385:E385"/>
    <mergeCell ref="F403:F404"/>
    <mergeCell ref="V345:AC345"/>
    <mergeCell ref="X158:X160"/>
    <mergeCell ref="Z158:Z160"/>
    <mergeCell ref="AA158:AA160"/>
    <mergeCell ref="AC348:AC349"/>
    <mergeCell ref="V327:V328"/>
    <mergeCell ref="AB327:AB328"/>
    <mergeCell ref="AC327:AC328"/>
    <mergeCell ref="Y196:Y202"/>
    <mergeCell ref="A192:AC192"/>
    <mergeCell ref="AB398:AB417"/>
    <mergeCell ref="AC398:AC417"/>
    <mergeCell ref="AA368:AA369"/>
    <mergeCell ref="Z368:Z369"/>
    <mergeCell ref="A350:G350"/>
    <mergeCell ref="A351:B351"/>
    <mergeCell ref="A352:B352"/>
    <mergeCell ref="A370:G370"/>
    <mergeCell ref="A360:G360"/>
    <mergeCell ref="AA398:AA417"/>
    <mergeCell ref="A395:E395"/>
    <mergeCell ref="F395:U395"/>
    <mergeCell ref="AC368:AC369"/>
    <mergeCell ref="T348:T349"/>
    <mergeCell ref="V356:AC356"/>
    <mergeCell ref="A166:E166"/>
    <mergeCell ref="A380:G380"/>
    <mergeCell ref="Z398:Z417"/>
    <mergeCell ref="F305:U305"/>
    <mergeCell ref="AB348:AB349"/>
    <mergeCell ref="V398:V417"/>
    <mergeCell ref="A391:B391"/>
    <mergeCell ref="A390:B390"/>
    <mergeCell ref="V395:AC395"/>
    <mergeCell ref="Q398:Q417"/>
    <mergeCell ref="F401:F402"/>
    <mergeCell ref="R398:R417"/>
    <mergeCell ref="S398:S417"/>
    <mergeCell ref="J401:J402"/>
    <mergeCell ref="G403:G404"/>
    <mergeCell ref="A214:B214"/>
    <mergeCell ref="D265:D267"/>
    <mergeCell ref="A268:G268"/>
    <mergeCell ref="B285:B286"/>
    <mergeCell ref="D296:D298"/>
    <mergeCell ref="AC296:AC298"/>
    <mergeCell ref="B283:B284"/>
    <mergeCell ref="F285:F286"/>
    <mergeCell ref="F283:F284"/>
    <mergeCell ref="J283:J284"/>
    <mergeCell ref="C285:C286"/>
    <mergeCell ref="C283:C284"/>
    <mergeCell ref="E285:E286"/>
    <mergeCell ref="E283:E284"/>
    <mergeCell ref="V274:AC274"/>
    <mergeCell ref="D262:D264"/>
    <mergeCell ref="A340:B340"/>
    <mergeCell ref="F356:U356"/>
    <mergeCell ref="A372:B372"/>
    <mergeCell ref="W378:W379"/>
    <mergeCell ref="V375:AC375"/>
    <mergeCell ref="A139:G139"/>
    <mergeCell ref="AC118:AC128"/>
    <mergeCell ref="A129:G129"/>
    <mergeCell ref="A130:B130"/>
    <mergeCell ref="A189:B189"/>
    <mergeCell ref="A154:AC154"/>
    <mergeCell ref="V155:AC155"/>
    <mergeCell ref="A141:B141"/>
    <mergeCell ref="A144:AC144"/>
    <mergeCell ref="A145:E145"/>
    <mergeCell ref="A177:G177"/>
    <mergeCell ref="F166:U166"/>
    <mergeCell ref="V166:AC166"/>
    <mergeCell ref="A163:B163"/>
    <mergeCell ref="U158:U160"/>
    <mergeCell ref="V158:V160"/>
    <mergeCell ref="W158:W160"/>
    <mergeCell ref="A161:G161"/>
    <mergeCell ref="A162:B162"/>
    <mergeCell ref="D158:D160"/>
    <mergeCell ref="A155:E155"/>
    <mergeCell ref="A140:B140"/>
    <mergeCell ref="AA186:AA187"/>
    <mergeCell ref="V145:AC145"/>
    <mergeCell ref="A149:G149"/>
    <mergeCell ref="A150:B150"/>
    <mergeCell ref="Y158:Y160"/>
    <mergeCell ref="AB158:AB160"/>
    <mergeCell ref="AC158:AC160"/>
    <mergeCell ref="Y118:Y128"/>
    <mergeCell ref="A135:E135"/>
    <mergeCell ref="F135:U135"/>
    <mergeCell ref="A58:AC58"/>
    <mergeCell ref="Z45:Z52"/>
    <mergeCell ref="AA45:AA52"/>
    <mergeCell ref="AC45:AC52"/>
    <mergeCell ref="AB45:AB52"/>
    <mergeCell ref="V59:AC59"/>
    <mergeCell ref="Q62:Q64"/>
    <mergeCell ref="S62:S64"/>
    <mergeCell ref="T62:T64"/>
    <mergeCell ref="Z118:Z128"/>
    <mergeCell ref="AA118:AA128"/>
    <mergeCell ref="Q97:Q109"/>
    <mergeCell ref="U97:U109"/>
    <mergeCell ref="D45:D48"/>
    <mergeCell ref="Y14:Y15"/>
    <mergeCell ref="U14:U15"/>
    <mergeCell ref="S97:S109"/>
    <mergeCell ref="A31:AC31"/>
    <mergeCell ref="A32:E32"/>
    <mergeCell ref="F32:U32"/>
    <mergeCell ref="V32:AC32"/>
    <mergeCell ref="A36:G36"/>
    <mergeCell ref="R62:R64"/>
    <mergeCell ref="W45:W52"/>
    <mergeCell ref="Y45:Y52"/>
    <mergeCell ref="S45:S52"/>
    <mergeCell ref="U45:U52"/>
    <mergeCell ref="V45:V52"/>
    <mergeCell ref="X45:X52"/>
    <mergeCell ref="S14:S15"/>
    <mergeCell ref="X14:X15"/>
    <mergeCell ref="V14:V15"/>
    <mergeCell ref="A55:B55"/>
    <mergeCell ref="AB14:AB15"/>
    <mergeCell ref="Q14:Q15"/>
    <mergeCell ref="A10:AC10"/>
    <mergeCell ref="V11:AC11"/>
    <mergeCell ref="AA14:AA15"/>
    <mergeCell ref="AC14:AC15"/>
    <mergeCell ref="W14:W15"/>
    <mergeCell ref="A11:E11"/>
    <mergeCell ref="F11:U11"/>
    <mergeCell ref="R14:R15"/>
    <mergeCell ref="A16:G16"/>
    <mergeCell ref="F22:U22"/>
    <mergeCell ref="V22:AC22"/>
    <mergeCell ref="A26:G26"/>
    <mergeCell ref="A17:B17"/>
    <mergeCell ref="A18:B18"/>
    <mergeCell ref="A21:AC21"/>
    <mergeCell ref="A22:E22"/>
    <mergeCell ref="R45:R52"/>
    <mergeCell ref="T45:T52"/>
    <mergeCell ref="T14:T15"/>
    <mergeCell ref="A42:E42"/>
    <mergeCell ref="F42:U42"/>
    <mergeCell ref="V42:AC42"/>
    <mergeCell ref="A53:G53"/>
    <mergeCell ref="Z14:Z15"/>
    <mergeCell ref="F81:U81"/>
    <mergeCell ref="A80:AC80"/>
    <mergeCell ref="A54:B54"/>
    <mergeCell ref="A89:G89"/>
    <mergeCell ref="A81:E81"/>
    <mergeCell ref="F281:F282"/>
    <mergeCell ref="X118:X128"/>
    <mergeCell ref="T118:T128"/>
    <mergeCell ref="U118:U128"/>
    <mergeCell ref="A37:B37"/>
    <mergeCell ref="A38:B38"/>
    <mergeCell ref="A69:AC69"/>
    <mergeCell ref="A70:E70"/>
    <mergeCell ref="F70:U70"/>
    <mergeCell ref="V70:AC70"/>
    <mergeCell ref="J279:J280"/>
    <mergeCell ref="A269:B269"/>
    <mergeCell ref="A270:B270"/>
    <mergeCell ref="B281:B282"/>
    <mergeCell ref="J281:J282"/>
    <mergeCell ref="F279:F280"/>
    <mergeCell ref="A281:A282"/>
    <mergeCell ref="C281:C282"/>
    <mergeCell ref="D277:D286"/>
    <mergeCell ref="AA73:AA74"/>
    <mergeCell ref="AB73:AB74"/>
    <mergeCell ref="A273:AC273"/>
    <mergeCell ref="A274:E274"/>
    <mergeCell ref="F274:U274"/>
    <mergeCell ref="A66:B66"/>
    <mergeCell ref="A67:B67"/>
    <mergeCell ref="V62:V64"/>
    <mergeCell ref="F59:U59"/>
    <mergeCell ref="X97:X109"/>
    <mergeCell ref="A111:B111"/>
    <mergeCell ref="Q118:Q128"/>
    <mergeCell ref="A134:AC134"/>
    <mergeCell ref="Z73:Z74"/>
    <mergeCell ref="D73:D74"/>
    <mergeCell ref="A77:B77"/>
    <mergeCell ref="Q73:Q74"/>
    <mergeCell ref="AB62:AB64"/>
    <mergeCell ref="AC62:AC64"/>
    <mergeCell ref="A76:B76"/>
    <mergeCell ref="AB118:AB128"/>
    <mergeCell ref="A59:E59"/>
    <mergeCell ref="D62:D64"/>
    <mergeCell ref="U62:U64"/>
    <mergeCell ref="A110:G110"/>
    <mergeCell ref="V97:V109"/>
    <mergeCell ref="U73:U74"/>
    <mergeCell ref="V73:V74"/>
    <mergeCell ref="W73:W74"/>
    <mergeCell ref="A65:G65"/>
    <mergeCell ref="AC97:AC109"/>
    <mergeCell ref="AA97:AA109"/>
    <mergeCell ref="Z97:Z109"/>
    <mergeCell ref="V94:AC94"/>
    <mergeCell ref="AB97:AB109"/>
    <mergeCell ref="U84:U88"/>
    <mergeCell ref="V84:V88"/>
    <mergeCell ref="W84:W88"/>
    <mergeCell ref="AA84:AA88"/>
    <mergeCell ref="Q158:Q160"/>
    <mergeCell ref="R158:R160"/>
    <mergeCell ref="F155:U155"/>
    <mergeCell ref="F209:U209"/>
    <mergeCell ref="U196:U202"/>
    <mergeCell ref="A183:E183"/>
    <mergeCell ref="A115:E115"/>
    <mergeCell ref="A114:AC114"/>
    <mergeCell ref="R118:R128"/>
    <mergeCell ref="S118:S128"/>
    <mergeCell ref="A151:B151"/>
    <mergeCell ref="F145:U145"/>
    <mergeCell ref="V135:AC135"/>
    <mergeCell ref="AC73:AC74"/>
    <mergeCell ref="A75:G75"/>
    <mergeCell ref="R73:R74"/>
    <mergeCell ref="S73:S74"/>
    <mergeCell ref="T73:T74"/>
    <mergeCell ref="X73:X74"/>
    <mergeCell ref="Y73:Y74"/>
    <mergeCell ref="A93:AC93"/>
    <mergeCell ref="R84:R88"/>
    <mergeCell ref="Q84:Q88"/>
    <mergeCell ref="S84:S88"/>
    <mergeCell ref="AC84:AC88"/>
    <mergeCell ref="AB84:AB88"/>
    <mergeCell ref="X84:X88"/>
    <mergeCell ref="Y84:Y88"/>
    <mergeCell ref="Z84:Z88"/>
    <mergeCell ref="A90:B90"/>
    <mergeCell ref="F94:U94"/>
    <mergeCell ref="A91:B91"/>
    <mergeCell ref="AB186:AB187"/>
    <mergeCell ref="AB196:AB202"/>
    <mergeCell ref="A203:G203"/>
    <mergeCell ref="Y186:Y187"/>
    <mergeCell ref="Z186:Z187"/>
    <mergeCell ref="J231:J234"/>
    <mergeCell ref="A222:G222"/>
    <mergeCell ref="R186:R187"/>
    <mergeCell ref="W186:W187"/>
    <mergeCell ref="A204:B204"/>
    <mergeCell ref="A205:B205"/>
    <mergeCell ref="S196:S202"/>
    <mergeCell ref="A41:AC41"/>
    <mergeCell ref="W62:W64"/>
    <mergeCell ref="X62:X64"/>
    <mergeCell ref="Y62:Y64"/>
    <mergeCell ref="Z62:Z64"/>
    <mergeCell ref="AA62:AA64"/>
    <mergeCell ref="A112:B112"/>
    <mergeCell ref="A131:B131"/>
    <mergeCell ref="V81:AC81"/>
    <mergeCell ref="R97:R109"/>
    <mergeCell ref="Y97:Y109"/>
    <mergeCell ref="W97:W109"/>
    <mergeCell ref="F115:U115"/>
    <mergeCell ref="V115:AC115"/>
    <mergeCell ref="V118:V128"/>
    <mergeCell ref="W118:W128"/>
    <mergeCell ref="A215:B215"/>
    <mergeCell ref="A209:E209"/>
    <mergeCell ref="A94:E94"/>
    <mergeCell ref="T97:T109"/>
    <mergeCell ref="A228:E228"/>
    <mergeCell ref="F228:U228"/>
    <mergeCell ref="J239:J242"/>
    <mergeCell ref="S231:S242"/>
    <mergeCell ref="R231:R242"/>
    <mergeCell ref="U231:U242"/>
    <mergeCell ref="E235:E238"/>
    <mergeCell ref="F235:F238"/>
    <mergeCell ref="H235:H238"/>
    <mergeCell ref="J235:J238"/>
    <mergeCell ref="Q231:Q242"/>
    <mergeCell ref="T231:T242"/>
    <mergeCell ref="A165:AC165"/>
    <mergeCell ref="A193:E193"/>
    <mergeCell ref="V193:AC193"/>
    <mergeCell ref="A218:E218"/>
    <mergeCell ref="F218:U218"/>
    <mergeCell ref="V218:AC218"/>
    <mergeCell ref="E231:E234"/>
    <mergeCell ref="F231:F234"/>
    <mergeCell ref="G231:G234"/>
    <mergeCell ref="A223:B223"/>
    <mergeCell ref="A224:B224"/>
    <mergeCell ref="A227:AC227"/>
    <mergeCell ref="Y231:Y242"/>
    <mergeCell ref="A182:AC182"/>
    <mergeCell ref="F183:U183"/>
    <mergeCell ref="A213:G213"/>
    <mergeCell ref="V209:AC209"/>
    <mergeCell ref="A208:AC208"/>
    <mergeCell ref="AC196:AC202"/>
    <mergeCell ref="AC186:AC187"/>
    <mergeCell ref="X231:X242"/>
    <mergeCell ref="I239:I242"/>
    <mergeCell ref="A461:AC461"/>
    <mergeCell ref="A430:B430"/>
    <mergeCell ref="G235:G238"/>
    <mergeCell ref="AA231:AA242"/>
    <mergeCell ref="AB231:AB242"/>
    <mergeCell ref="AC231:AC242"/>
    <mergeCell ref="H239:H242"/>
    <mergeCell ref="G239:G242"/>
    <mergeCell ref="A258:AC258"/>
    <mergeCell ref="A239:A242"/>
    <mergeCell ref="B239:B242"/>
    <mergeCell ref="C239:C242"/>
    <mergeCell ref="D239:D242"/>
    <mergeCell ref="E239:E242"/>
    <mergeCell ref="F239:F242"/>
    <mergeCell ref="A243:G243"/>
    <mergeCell ref="D235:D238"/>
    <mergeCell ref="H231:H234"/>
    <mergeCell ref="I231:I234"/>
    <mergeCell ref="I235:I238"/>
    <mergeCell ref="W231:W242"/>
    <mergeCell ref="B231:B234"/>
    <mergeCell ref="A231:A234"/>
    <mergeCell ref="C231:C234"/>
    <mergeCell ref="D231:D234"/>
    <mergeCell ref="U348:U349"/>
    <mergeCell ref="T378:T379"/>
    <mergeCell ref="A381:B381"/>
    <mergeCell ref="A382:B382"/>
    <mergeCell ref="AA348:AA349"/>
    <mergeCell ref="V575:V576"/>
    <mergeCell ref="R436:R438"/>
    <mergeCell ref="A502:AC502"/>
    <mergeCell ref="A244:B244"/>
    <mergeCell ref="A245:B245"/>
    <mergeCell ref="A253:G253"/>
    <mergeCell ref="F249:U249"/>
    <mergeCell ref="A248:AC248"/>
    <mergeCell ref="V249:AC249"/>
    <mergeCell ref="A249:E249"/>
    <mergeCell ref="A471:E471"/>
    <mergeCell ref="V503:AC503"/>
    <mergeCell ref="A507:G507"/>
    <mergeCell ref="A508:B508"/>
    <mergeCell ref="A509:B509"/>
    <mergeCell ref="A254:B254"/>
    <mergeCell ref="A255:B255"/>
    <mergeCell ref="F385:U385"/>
    <mergeCell ref="AC277:AC286"/>
    <mergeCell ref="J285:J286"/>
    <mergeCell ref="G279:G280"/>
    <mergeCell ref="G281:G282"/>
    <mergeCell ref="G283:G284"/>
    <mergeCell ref="G285:G286"/>
    <mergeCell ref="I279:I280"/>
    <mergeCell ref="I281:I282"/>
    <mergeCell ref="I283:I284"/>
    <mergeCell ref="H279:H280"/>
    <mergeCell ref="I285:I286"/>
    <mergeCell ref="H401:H402"/>
    <mergeCell ref="G401:G402"/>
    <mergeCell ref="I401:I402"/>
    <mergeCell ref="U617:U621"/>
    <mergeCell ref="F424:U424"/>
    <mergeCell ref="V481:AC481"/>
    <mergeCell ref="S436:S438"/>
    <mergeCell ref="X436:X438"/>
    <mergeCell ref="Z436:Z438"/>
    <mergeCell ref="W436:W438"/>
    <mergeCell ref="A475:G475"/>
    <mergeCell ref="A449:B449"/>
    <mergeCell ref="Y436:Y438"/>
    <mergeCell ref="X630:X631"/>
    <mergeCell ref="AC630:AC631"/>
    <mergeCell ref="Y630:Y631"/>
    <mergeCell ref="Z630:Z631"/>
    <mergeCell ref="U630:U631"/>
    <mergeCell ref="V630:V631"/>
    <mergeCell ref="W630:W631"/>
    <mergeCell ref="V585:V586"/>
    <mergeCell ref="R585:R586"/>
    <mergeCell ref="T585:T586"/>
    <mergeCell ref="S585:S586"/>
    <mergeCell ref="U585:U586"/>
    <mergeCell ref="V614:AC614"/>
    <mergeCell ref="V593:AC593"/>
    <mergeCell ref="AB596:AB606"/>
    <mergeCell ref="AC596:AC606"/>
    <mergeCell ref="AA585:AA586"/>
    <mergeCell ref="AC585:AC586"/>
    <mergeCell ref="AB585:AB586"/>
    <mergeCell ref="A592:AC592"/>
    <mergeCell ref="W585:W586"/>
    <mergeCell ref="X585:X586"/>
    <mergeCell ref="Y585:Y586"/>
    <mergeCell ref="Z585:Z586"/>
    <mergeCell ref="D585:D586"/>
    <mergeCell ref="Q585:Q586"/>
    <mergeCell ref="V596:V606"/>
    <mergeCell ref="W596:W606"/>
    <mergeCell ref="A593:E593"/>
    <mergeCell ref="F593:U593"/>
    <mergeCell ref="T596:T606"/>
    <mergeCell ref="U596:U606"/>
    <mergeCell ref="R596:R606"/>
    <mergeCell ref="S596:S606"/>
    <mergeCell ref="Q596:Q606"/>
    <mergeCell ref="A645:G645"/>
    <mergeCell ref="D641:D644"/>
    <mergeCell ref="A647:B647"/>
    <mergeCell ref="AC653:AC654"/>
    <mergeCell ref="V653:V654"/>
    <mergeCell ref="Z653:Z654"/>
    <mergeCell ref="AA653:AA654"/>
    <mergeCell ref="Y653:Y654"/>
    <mergeCell ref="AB653:AB654"/>
    <mergeCell ref="X653:X654"/>
    <mergeCell ref="A607:G607"/>
    <mergeCell ref="A608:B608"/>
    <mergeCell ref="Q630:Q631"/>
    <mergeCell ref="R630:R631"/>
    <mergeCell ref="S630:S631"/>
    <mergeCell ref="T630:T631"/>
    <mergeCell ref="A609:B609"/>
    <mergeCell ref="A626:AC626"/>
    <mergeCell ref="AB617:AB621"/>
    <mergeCell ref="W617:W621"/>
    <mergeCell ref="A693:B693"/>
    <mergeCell ref="A627:E627"/>
    <mergeCell ref="F627:U627"/>
    <mergeCell ref="V627:AC627"/>
    <mergeCell ref="T617:T621"/>
    <mergeCell ref="X596:X606"/>
    <mergeCell ref="Y596:Y606"/>
    <mergeCell ref="Z596:Z606"/>
    <mergeCell ref="AA596:AA606"/>
    <mergeCell ref="D653:D654"/>
    <mergeCell ref="A646:B646"/>
    <mergeCell ref="A719:G719"/>
    <mergeCell ref="V706:AC706"/>
    <mergeCell ref="D664:D671"/>
    <mergeCell ref="A637:AC637"/>
    <mergeCell ref="U653:U654"/>
    <mergeCell ref="A682:G682"/>
    <mergeCell ref="V638:AC638"/>
    <mergeCell ref="A677:AC677"/>
    <mergeCell ref="V641:V644"/>
    <mergeCell ref="X709:X718"/>
    <mergeCell ref="Q709:Q718"/>
    <mergeCell ref="R709:R718"/>
    <mergeCell ref="S709:S718"/>
    <mergeCell ref="A632:G632"/>
    <mergeCell ref="A633:B633"/>
    <mergeCell ref="A634:B634"/>
    <mergeCell ref="T653:T654"/>
    <mergeCell ref="S653:S654"/>
    <mergeCell ref="A650:E650"/>
    <mergeCell ref="Y641:Y644"/>
    <mergeCell ref="S641:S644"/>
    <mergeCell ref="R641:R644"/>
    <mergeCell ref="X641:X644"/>
    <mergeCell ref="A724:AC724"/>
    <mergeCell ref="V697:AC697"/>
    <mergeCell ref="A705:AC705"/>
    <mergeCell ref="A706:E706"/>
    <mergeCell ref="F706:U706"/>
    <mergeCell ref="W709:W718"/>
    <mergeCell ref="V650:AC650"/>
    <mergeCell ref="A649:AC649"/>
    <mergeCell ref="A691:G691"/>
    <mergeCell ref="A692:B692"/>
    <mergeCell ref="A660:AC660"/>
    <mergeCell ref="A661:E661"/>
    <mergeCell ref="F661:U661"/>
    <mergeCell ref="V661:AC661"/>
    <mergeCell ref="AB664:AB671"/>
    <mergeCell ref="V664:V671"/>
    <mergeCell ref="T709:T718"/>
    <mergeCell ref="AC709:AC718"/>
    <mergeCell ref="A701:G701"/>
    <mergeCell ref="A696:AC696"/>
    <mergeCell ref="F697:U697"/>
    <mergeCell ref="Y709:Y718"/>
    <mergeCell ref="Z709:Z718"/>
    <mergeCell ref="AA709:AA718"/>
    <mergeCell ref="AB709:AB718"/>
    <mergeCell ref="U709:U718"/>
    <mergeCell ref="V709:V718"/>
    <mergeCell ref="F678:U678"/>
    <mergeCell ref="AC641:AC644"/>
    <mergeCell ref="V757:V761"/>
    <mergeCell ref="W757:W761"/>
    <mergeCell ref="A743:AC743"/>
    <mergeCell ref="I737:I738"/>
    <mergeCell ref="V734:AC734"/>
    <mergeCell ref="AC737:AC738"/>
    <mergeCell ref="T737:T738"/>
    <mergeCell ref="A737:A738"/>
    <mergeCell ref="A721:B721"/>
    <mergeCell ref="F734:U734"/>
    <mergeCell ref="C737:C738"/>
    <mergeCell ref="V747:V748"/>
    <mergeCell ref="R747:R748"/>
    <mergeCell ref="R737:R738"/>
    <mergeCell ref="A739:G739"/>
    <mergeCell ref="H737:H738"/>
    <mergeCell ref="J737:J738"/>
    <mergeCell ref="A725:E725"/>
    <mergeCell ref="A734:E734"/>
    <mergeCell ref="A733:AC733"/>
    <mergeCell ref="B737:B738"/>
    <mergeCell ref="A741:B741"/>
    <mergeCell ref="E737:E738"/>
    <mergeCell ref="G737:G738"/>
    <mergeCell ref="F737:F738"/>
    <mergeCell ref="A740:B740"/>
    <mergeCell ref="AA757:AA761"/>
    <mergeCell ref="AB757:AB761"/>
    <mergeCell ref="AC757:AC761"/>
    <mergeCell ref="Y737:Y738"/>
    <mergeCell ref="Z747:Z748"/>
    <mergeCell ref="T747:T748"/>
    <mergeCell ref="X757:X761"/>
    <mergeCell ref="Y757:Y761"/>
    <mergeCell ref="Z757:Z761"/>
    <mergeCell ref="F744:U744"/>
    <mergeCell ref="AB771:AB772"/>
    <mergeCell ref="AC771:AC772"/>
    <mergeCell ref="U737:U738"/>
    <mergeCell ref="A764:B764"/>
    <mergeCell ref="A767:AC767"/>
    <mergeCell ref="A768:E768"/>
    <mergeCell ref="F768:U768"/>
    <mergeCell ref="V768:AC768"/>
    <mergeCell ref="U771:U772"/>
    <mergeCell ref="V771:V772"/>
    <mergeCell ref="A773:G773"/>
    <mergeCell ref="A774:B774"/>
    <mergeCell ref="Q781:Q783"/>
    <mergeCell ref="R781:R783"/>
    <mergeCell ref="D782:D783"/>
    <mergeCell ref="A775:B775"/>
    <mergeCell ref="W771:W772"/>
    <mergeCell ref="X771:X772"/>
    <mergeCell ref="Q771:Q772"/>
    <mergeCell ref="R771:R772"/>
    <mergeCell ref="S771:S772"/>
    <mergeCell ref="T771:T772"/>
    <mergeCell ref="AA771:AA772"/>
    <mergeCell ref="S757:S761"/>
    <mergeCell ref="T757:T761"/>
    <mergeCell ref="T781:T783"/>
    <mergeCell ref="U781:U783"/>
    <mergeCell ref="Y771:Y772"/>
    <mergeCell ref="Z771:Z772"/>
    <mergeCell ref="A777:AC777"/>
    <mergeCell ref="A778:E778"/>
    <mergeCell ref="F778:U778"/>
    <mergeCell ref="V778:AC778"/>
    <mergeCell ref="S781:S783"/>
    <mergeCell ref="A796:B796"/>
    <mergeCell ref="A815:B815"/>
    <mergeCell ref="A809:AC809"/>
    <mergeCell ref="A810:E810"/>
    <mergeCell ref="A814:G814"/>
    <mergeCell ref="AC792:AC793"/>
    <mergeCell ref="A859:AC859"/>
    <mergeCell ref="R863:R864"/>
    <mergeCell ref="T863:T864"/>
    <mergeCell ref="V863:V864"/>
    <mergeCell ref="F850:U850"/>
    <mergeCell ref="V850:AC850"/>
    <mergeCell ref="A816:B816"/>
    <mergeCell ref="A829:AC829"/>
    <mergeCell ref="A784:G784"/>
    <mergeCell ref="A785:B785"/>
    <mergeCell ref="A786:B786"/>
    <mergeCell ref="Q792:Q793"/>
    <mergeCell ref="R792:R793"/>
    <mergeCell ref="S792:S793"/>
    <mergeCell ref="T792:T793"/>
    <mergeCell ref="A794:G794"/>
    <mergeCell ref="V792:V793"/>
    <mergeCell ref="W792:W793"/>
    <mergeCell ref="X792:X793"/>
    <mergeCell ref="A788:AC788"/>
    <mergeCell ref="A789:E789"/>
    <mergeCell ref="F789:U789"/>
    <mergeCell ref="V789:AC789"/>
    <mergeCell ref="V820:AC820"/>
    <mergeCell ref="A820:E820"/>
    <mergeCell ref="V956:V959"/>
    <mergeCell ref="S946:S947"/>
    <mergeCell ref="T946:T947"/>
    <mergeCell ref="D874:D877"/>
    <mergeCell ref="Q874:Q877"/>
    <mergeCell ref="R874:R877"/>
    <mergeCell ref="S874:S877"/>
    <mergeCell ref="X956:X959"/>
    <mergeCell ref="A902:E902"/>
    <mergeCell ref="A901:AC901"/>
    <mergeCell ref="A906:G906"/>
    <mergeCell ref="A795:B795"/>
    <mergeCell ref="Y792:Y793"/>
    <mergeCell ref="Z792:Z793"/>
    <mergeCell ref="AA792:AA793"/>
    <mergeCell ref="AB792:AB793"/>
    <mergeCell ref="U792:U793"/>
    <mergeCell ref="A830:E830"/>
    <mergeCell ref="F830:U830"/>
    <mergeCell ref="V830:AC830"/>
    <mergeCell ref="A834:G834"/>
    <mergeCell ref="A907:B907"/>
    <mergeCell ref="F902:U902"/>
    <mergeCell ref="V902:AC902"/>
    <mergeCell ref="F893:U893"/>
    <mergeCell ref="V893:AC893"/>
    <mergeCell ref="A897:G897"/>
    <mergeCell ref="A889:B889"/>
    <mergeCell ref="A890:B890"/>
    <mergeCell ref="A892:AC892"/>
    <mergeCell ref="A854:G854"/>
    <mergeCell ref="U915:U916"/>
    <mergeCell ref="V915:V916"/>
    <mergeCell ref="W915:W916"/>
    <mergeCell ref="X915:X916"/>
    <mergeCell ref="U863:U864"/>
    <mergeCell ref="A943:E943"/>
    <mergeCell ref="V943:AC943"/>
    <mergeCell ref="AC863:AC864"/>
    <mergeCell ref="A870:AC870"/>
    <mergeCell ref="A871:E871"/>
    <mergeCell ref="F871:U871"/>
    <mergeCell ref="V871:AC871"/>
    <mergeCell ref="W863:W864"/>
    <mergeCell ref="A835:B835"/>
    <mergeCell ref="A836:B836"/>
    <mergeCell ref="A839:AC839"/>
    <mergeCell ref="A844:G844"/>
    <mergeCell ref="A845:B845"/>
    <mergeCell ref="A846:B846"/>
    <mergeCell ref="A850:E850"/>
    <mergeCell ref="A840:E840"/>
    <mergeCell ref="F840:U840"/>
    <mergeCell ref="V840:AC840"/>
    <mergeCell ref="A860:E860"/>
    <mergeCell ref="F860:U860"/>
    <mergeCell ref="V860:AC860"/>
    <mergeCell ref="A855:B855"/>
    <mergeCell ref="A865:G865"/>
    <mergeCell ref="X863:X864"/>
    <mergeCell ref="Z863:Z864"/>
    <mergeCell ref="A888:G888"/>
    <mergeCell ref="A856:B856"/>
    <mergeCell ref="A937:G937"/>
    <mergeCell ref="A938:B938"/>
    <mergeCell ref="A908:B908"/>
    <mergeCell ref="V923:AC923"/>
    <mergeCell ref="A927:G927"/>
    <mergeCell ref="A928:B928"/>
    <mergeCell ref="A922:AC922"/>
    <mergeCell ref="Z874:Z877"/>
    <mergeCell ref="AA874:AA877"/>
    <mergeCell ref="T874:T877"/>
    <mergeCell ref="A970:G970"/>
    <mergeCell ref="A974:AC974"/>
    <mergeCell ref="A975:E975"/>
    <mergeCell ref="F975:U975"/>
    <mergeCell ref="A929:B929"/>
    <mergeCell ref="A932:AC932"/>
    <mergeCell ref="A965:AC965"/>
    <mergeCell ref="U956:U959"/>
    <mergeCell ref="R956:R959"/>
    <mergeCell ref="U874:U877"/>
    <mergeCell ref="V874:V877"/>
    <mergeCell ref="W874:W877"/>
    <mergeCell ref="D915:D916"/>
    <mergeCell ref="A912:E912"/>
    <mergeCell ref="F912:U912"/>
    <mergeCell ref="V912:AC912"/>
    <mergeCell ref="Q915:Q916"/>
    <mergeCell ref="R915:R916"/>
    <mergeCell ref="S915:S916"/>
    <mergeCell ref="T915:T916"/>
    <mergeCell ref="Y915:Y916"/>
    <mergeCell ref="Z915:Z916"/>
    <mergeCell ref="F1045:U1045"/>
    <mergeCell ref="V1045:AC1045"/>
    <mergeCell ref="A1049:G1049"/>
    <mergeCell ref="A1050:B1050"/>
    <mergeCell ref="A1051:B1051"/>
    <mergeCell ref="V995:AC995"/>
    <mergeCell ref="A1011:B1011"/>
    <mergeCell ref="A1000:B1000"/>
    <mergeCell ref="A880:B880"/>
    <mergeCell ref="AC915:AC916"/>
    <mergeCell ref="A893:E893"/>
    <mergeCell ref="A899:B899"/>
    <mergeCell ref="A898:B898"/>
    <mergeCell ref="A966:E966"/>
    <mergeCell ref="AA946:AA947"/>
    <mergeCell ref="A1024:AC1024"/>
    <mergeCell ref="A1025:E1025"/>
    <mergeCell ref="F933:U933"/>
    <mergeCell ref="V1025:AC1025"/>
    <mergeCell ref="F1005:U1005"/>
    <mergeCell ref="V1005:AC1005"/>
    <mergeCell ref="A1009:G1009"/>
    <mergeCell ref="A949:B949"/>
    <mergeCell ref="A989:G989"/>
    <mergeCell ref="A999:G999"/>
    <mergeCell ref="A939:B939"/>
    <mergeCell ref="A979:G979"/>
    <mergeCell ref="A923:E923"/>
    <mergeCell ref="F923:U923"/>
    <mergeCell ref="A980:B980"/>
    <mergeCell ref="A942:AC942"/>
    <mergeCell ref="A911:AC911"/>
    <mergeCell ref="A1059:G1059"/>
    <mergeCell ref="A1060:B1060"/>
    <mergeCell ref="A1061:B1061"/>
    <mergeCell ref="A990:B990"/>
    <mergeCell ref="A991:B991"/>
    <mergeCell ref="A1019:G1019"/>
    <mergeCell ref="A1040:B1040"/>
    <mergeCell ref="A1041:B1041"/>
    <mergeCell ref="A1044:AC1044"/>
    <mergeCell ref="A1004:AC1004"/>
    <mergeCell ref="A1014:AC1014"/>
    <mergeCell ref="A1015:E1015"/>
    <mergeCell ref="F1015:U1015"/>
    <mergeCell ref="V1015:AC1015"/>
    <mergeCell ref="A984:AC984"/>
    <mergeCell ref="A985:E985"/>
    <mergeCell ref="A1001:B1001"/>
    <mergeCell ref="A994:AC994"/>
    <mergeCell ref="A995:E995"/>
    <mergeCell ref="F995:U995"/>
    <mergeCell ref="A1039:G1039"/>
    <mergeCell ref="A1029:G1029"/>
    <mergeCell ref="A1030:B1030"/>
    <mergeCell ref="A1031:B1031"/>
    <mergeCell ref="A1034:AC1034"/>
    <mergeCell ref="F1025:U1025"/>
    <mergeCell ref="V985:AC985"/>
    <mergeCell ref="A1045:E1045"/>
    <mergeCell ref="A1054:AC1054"/>
    <mergeCell ref="A1055:E1055"/>
    <mergeCell ref="F1055:U1055"/>
    <mergeCell ref="V1055:AC1055"/>
    <mergeCell ref="AC946:AC947"/>
    <mergeCell ref="Y946:Y947"/>
    <mergeCell ref="V946:V947"/>
    <mergeCell ref="A948:G948"/>
    <mergeCell ref="F985:U985"/>
    <mergeCell ref="R946:R947"/>
    <mergeCell ref="W946:W947"/>
    <mergeCell ref="A962:B962"/>
    <mergeCell ref="A1035:E1035"/>
    <mergeCell ref="F1035:U1035"/>
    <mergeCell ref="V1035:AC1035"/>
    <mergeCell ref="A971:B971"/>
    <mergeCell ref="A972:B972"/>
    <mergeCell ref="V975:AC975"/>
    <mergeCell ref="A1010:B1010"/>
    <mergeCell ref="A1005:E1005"/>
    <mergeCell ref="A981:B981"/>
    <mergeCell ref="F966:U966"/>
    <mergeCell ref="V966:AC966"/>
    <mergeCell ref="AC956:AC959"/>
    <mergeCell ref="A960:G960"/>
    <mergeCell ref="A961:B961"/>
    <mergeCell ref="D946:D947"/>
    <mergeCell ref="T956:T959"/>
    <mergeCell ref="A953:E953"/>
    <mergeCell ref="Y956:Y959"/>
    <mergeCell ref="AB956:AB959"/>
    <mergeCell ref="AA956:AA959"/>
    <mergeCell ref="W956:W959"/>
    <mergeCell ref="Z956:Z959"/>
    <mergeCell ref="Q956:Q959"/>
    <mergeCell ref="X946:X947"/>
    <mergeCell ref="AB874:AB877"/>
    <mergeCell ref="AC874:AC877"/>
    <mergeCell ref="V687:AC687"/>
    <mergeCell ref="A933:E933"/>
    <mergeCell ref="A866:B866"/>
    <mergeCell ref="A867:B867"/>
    <mergeCell ref="B863:B864"/>
    <mergeCell ref="D863:D864"/>
    <mergeCell ref="A878:G878"/>
    <mergeCell ref="A879:B879"/>
    <mergeCell ref="X874:X877"/>
    <mergeCell ref="Y874:Y877"/>
    <mergeCell ref="D709:D718"/>
    <mergeCell ref="D771:D772"/>
    <mergeCell ref="A657:B657"/>
    <mergeCell ref="A683:B683"/>
    <mergeCell ref="A678:E678"/>
    <mergeCell ref="A672:G672"/>
    <mergeCell ref="A720:B720"/>
    <mergeCell ref="A686:AC686"/>
    <mergeCell ref="A687:E687"/>
    <mergeCell ref="F687:U687"/>
    <mergeCell ref="Y863:Y864"/>
    <mergeCell ref="AA863:AA864"/>
    <mergeCell ref="A917:G917"/>
    <mergeCell ref="A918:B918"/>
    <mergeCell ref="A919:B919"/>
    <mergeCell ref="V933:AC933"/>
    <mergeCell ref="AB863:AB864"/>
    <mergeCell ref="Q863:Q864"/>
    <mergeCell ref="AA915:AA916"/>
    <mergeCell ref="AB915:AB916"/>
  </mergeCells>
  <phoneticPr fontId="2" type="noConversion"/>
  <printOptions horizontalCentered="1"/>
  <pageMargins left="0.15748031496062992" right="0" top="0.39370078740157483" bottom="0.39370078740157483" header="0.15748031496062992" footer="0.15748031496062992"/>
  <pageSetup paperSize="9" scale="48" pageOrder="overThenDown" orientation="landscape" r:id="rId1"/>
  <headerFooter>
    <oddFooter>&amp;R&amp;8Strona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Zam_05</dc:creator>
  <cp:lastModifiedBy>akozlowska</cp:lastModifiedBy>
  <cp:lastPrinted>2025-02-07T12:22:31Z</cp:lastPrinted>
  <dcterms:created xsi:type="dcterms:W3CDTF">2016-03-18T07:53:20Z</dcterms:created>
  <dcterms:modified xsi:type="dcterms:W3CDTF">2025-03-06T10:18:31Z</dcterms:modified>
</cp:coreProperties>
</file>